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atura\Desktop\informatyka\matura-exam\wykonane\CKE-zbiór-zadań\92\"/>
    </mc:Choice>
  </mc:AlternateContent>
  <xr:revisionPtr revIDLastSave="0" documentId="13_ncr:1_{A250C4FC-6F7E-4737-8E93-D736249D517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wykres" sheetId="2" r:id="rId1"/>
    <sheet name="91.4" sheetId="4" r:id="rId2"/>
    <sheet name="dane" sheetId="1" r:id="rId3"/>
  </sheets>
  <definedNames>
    <definedName name="dane_medale" localSheetId="2">dane!$A$1:$J$139</definedName>
  </definedNames>
  <calcPr calcId="181029"/>
  <pivotCaches>
    <pivotCache cacheId="2" r:id="rId4"/>
    <pivotCache cacheId="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2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3" i="1"/>
  <c r="V2" i="1"/>
  <c r="AC3" i="1"/>
  <c r="AC20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2" i="1"/>
  <c r="AC19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2" i="1"/>
  <c r="N3" i="1" l="1"/>
  <c r="O3" i="1"/>
  <c r="P3" i="1"/>
  <c r="Q3" i="1"/>
  <c r="R3" i="1"/>
  <c r="S3" i="1"/>
  <c r="N4" i="1"/>
  <c r="O4" i="1"/>
  <c r="P4" i="1"/>
  <c r="Q4" i="1"/>
  <c r="R4" i="1"/>
  <c r="S4" i="1"/>
  <c r="N5" i="1"/>
  <c r="O5" i="1"/>
  <c r="P5" i="1"/>
  <c r="Q5" i="1"/>
  <c r="R5" i="1"/>
  <c r="S5" i="1"/>
  <c r="N6" i="1"/>
  <c r="O6" i="1"/>
  <c r="P6" i="1"/>
  <c r="Q6" i="1"/>
  <c r="R6" i="1"/>
  <c r="S6" i="1"/>
  <c r="N7" i="1"/>
  <c r="O7" i="1"/>
  <c r="P7" i="1"/>
  <c r="Q7" i="1"/>
  <c r="R7" i="1"/>
  <c r="S7" i="1"/>
  <c r="N8" i="1"/>
  <c r="O8" i="1"/>
  <c r="P8" i="1"/>
  <c r="Q8" i="1"/>
  <c r="R8" i="1"/>
  <c r="S8" i="1"/>
  <c r="N9" i="1"/>
  <c r="O9" i="1"/>
  <c r="P9" i="1"/>
  <c r="Q9" i="1"/>
  <c r="R9" i="1"/>
  <c r="S9" i="1"/>
  <c r="N10" i="1"/>
  <c r="O10" i="1"/>
  <c r="P10" i="1"/>
  <c r="Q10" i="1"/>
  <c r="R10" i="1"/>
  <c r="S10" i="1"/>
  <c r="N11" i="1"/>
  <c r="O11" i="1"/>
  <c r="P11" i="1"/>
  <c r="Q11" i="1"/>
  <c r="R11" i="1"/>
  <c r="S11" i="1"/>
  <c r="N12" i="1"/>
  <c r="O12" i="1"/>
  <c r="P12" i="1"/>
  <c r="Q12" i="1"/>
  <c r="R12" i="1"/>
  <c r="S12" i="1"/>
  <c r="N13" i="1"/>
  <c r="O13" i="1"/>
  <c r="P13" i="1"/>
  <c r="Q13" i="1"/>
  <c r="R13" i="1"/>
  <c r="S13" i="1"/>
  <c r="N14" i="1"/>
  <c r="O14" i="1"/>
  <c r="P14" i="1"/>
  <c r="Q14" i="1"/>
  <c r="R14" i="1"/>
  <c r="S14" i="1"/>
  <c r="N15" i="1"/>
  <c r="O15" i="1"/>
  <c r="P15" i="1"/>
  <c r="Q15" i="1"/>
  <c r="R15" i="1"/>
  <c r="S15" i="1"/>
  <c r="N16" i="1"/>
  <c r="O16" i="1"/>
  <c r="P16" i="1"/>
  <c r="Q16" i="1"/>
  <c r="R16" i="1"/>
  <c r="S16" i="1"/>
  <c r="N17" i="1"/>
  <c r="O17" i="1"/>
  <c r="P17" i="1"/>
  <c r="Q17" i="1"/>
  <c r="R17" i="1"/>
  <c r="S17" i="1"/>
  <c r="N18" i="1"/>
  <c r="O18" i="1"/>
  <c r="P18" i="1"/>
  <c r="Q18" i="1"/>
  <c r="R18" i="1"/>
  <c r="S18" i="1"/>
  <c r="N19" i="1"/>
  <c r="O19" i="1"/>
  <c r="P19" i="1"/>
  <c r="Q19" i="1"/>
  <c r="R19" i="1"/>
  <c r="S19" i="1"/>
  <c r="N20" i="1"/>
  <c r="O20" i="1"/>
  <c r="P20" i="1"/>
  <c r="Q20" i="1"/>
  <c r="R20" i="1"/>
  <c r="S20" i="1"/>
  <c r="N21" i="1"/>
  <c r="O21" i="1"/>
  <c r="P21" i="1"/>
  <c r="Q21" i="1"/>
  <c r="R21" i="1"/>
  <c r="S21" i="1"/>
  <c r="N22" i="1"/>
  <c r="O22" i="1"/>
  <c r="P22" i="1"/>
  <c r="Q22" i="1"/>
  <c r="R22" i="1"/>
  <c r="S22" i="1"/>
  <c r="N23" i="1"/>
  <c r="O23" i="1"/>
  <c r="P23" i="1"/>
  <c r="Q23" i="1"/>
  <c r="R23" i="1"/>
  <c r="S23" i="1"/>
  <c r="N24" i="1"/>
  <c r="O24" i="1"/>
  <c r="P24" i="1"/>
  <c r="Q24" i="1"/>
  <c r="R24" i="1"/>
  <c r="S24" i="1"/>
  <c r="N25" i="1"/>
  <c r="O25" i="1"/>
  <c r="P25" i="1"/>
  <c r="Q25" i="1"/>
  <c r="R25" i="1"/>
  <c r="S25" i="1"/>
  <c r="N26" i="1"/>
  <c r="O26" i="1"/>
  <c r="P26" i="1"/>
  <c r="Q26" i="1"/>
  <c r="R26" i="1"/>
  <c r="S26" i="1"/>
  <c r="N27" i="1"/>
  <c r="O27" i="1"/>
  <c r="P27" i="1"/>
  <c r="Q27" i="1"/>
  <c r="R27" i="1"/>
  <c r="S27" i="1"/>
  <c r="N28" i="1"/>
  <c r="O28" i="1"/>
  <c r="P28" i="1"/>
  <c r="Q28" i="1"/>
  <c r="R28" i="1"/>
  <c r="S28" i="1"/>
  <c r="N29" i="1"/>
  <c r="O29" i="1"/>
  <c r="P29" i="1"/>
  <c r="Q29" i="1"/>
  <c r="R29" i="1"/>
  <c r="S29" i="1"/>
  <c r="N30" i="1"/>
  <c r="O30" i="1"/>
  <c r="P30" i="1"/>
  <c r="Q30" i="1"/>
  <c r="R30" i="1"/>
  <c r="S30" i="1"/>
  <c r="N31" i="1"/>
  <c r="O31" i="1"/>
  <c r="P31" i="1"/>
  <c r="Q31" i="1"/>
  <c r="R31" i="1"/>
  <c r="S31" i="1"/>
  <c r="N32" i="1"/>
  <c r="O32" i="1"/>
  <c r="P32" i="1"/>
  <c r="Q32" i="1"/>
  <c r="R32" i="1"/>
  <c r="S32" i="1"/>
  <c r="N33" i="1"/>
  <c r="O33" i="1"/>
  <c r="P33" i="1"/>
  <c r="Q33" i="1"/>
  <c r="R33" i="1"/>
  <c r="S33" i="1"/>
  <c r="N34" i="1"/>
  <c r="O34" i="1"/>
  <c r="P34" i="1"/>
  <c r="Q34" i="1"/>
  <c r="R34" i="1"/>
  <c r="S34" i="1"/>
  <c r="N35" i="1"/>
  <c r="O35" i="1"/>
  <c r="P35" i="1"/>
  <c r="Q35" i="1"/>
  <c r="R35" i="1"/>
  <c r="S35" i="1"/>
  <c r="N36" i="1"/>
  <c r="O36" i="1"/>
  <c r="P36" i="1"/>
  <c r="Q36" i="1"/>
  <c r="R36" i="1"/>
  <c r="S36" i="1"/>
  <c r="N37" i="1"/>
  <c r="O37" i="1"/>
  <c r="P37" i="1"/>
  <c r="Q37" i="1"/>
  <c r="R37" i="1"/>
  <c r="S37" i="1"/>
  <c r="N38" i="1"/>
  <c r="O38" i="1"/>
  <c r="P38" i="1"/>
  <c r="Q38" i="1"/>
  <c r="R38" i="1"/>
  <c r="S38" i="1"/>
  <c r="N39" i="1"/>
  <c r="O39" i="1"/>
  <c r="P39" i="1"/>
  <c r="Q39" i="1"/>
  <c r="R39" i="1"/>
  <c r="S39" i="1"/>
  <c r="N40" i="1"/>
  <c r="O40" i="1"/>
  <c r="P40" i="1"/>
  <c r="Q40" i="1"/>
  <c r="R40" i="1"/>
  <c r="S40" i="1"/>
  <c r="N41" i="1"/>
  <c r="O41" i="1"/>
  <c r="P41" i="1"/>
  <c r="Q41" i="1"/>
  <c r="R41" i="1"/>
  <c r="S41" i="1"/>
  <c r="N42" i="1"/>
  <c r="O42" i="1"/>
  <c r="P42" i="1"/>
  <c r="Q42" i="1"/>
  <c r="R42" i="1"/>
  <c r="S42" i="1"/>
  <c r="N43" i="1"/>
  <c r="O43" i="1"/>
  <c r="P43" i="1"/>
  <c r="Q43" i="1"/>
  <c r="R43" i="1"/>
  <c r="S43" i="1"/>
  <c r="N44" i="1"/>
  <c r="O44" i="1"/>
  <c r="P44" i="1"/>
  <c r="Q44" i="1"/>
  <c r="R44" i="1"/>
  <c r="S44" i="1"/>
  <c r="N45" i="1"/>
  <c r="O45" i="1"/>
  <c r="P45" i="1"/>
  <c r="Q45" i="1"/>
  <c r="R45" i="1"/>
  <c r="S45" i="1"/>
  <c r="N46" i="1"/>
  <c r="O46" i="1"/>
  <c r="P46" i="1"/>
  <c r="Q46" i="1"/>
  <c r="R46" i="1"/>
  <c r="S46" i="1"/>
  <c r="N47" i="1"/>
  <c r="O47" i="1"/>
  <c r="P47" i="1"/>
  <c r="Q47" i="1"/>
  <c r="R47" i="1"/>
  <c r="S47" i="1"/>
  <c r="N48" i="1"/>
  <c r="O48" i="1"/>
  <c r="P48" i="1"/>
  <c r="Q48" i="1"/>
  <c r="R48" i="1"/>
  <c r="S48" i="1"/>
  <c r="N49" i="1"/>
  <c r="O49" i="1"/>
  <c r="P49" i="1"/>
  <c r="Q49" i="1"/>
  <c r="R49" i="1"/>
  <c r="S49" i="1"/>
  <c r="N50" i="1"/>
  <c r="O50" i="1"/>
  <c r="P50" i="1"/>
  <c r="Q50" i="1"/>
  <c r="R50" i="1"/>
  <c r="S50" i="1"/>
  <c r="N51" i="1"/>
  <c r="O51" i="1"/>
  <c r="P51" i="1"/>
  <c r="Q51" i="1"/>
  <c r="R51" i="1"/>
  <c r="S51" i="1"/>
  <c r="N52" i="1"/>
  <c r="O52" i="1"/>
  <c r="P52" i="1"/>
  <c r="Q52" i="1"/>
  <c r="R52" i="1"/>
  <c r="S52" i="1"/>
  <c r="N53" i="1"/>
  <c r="O53" i="1"/>
  <c r="P53" i="1"/>
  <c r="Q53" i="1"/>
  <c r="R53" i="1"/>
  <c r="S53" i="1"/>
  <c r="N54" i="1"/>
  <c r="O54" i="1"/>
  <c r="P54" i="1"/>
  <c r="Q54" i="1"/>
  <c r="R54" i="1"/>
  <c r="S54" i="1"/>
  <c r="N55" i="1"/>
  <c r="O55" i="1"/>
  <c r="P55" i="1"/>
  <c r="Q55" i="1"/>
  <c r="R55" i="1"/>
  <c r="S55" i="1"/>
  <c r="N56" i="1"/>
  <c r="O56" i="1"/>
  <c r="P56" i="1"/>
  <c r="Q56" i="1"/>
  <c r="R56" i="1"/>
  <c r="S56" i="1"/>
  <c r="N57" i="1"/>
  <c r="O57" i="1"/>
  <c r="P57" i="1"/>
  <c r="Q57" i="1"/>
  <c r="R57" i="1"/>
  <c r="S57" i="1"/>
  <c r="N58" i="1"/>
  <c r="O58" i="1"/>
  <c r="P58" i="1"/>
  <c r="Q58" i="1"/>
  <c r="R58" i="1"/>
  <c r="S58" i="1"/>
  <c r="N59" i="1"/>
  <c r="O59" i="1"/>
  <c r="P59" i="1"/>
  <c r="Q59" i="1"/>
  <c r="R59" i="1"/>
  <c r="S59" i="1"/>
  <c r="N60" i="1"/>
  <c r="O60" i="1"/>
  <c r="P60" i="1"/>
  <c r="Q60" i="1"/>
  <c r="R60" i="1"/>
  <c r="S60" i="1"/>
  <c r="N61" i="1"/>
  <c r="O61" i="1"/>
  <c r="P61" i="1"/>
  <c r="Q61" i="1"/>
  <c r="R61" i="1"/>
  <c r="S61" i="1"/>
  <c r="N62" i="1"/>
  <c r="O62" i="1"/>
  <c r="P62" i="1"/>
  <c r="Q62" i="1"/>
  <c r="R62" i="1"/>
  <c r="S62" i="1"/>
  <c r="N63" i="1"/>
  <c r="O63" i="1"/>
  <c r="P63" i="1"/>
  <c r="Q63" i="1"/>
  <c r="R63" i="1"/>
  <c r="S63" i="1"/>
  <c r="N64" i="1"/>
  <c r="O64" i="1"/>
  <c r="P64" i="1"/>
  <c r="Q64" i="1"/>
  <c r="R64" i="1"/>
  <c r="S64" i="1"/>
  <c r="N65" i="1"/>
  <c r="O65" i="1"/>
  <c r="P65" i="1"/>
  <c r="Q65" i="1"/>
  <c r="R65" i="1"/>
  <c r="S65" i="1"/>
  <c r="N66" i="1"/>
  <c r="O66" i="1"/>
  <c r="P66" i="1"/>
  <c r="Q66" i="1"/>
  <c r="R66" i="1"/>
  <c r="S66" i="1"/>
  <c r="N67" i="1"/>
  <c r="O67" i="1"/>
  <c r="P67" i="1"/>
  <c r="Q67" i="1"/>
  <c r="R67" i="1"/>
  <c r="S67" i="1"/>
  <c r="N68" i="1"/>
  <c r="O68" i="1"/>
  <c r="P68" i="1"/>
  <c r="Q68" i="1"/>
  <c r="R68" i="1"/>
  <c r="S68" i="1"/>
  <c r="N69" i="1"/>
  <c r="O69" i="1"/>
  <c r="P69" i="1"/>
  <c r="Q69" i="1"/>
  <c r="R69" i="1"/>
  <c r="S69" i="1"/>
  <c r="N70" i="1"/>
  <c r="O70" i="1"/>
  <c r="P70" i="1"/>
  <c r="Q70" i="1"/>
  <c r="R70" i="1"/>
  <c r="S70" i="1"/>
  <c r="N71" i="1"/>
  <c r="O71" i="1"/>
  <c r="P71" i="1"/>
  <c r="Q71" i="1"/>
  <c r="R71" i="1"/>
  <c r="S71" i="1"/>
  <c r="N72" i="1"/>
  <c r="O72" i="1"/>
  <c r="P72" i="1"/>
  <c r="Q72" i="1"/>
  <c r="R72" i="1"/>
  <c r="S72" i="1"/>
  <c r="N73" i="1"/>
  <c r="O73" i="1"/>
  <c r="P73" i="1"/>
  <c r="Q73" i="1"/>
  <c r="R73" i="1"/>
  <c r="S73" i="1"/>
  <c r="N74" i="1"/>
  <c r="O74" i="1"/>
  <c r="P74" i="1"/>
  <c r="Q74" i="1"/>
  <c r="R74" i="1"/>
  <c r="S74" i="1"/>
  <c r="N75" i="1"/>
  <c r="O75" i="1"/>
  <c r="P75" i="1"/>
  <c r="Q75" i="1"/>
  <c r="R75" i="1"/>
  <c r="S75" i="1"/>
  <c r="N76" i="1"/>
  <c r="O76" i="1"/>
  <c r="P76" i="1"/>
  <c r="Q76" i="1"/>
  <c r="R76" i="1"/>
  <c r="S76" i="1"/>
  <c r="N77" i="1"/>
  <c r="O77" i="1"/>
  <c r="P77" i="1"/>
  <c r="Q77" i="1"/>
  <c r="R77" i="1"/>
  <c r="S77" i="1"/>
  <c r="N78" i="1"/>
  <c r="O78" i="1"/>
  <c r="P78" i="1"/>
  <c r="Q78" i="1"/>
  <c r="R78" i="1"/>
  <c r="S78" i="1"/>
  <c r="N79" i="1"/>
  <c r="O79" i="1"/>
  <c r="P79" i="1"/>
  <c r="Q79" i="1"/>
  <c r="R79" i="1"/>
  <c r="S79" i="1"/>
  <c r="N80" i="1"/>
  <c r="O80" i="1"/>
  <c r="P80" i="1"/>
  <c r="Q80" i="1"/>
  <c r="R80" i="1"/>
  <c r="S80" i="1"/>
  <c r="N81" i="1"/>
  <c r="O81" i="1"/>
  <c r="P81" i="1"/>
  <c r="Q81" i="1"/>
  <c r="R81" i="1"/>
  <c r="S81" i="1"/>
  <c r="N82" i="1"/>
  <c r="O82" i="1"/>
  <c r="P82" i="1"/>
  <c r="Q82" i="1"/>
  <c r="R82" i="1"/>
  <c r="S82" i="1"/>
  <c r="N83" i="1"/>
  <c r="O83" i="1"/>
  <c r="P83" i="1"/>
  <c r="Q83" i="1"/>
  <c r="R83" i="1"/>
  <c r="S83" i="1"/>
  <c r="N84" i="1"/>
  <c r="O84" i="1"/>
  <c r="P84" i="1"/>
  <c r="Q84" i="1"/>
  <c r="R84" i="1"/>
  <c r="S84" i="1"/>
  <c r="N85" i="1"/>
  <c r="O85" i="1"/>
  <c r="P85" i="1"/>
  <c r="Q85" i="1"/>
  <c r="R85" i="1"/>
  <c r="S85" i="1"/>
  <c r="N86" i="1"/>
  <c r="O86" i="1"/>
  <c r="P86" i="1"/>
  <c r="Q86" i="1"/>
  <c r="R86" i="1"/>
  <c r="S86" i="1"/>
  <c r="N87" i="1"/>
  <c r="O87" i="1"/>
  <c r="P87" i="1"/>
  <c r="Q87" i="1"/>
  <c r="R87" i="1"/>
  <c r="S87" i="1"/>
  <c r="N88" i="1"/>
  <c r="O88" i="1"/>
  <c r="P88" i="1"/>
  <c r="Q88" i="1"/>
  <c r="R88" i="1"/>
  <c r="S88" i="1"/>
  <c r="N89" i="1"/>
  <c r="O89" i="1"/>
  <c r="P89" i="1"/>
  <c r="Q89" i="1"/>
  <c r="R89" i="1"/>
  <c r="S89" i="1"/>
  <c r="N90" i="1"/>
  <c r="O90" i="1"/>
  <c r="P90" i="1"/>
  <c r="Q90" i="1"/>
  <c r="R90" i="1"/>
  <c r="S90" i="1"/>
  <c r="N91" i="1"/>
  <c r="O91" i="1"/>
  <c r="P91" i="1"/>
  <c r="Q91" i="1"/>
  <c r="R91" i="1"/>
  <c r="S91" i="1"/>
  <c r="N92" i="1"/>
  <c r="O92" i="1"/>
  <c r="P92" i="1"/>
  <c r="Q92" i="1"/>
  <c r="R92" i="1"/>
  <c r="S92" i="1"/>
  <c r="N93" i="1"/>
  <c r="O93" i="1"/>
  <c r="P93" i="1"/>
  <c r="Q93" i="1"/>
  <c r="R93" i="1"/>
  <c r="S93" i="1"/>
  <c r="N94" i="1"/>
  <c r="O94" i="1"/>
  <c r="P94" i="1"/>
  <c r="Q94" i="1"/>
  <c r="R94" i="1"/>
  <c r="S94" i="1"/>
  <c r="N95" i="1"/>
  <c r="O95" i="1"/>
  <c r="P95" i="1"/>
  <c r="Q95" i="1"/>
  <c r="R95" i="1"/>
  <c r="S95" i="1"/>
  <c r="N96" i="1"/>
  <c r="O96" i="1"/>
  <c r="P96" i="1"/>
  <c r="Q96" i="1"/>
  <c r="R96" i="1"/>
  <c r="S96" i="1"/>
  <c r="N97" i="1"/>
  <c r="O97" i="1"/>
  <c r="P97" i="1"/>
  <c r="Q97" i="1"/>
  <c r="R97" i="1"/>
  <c r="S97" i="1"/>
  <c r="N98" i="1"/>
  <c r="O98" i="1"/>
  <c r="P98" i="1"/>
  <c r="Q98" i="1"/>
  <c r="R98" i="1"/>
  <c r="S98" i="1"/>
  <c r="N99" i="1"/>
  <c r="O99" i="1"/>
  <c r="P99" i="1"/>
  <c r="Q99" i="1"/>
  <c r="R99" i="1"/>
  <c r="S99" i="1"/>
  <c r="N100" i="1"/>
  <c r="O100" i="1"/>
  <c r="P100" i="1"/>
  <c r="Q100" i="1"/>
  <c r="R100" i="1"/>
  <c r="S100" i="1"/>
  <c r="N101" i="1"/>
  <c r="O101" i="1"/>
  <c r="P101" i="1"/>
  <c r="Q101" i="1"/>
  <c r="R101" i="1"/>
  <c r="S101" i="1"/>
  <c r="N102" i="1"/>
  <c r="O102" i="1"/>
  <c r="P102" i="1"/>
  <c r="Q102" i="1"/>
  <c r="R102" i="1"/>
  <c r="S102" i="1"/>
  <c r="N103" i="1"/>
  <c r="O103" i="1"/>
  <c r="P103" i="1"/>
  <c r="Q103" i="1"/>
  <c r="R103" i="1"/>
  <c r="S103" i="1"/>
  <c r="N104" i="1"/>
  <c r="O104" i="1"/>
  <c r="P104" i="1"/>
  <c r="Q104" i="1"/>
  <c r="R104" i="1"/>
  <c r="S104" i="1"/>
  <c r="N105" i="1"/>
  <c r="O105" i="1"/>
  <c r="P105" i="1"/>
  <c r="Q105" i="1"/>
  <c r="R105" i="1"/>
  <c r="S105" i="1"/>
  <c r="N106" i="1"/>
  <c r="O106" i="1"/>
  <c r="P106" i="1"/>
  <c r="Q106" i="1"/>
  <c r="R106" i="1"/>
  <c r="S106" i="1"/>
  <c r="N107" i="1"/>
  <c r="O107" i="1"/>
  <c r="P107" i="1"/>
  <c r="Q107" i="1"/>
  <c r="R107" i="1"/>
  <c r="S107" i="1"/>
  <c r="N108" i="1"/>
  <c r="O108" i="1"/>
  <c r="P108" i="1"/>
  <c r="Q108" i="1"/>
  <c r="R108" i="1"/>
  <c r="S108" i="1"/>
  <c r="N109" i="1"/>
  <c r="O109" i="1"/>
  <c r="P109" i="1"/>
  <c r="Q109" i="1"/>
  <c r="R109" i="1"/>
  <c r="S109" i="1"/>
  <c r="N110" i="1"/>
  <c r="O110" i="1"/>
  <c r="P110" i="1"/>
  <c r="Q110" i="1"/>
  <c r="R110" i="1"/>
  <c r="S110" i="1"/>
  <c r="N111" i="1"/>
  <c r="O111" i="1"/>
  <c r="P111" i="1"/>
  <c r="Q111" i="1"/>
  <c r="R111" i="1"/>
  <c r="S111" i="1"/>
  <c r="N112" i="1"/>
  <c r="O112" i="1"/>
  <c r="P112" i="1"/>
  <c r="Q112" i="1"/>
  <c r="R112" i="1"/>
  <c r="S112" i="1"/>
  <c r="N113" i="1"/>
  <c r="O113" i="1"/>
  <c r="P113" i="1"/>
  <c r="Q113" i="1"/>
  <c r="R113" i="1"/>
  <c r="S113" i="1"/>
  <c r="N114" i="1"/>
  <c r="O114" i="1"/>
  <c r="P114" i="1"/>
  <c r="Q114" i="1"/>
  <c r="R114" i="1"/>
  <c r="S114" i="1"/>
  <c r="N115" i="1"/>
  <c r="O115" i="1"/>
  <c r="P115" i="1"/>
  <c r="Q115" i="1"/>
  <c r="R115" i="1"/>
  <c r="S115" i="1"/>
  <c r="N116" i="1"/>
  <c r="O116" i="1"/>
  <c r="P116" i="1"/>
  <c r="Q116" i="1"/>
  <c r="R116" i="1"/>
  <c r="S116" i="1"/>
  <c r="N117" i="1"/>
  <c r="O117" i="1"/>
  <c r="P117" i="1"/>
  <c r="Q117" i="1"/>
  <c r="R117" i="1"/>
  <c r="S117" i="1"/>
  <c r="N118" i="1"/>
  <c r="O118" i="1"/>
  <c r="P118" i="1"/>
  <c r="Q118" i="1"/>
  <c r="R118" i="1"/>
  <c r="S118" i="1"/>
  <c r="N119" i="1"/>
  <c r="O119" i="1"/>
  <c r="P119" i="1"/>
  <c r="Q119" i="1"/>
  <c r="R119" i="1"/>
  <c r="S119" i="1"/>
  <c r="N120" i="1"/>
  <c r="O120" i="1"/>
  <c r="P120" i="1"/>
  <c r="Q120" i="1"/>
  <c r="R120" i="1"/>
  <c r="S120" i="1"/>
  <c r="N121" i="1"/>
  <c r="O121" i="1"/>
  <c r="P121" i="1"/>
  <c r="Q121" i="1"/>
  <c r="R121" i="1"/>
  <c r="S121" i="1"/>
  <c r="N122" i="1"/>
  <c r="O122" i="1"/>
  <c r="P122" i="1"/>
  <c r="Q122" i="1"/>
  <c r="R122" i="1"/>
  <c r="S122" i="1"/>
  <c r="N123" i="1"/>
  <c r="O123" i="1"/>
  <c r="P123" i="1"/>
  <c r="Q123" i="1"/>
  <c r="R123" i="1"/>
  <c r="S123" i="1"/>
  <c r="N124" i="1"/>
  <c r="O124" i="1"/>
  <c r="P124" i="1"/>
  <c r="Q124" i="1"/>
  <c r="R124" i="1"/>
  <c r="S124" i="1"/>
  <c r="N125" i="1"/>
  <c r="O125" i="1"/>
  <c r="P125" i="1"/>
  <c r="Q125" i="1"/>
  <c r="R125" i="1"/>
  <c r="S125" i="1"/>
  <c r="N126" i="1"/>
  <c r="O126" i="1"/>
  <c r="P126" i="1"/>
  <c r="Q126" i="1"/>
  <c r="R126" i="1"/>
  <c r="S126" i="1"/>
  <c r="N127" i="1"/>
  <c r="O127" i="1"/>
  <c r="P127" i="1"/>
  <c r="Q127" i="1"/>
  <c r="R127" i="1"/>
  <c r="S127" i="1"/>
  <c r="N128" i="1"/>
  <c r="O128" i="1"/>
  <c r="P128" i="1"/>
  <c r="Q128" i="1"/>
  <c r="R128" i="1"/>
  <c r="S128" i="1"/>
  <c r="N129" i="1"/>
  <c r="O129" i="1"/>
  <c r="P129" i="1"/>
  <c r="Q129" i="1"/>
  <c r="R129" i="1"/>
  <c r="S129" i="1"/>
  <c r="N130" i="1"/>
  <c r="O130" i="1"/>
  <c r="P130" i="1"/>
  <c r="Q130" i="1"/>
  <c r="R130" i="1"/>
  <c r="S130" i="1"/>
  <c r="N131" i="1"/>
  <c r="O131" i="1"/>
  <c r="P131" i="1"/>
  <c r="Q131" i="1"/>
  <c r="R131" i="1"/>
  <c r="S131" i="1"/>
  <c r="N132" i="1"/>
  <c r="O132" i="1"/>
  <c r="P132" i="1"/>
  <c r="Q132" i="1"/>
  <c r="R132" i="1"/>
  <c r="S132" i="1"/>
  <c r="N133" i="1"/>
  <c r="O133" i="1"/>
  <c r="P133" i="1"/>
  <c r="Q133" i="1"/>
  <c r="R133" i="1"/>
  <c r="S133" i="1"/>
  <c r="N134" i="1"/>
  <c r="O134" i="1"/>
  <c r="P134" i="1"/>
  <c r="Q134" i="1"/>
  <c r="R134" i="1"/>
  <c r="S134" i="1"/>
  <c r="N135" i="1"/>
  <c r="O135" i="1"/>
  <c r="P135" i="1"/>
  <c r="Q135" i="1"/>
  <c r="R135" i="1"/>
  <c r="S135" i="1"/>
  <c r="N136" i="1"/>
  <c r="O136" i="1"/>
  <c r="P136" i="1"/>
  <c r="Q136" i="1"/>
  <c r="R136" i="1"/>
  <c r="S136" i="1"/>
  <c r="N137" i="1"/>
  <c r="O137" i="1"/>
  <c r="P137" i="1"/>
  <c r="Q137" i="1"/>
  <c r="R137" i="1"/>
  <c r="S137" i="1"/>
  <c r="N138" i="1"/>
  <c r="O138" i="1"/>
  <c r="P138" i="1"/>
  <c r="Q138" i="1"/>
  <c r="R138" i="1"/>
  <c r="S138" i="1"/>
  <c r="N139" i="1"/>
  <c r="O139" i="1"/>
  <c r="P139" i="1"/>
  <c r="Q139" i="1"/>
  <c r="R139" i="1"/>
  <c r="S139" i="1"/>
  <c r="R2" i="1"/>
  <c r="S2" i="1"/>
  <c r="Q2" i="1"/>
  <c r="O2" i="1"/>
  <c r="P2" i="1"/>
  <c r="N2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6" i="1"/>
  <c r="M7" i="1"/>
  <c r="M8" i="1"/>
  <c r="M5" i="1"/>
  <c r="M4" i="1"/>
  <c r="M3" i="1"/>
  <c r="M2" i="1"/>
  <c r="AB6" i="1"/>
  <c r="AB5" i="1"/>
  <c r="AB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3" i="1"/>
  <c r="K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4DA4FB-E372-4079-B4DC-0A78F7A78558}" name="dane_medale" type="6" refreshedVersion="8" background="1" saveData="1">
    <textPr codePage="852" sourceFile="C:\Users\matura\Desktop\informatyka\matura-exam\wykonane\CKE-zbiór-zadań\92\dane_medale.txt" decimal="," thousands=" 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<sst xmlns="http://schemas.openxmlformats.org/spreadsheetml/2006/main" count="337" uniqueCount="177">
  <si>
    <t>Panstwo</t>
  </si>
  <si>
    <t>Kontynent</t>
  </si>
  <si>
    <t>OL_letnie</t>
  </si>
  <si>
    <t>Zloty</t>
  </si>
  <si>
    <t>Srebrny</t>
  </si>
  <si>
    <t>Brazowy</t>
  </si>
  <si>
    <t>OL_zimowe</t>
  </si>
  <si>
    <t>Afganistan</t>
  </si>
  <si>
    <t>Azja</t>
  </si>
  <si>
    <t>Algieria</t>
  </si>
  <si>
    <t>Afryka</t>
  </si>
  <si>
    <t>Antyle Holenderskie</t>
  </si>
  <si>
    <t>Ameryka Pld.</t>
  </si>
  <si>
    <t>Arabia Saudyjska</t>
  </si>
  <si>
    <t>Argentyna</t>
  </si>
  <si>
    <t>Armenia</t>
  </si>
  <si>
    <t>Australia</t>
  </si>
  <si>
    <t>Australia i Oc.</t>
  </si>
  <si>
    <t>Austria</t>
  </si>
  <si>
    <t>Europa</t>
  </si>
  <si>
    <t>Azerbejdzan</t>
  </si>
  <si>
    <t>Bahamy</t>
  </si>
  <si>
    <t>Ameryka Pln.</t>
  </si>
  <si>
    <t>Bahrajn</t>
  </si>
  <si>
    <t>Barbados</t>
  </si>
  <si>
    <t>Belgia</t>
  </si>
  <si>
    <t>Bermudy</t>
  </si>
  <si>
    <t>Bialorus</t>
  </si>
  <si>
    <t>Botswana</t>
  </si>
  <si>
    <t>Brazylia</t>
  </si>
  <si>
    <t>Bulgaria</t>
  </si>
  <si>
    <t>Burundi</t>
  </si>
  <si>
    <t>Chile</t>
  </si>
  <si>
    <t>Chiny</t>
  </si>
  <si>
    <t>Chorwacja</t>
  </si>
  <si>
    <t>Cypr</t>
  </si>
  <si>
    <t>Czarnogora</t>
  </si>
  <si>
    <t>Czechoslowacja</t>
  </si>
  <si>
    <t>Czechy</t>
  </si>
  <si>
    <t>Dania</t>
  </si>
  <si>
    <t>Dominikana</t>
  </si>
  <si>
    <t>Dzibuti</t>
  </si>
  <si>
    <t>Egipt</t>
  </si>
  <si>
    <t>Ekwador</t>
  </si>
  <si>
    <t>Erytrea</t>
  </si>
  <si>
    <t>Estonia</t>
  </si>
  <si>
    <t>Etiopia</t>
  </si>
  <si>
    <t>Filipiny</t>
  </si>
  <si>
    <t>Finlandia</t>
  </si>
  <si>
    <t>Francja</t>
  </si>
  <si>
    <t>Gabon</t>
  </si>
  <si>
    <t>Ghana</t>
  </si>
  <si>
    <t>Grecja</t>
  </si>
  <si>
    <t>Gruzja</t>
  </si>
  <si>
    <t>Gujana</t>
  </si>
  <si>
    <t>Haiti</t>
  </si>
  <si>
    <t>Hiszpania</t>
  </si>
  <si>
    <t>Holandia</t>
  </si>
  <si>
    <t>Hongkong</t>
  </si>
  <si>
    <t>Indie</t>
  </si>
  <si>
    <t>Indonezja</t>
  </si>
  <si>
    <t>Irak</t>
  </si>
  <si>
    <t>Iran</t>
  </si>
  <si>
    <t>Irlandia</t>
  </si>
  <si>
    <t>Islandia</t>
  </si>
  <si>
    <t>Izrael</t>
  </si>
  <si>
    <t>Jamajka</t>
  </si>
  <si>
    <t>Japonia</t>
  </si>
  <si>
    <t>Jugoslawia</t>
  </si>
  <si>
    <t>Kamerun</t>
  </si>
  <si>
    <t>Kanada</t>
  </si>
  <si>
    <t>Katar</t>
  </si>
  <si>
    <t>Kazachstan</t>
  </si>
  <si>
    <t>Kenia</t>
  </si>
  <si>
    <t>Kirgistan</t>
  </si>
  <si>
    <t>Kolumbia</t>
  </si>
  <si>
    <t>Korea Poludniowa</t>
  </si>
  <si>
    <t>Korea Polnocna</t>
  </si>
  <si>
    <t>Kostaryka</t>
  </si>
  <si>
    <t>Kuba</t>
  </si>
  <si>
    <t>Kuwejt</t>
  </si>
  <si>
    <t>Liban</t>
  </si>
  <si>
    <t>Liechtenstein</t>
  </si>
  <si>
    <t>Litwa</t>
  </si>
  <si>
    <t>Luksemburg</t>
  </si>
  <si>
    <t>Lotwa</t>
  </si>
  <si>
    <t>Macedonia</t>
  </si>
  <si>
    <t>Malezja</t>
  </si>
  <si>
    <t>Maroko</t>
  </si>
  <si>
    <t>Mauritius</t>
  </si>
  <si>
    <t>Meksyk</t>
  </si>
  <si>
    <t>Moldawia</t>
  </si>
  <si>
    <t>Mongolia</t>
  </si>
  <si>
    <t>Mozambik</t>
  </si>
  <si>
    <t>Namibia</t>
  </si>
  <si>
    <t>Niemcy</t>
  </si>
  <si>
    <t>RFN</t>
  </si>
  <si>
    <t>Wspolna Reprezentacja Niemiec</t>
  </si>
  <si>
    <t>NRD</t>
  </si>
  <si>
    <t>Niger</t>
  </si>
  <si>
    <t>Nigeria</t>
  </si>
  <si>
    <t>Norwegia</t>
  </si>
  <si>
    <t>Nowa Zelandia</t>
  </si>
  <si>
    <t>Pakistan</t>
  </si>
  <si>
    <t>Panama</t>
  </si>
  <si>
    <t>Paragwaj</t>
  </si>
  <si>
    <t>Peru</t>
  </si>
  <si>
    <t>Polska</t>
  </si>
  <si>
    <t>Portoryko</t>
  </si>
  <si>
    <t>Portugalia</t>
  </si>
  <si>
    <t>Republika Poludniowej Afryki</t>
  </si>
  <si>
    <t>Rosja</t>
  </si>
  <si>
    <t>Imperium Rosyjskie</t>
  </si>
  <si>
    <t>Rumunia</t>
  </si>
  <si>
    <t>Senegal</t>
  </si>
  <si>
    <t>Serbia</t>
  </si>
  <si>
    <t>Serbia i Czarnogora</t>
  </si>
  <si>
    <t>Singapur</t>
  </si>
  <si>
    <t>Slowacja</t>
  </si>
  <si>
    <t>Slowenia</t>
  </si>
  <si>
    <t>Sri Lanka</t>
  </si>
  <si>
    <t>StanyZjednoczone</t>
  </si>
  <si>
    <t>Sudan</t>
  </si>
  <si>
    <t>Surinam</t>
  </si>
  <si>
    <t>Syria</t>
  </si>
  <si>
    <t>Szwajcaria</t>
  </si>
  <si>
    <t>Szwecja</t>
  </si>
  <si>
    <t>Tadzykistan</t>
  </si>
  <si>
    <t>Tajlandia</t>
  </si>
  <si>
    <t>Tanzania</t>
  </si>
  <si>
    <t>Togo</t>
  </si>
  <si>
    <t>Tonga</t>
  </si>
  <si>
    <t>Trynidad i Tobago</t>
  </si>
  <si>
    <t>Tunezja</t>
  </si>
  <si>
    <t>Turcja</t>
  </si>
  <si>
    <t>Uganda</t>
  </si>
  <si>
    <t>Ukraina</t>
  </si>
  <si>
    <t>Urugwaj</t>
  </si>
  <si>
    <t>Uzbekistan</t>
  </si>
  <si>
    <t>Wenezuela</t>
  </si>
  <si>
    <t>Wegry</t>
  </si>
  <si>
    <t>Wielka Brytania</t>
  </si>
  <si>
    <t>Wietnam</t>
  </si>
  <si>
    <t>Wlochy</t>
  </si>
  <si>
    <t>WNP</t>
  </si>
  <si>
    <t>Wybrzeze Kosci Sloniowej</t>
  </si>
  <si>
    <t>Wyspy Dziewicze Stanow Zjednoczonych</t>
  </si>
  <si>
    <t>Zambia</t>
  </si>
  <si>
    <t>Zimbabwe</t>
  </si>
  <si>
    <t>Zjednoczone Emiraty Arabskie</t>
  </si>
  <si>
    <t>ZSRR</t>
  </si>
  <si>
    <t>ile medali dla kraju z warunku 91.1</t>
  </si>
  <si>
    <t>91.1</t>
  </si>
  <si>
    <t>Etykiety wierszy</t>
  </si>
  <si>
    <t>Suma końcowa</t>
  </si>
  <si>
    <t>punkty za olimpiade letnią</t>
  </si>
  <si>
    <t>punkty olimpiada zimowa</t>
  </si>
  <si>
    <t>kontynent</t>
  </si>
  <si>
    <t>czy zdobyły więcej złotych</t>
  </si>
  <si>
    <t>91.3</t>
  </si>
  <si>
    <t>91.4</t>
  </si>
  <si>
    <t>suma medali</t>
  </si>
  <si>
    <t>Maksimum z suma medali</t>
  </si>
  <si>
    <t>91.5</t>
  </si>
  <si>
    <t>czy letni złoty</t>
  </si>
  <si>
    <t>czy letni srebrny</t>
  </si>
  <si>
    <t>czy letni brąz</t>
  </si>
  <si>
    <t>czy zimowy złoty</t>
  </si>
  <si>
    <t>czy zmimowy srebrny</t>
  </si>
  <si>
    <t>czy zimowy brąz</t>
  </si>
  <si>
    <t>czy kraj letni</t>
  </si>
  <si>
    <t>czy kraj zimowy</t>
  </si>
  <si>
    <t>kraje letnie europa</t>
  </si>
  <si>
    <t>kraje zimowe europa</t>
  </si>
  <si>
    <t>ile łącznie zdobyły te kraje medali</t>
  </si>
  <si>
    <t>ile było tych krajów</t>
  </si>
  <si>
    <t>ile takich kraji 91.1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</si>
</sst>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horizontal="left" indent="1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/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[92.xlsx]wykres!Tabela przestawna1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wykres!$B$3</c:f>
              <c:strCache>
                <c:ptCount val="1"/>
                <c:pt idx="0">
                  <c:v>punkty za olimpiade letnią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wykres!$A$4:$A$10</c:f>
              <c:strCache>
                <c:ptCount val="6"/>
                <c:pt idx="0">
                  <c:v>Afryka</c:v>
                </c:pt>
                <c:pt idx="1">
                  <c:v>Ameryka Pld.</c:v>
                </c:pt>
                <c:pt idx="2">
                  <c:v>Ameryka Pln.</c:v>
                </c:pt>
                <c:pt idx="3">
                  <c:v>Australia i Oc.</c:v>
                </c:pt>
                <c:pt idx="4">
                  <c:v>Azja</c:v>
                </c:pt>
                <c:pt idx="5">
                  <c:v>Europa</c:v>
                </c:pt>
              </c:strCache>
            </c:strRef>
          </c:cat>
          <c:val>
            <c:numRef>
              <c:f>wykres!$B$4:$B$10</c:f>
              <c:numCache>
                <c:formatCode>General</c:formatCode>
                <c:ptCount val="6"/>
                <c:pt idx="0">
                  <c:v>297</c:v>
                </c:pt>
                <c:pt idx="1">
                  <c:v>218</c:v>
                </c:pt>
                <c:pt idx="2">
                  <c:v>236</c:v>
                </c:pt>
                <c:pt idx="3">
                  <c:v>55</c:v>
                </c:pt>
                <c:pt idx="4">
                  <c:v>422</c:v>
                </c:pt>
                <c:pt idx="5">
                  <c:v>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5-4461-BC53-A7F34D8BE27F}"/>
            </c:ext>
          </c:extLst>
        </c:ser>
        <c:ser>
          <c:idx val="1"/>
          <c:order val="1"/>
          <c:tx>
            <c:strRef>
              <c:f>wykres!$C$3</c:f>
              <c:strCache>
                <c:ptCount val="1"/>
                <c:pt idx="0">
                  <c:v>punkty olimpiada zimowa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wykres!$A$4:$A$10</c:f>
              <c:strCache>
                <c:ptCount val="6"/>
                <c:pt idx="0">
                  <c:v>Afryka</c:v>
                </c:pt>
                <c:pt idx="1">
                  <c:v>Ameryka Pld.</c:v>
                </c:pt>
                <c:pt idx="2">
                  <c:v>Ameryka Pln.</c:v>
                </c:pt>
                <c:pt idx="3">
                  <c:v>Australia i Oc.</c:v>
                </c:pt>
                <c:pt idx="4">
                  <c:v>Azja</c:v>
                </c:pt>
                <c:pt idx="5">
                  <c:v>Europa</c:v>
                </c:pt>
              </c:strCache>
            </c:strRef>
          </c:cat>
          <c:val>
            <c:numRef>
              <c:f>wykres!$C$4:$C$10</c:f>
              <c:numCache>
                <c:formatCode>General</c:formatCode>
                <c:ptCount val="6"/>
                <c:pt idx="0">
                  <c:v>30</c:v>
                </c:pt>
                <c:pt idx="1">
                  <c:v>52</c:v>
                </c:pt>
                <c:pt idx="2">
                  <c:v>88</c:v>
                </c:pt>
                <c:pt idx="3">
                  <c:v>34</c:v>
                </c:pt>
                <c:pt idx="4">
                  <c:v>177</c:v>
                </c:pt>
                <c:pt idx="5">
                  <c:v>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25-4461-BC53-A7F34D8B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3988576"/>
        <c:axId val="933992736"/>
      </c:barChart>
      <c:catAx>
        <c:axId val="93398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kontynent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3992736"/>
        <c:crosses val="autoZero"/>
        <c:auto val="1"/>
        <c:lblAlgn val="ctr"/>
        <c:lblOffset val="100"/>
        <c:noMultiLvlLbl val="0"/>
      </c:catAx>
      <c:valAx>
        <c:axId val="93399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procent punktów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398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9</xdr:row>
      <xdr:rowOff>128587</xdr:rowOff>
    </xdr:from>
    <xdr:to>
      <xdr:col>16</xdr:col>
      <xdr:colOff>314325</xdr:colOff>
      <xdr:row>24</xdr:row>
      <xdr:rowOff>14287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4B35260-46B4-067F-DAFC-983CF023C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ura" refreshedDate="44844.734239467594" createdVersion="8" refreshedVersion="8" minRefreshableVersion="3" recordCount="138" xr:uid="{4C889DCB-1FED-4B53-9ED1-7293A0F566E7}">
  <cacheSource type="worksheet">
    <worksheetSource ref="A1:K139" sheet="dane"/>
  </cacheSource>
  <cacheFields count="11">
    <cacheField name="Panstwo" numFmtId="0">
      <sharedItems/>
    </cacheField>
    <cacheField name="Kontynent" numFmtId="0">
      <sharedItems count="6">
        <s v="Azja"/>
        <s v="Afryka"/>
        <s v="Ameryka Pld."/>
        <s v="Australia i Oc."/>
        <s v="Europa"/>
        <s v="Ameryka Pln."/>
      </sharedItems>
    </cacheField>
    <cacheField name="OL_letnie" numFmtId="0">
      <sharedItems containsSemiMixedTypes="0" containsString="0" containsNumber="1" containsInteger="1" minValue="1" maxValue="27"/>
    </cacheField>
    <cacheField name="Zloty" numFmtId="0">
      <sharedItems containsSemiMixedTypes="0" containsString="0" containsNumber="1" containsInteger="1" minValue="0" maxValue="976"/>
    </cacheField>
    <cacheField name="Srebrny" numFmtId="0">
      <sharedItems containsSemiMixedTypes="0" containsString="0" containsNumber="1" containsInteger="1" minValue="0" maxValue="758"/>
    </cacheField>
    <cacheField name="Brazowy" numFmtId="0">
      <sharedItems containsSemiMixedTypes="0" containsString="0" containsNumber="1" containsInteger="1" minValue="0" maxValue="666"/>
    </cacheField>
    <cacheField name="OL_zimowe" numFmtId="0">
      <sharedItems containsSemiMixedTypes="0" containsString="0" containsNumber="1" containsInteger="1" minValue="0" maxValue="22"/>
    </cacheField>
    <cacheField name="Zloty2" numFmtId="0">
      <sharedItems containsSemiMixedTypes="0" containsString="0" containsNumber="1" containsInteger="1" minValue="0" maxValue="118"/>
    </cacheField>
    <cacheField name="Srebrny2" numFmtId="0">
      <sharedItems containsSemiMixedTypes="0" containsString="0" containsNumber="1" containsInteger="1" minValue="0" maxValue="111"/>
    </cacheField>
    <cacheField name="Brazowy2" numFmtId="0">
      <sharedItems containsSemiMixedTypes="0" containsString="0" containsNumber="1" containsInteger="1" minValue="0" maxValue="100"/>
    </cacheField>
    <cacheField name="ile medali dla kraju z warunku 91.1" numFmtId="0">
      <sharedItems containsSemiMixedTypes="0" containsString="0" containsNumber="1" containsInteger="1" minValue="0" maxValue="1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ura" refreshedDate="44844.760037268519" createdVersion="8" refreshedVersion="8" minRefreshableVersion="3" recordCount="138" xr:uid="{417CDB7D-93AC-4822-A832-A5D107D3FC85}">
  <cacheSource type="worksheet">
    <worksheetSource ref="A1:M139" sheet="dane"/>
  </cacheSource>
  <cacheFields count="13">
    <cacheField name="Panstwo" numFmtId="0">
      <sharedItems count="138">
        <s v="Afganistan"/>
        <s v="Algieria"/>
        <s v="Antyle Holenderskie"/>
        <s v="Arabia Saudyjska"/>
        <s v="Argentyna"/>
        <s v="Armenia"/>
        <s v="Australia"/>
        <s v="Austria"/>
        <s v="Azerbejdzan"/>
        <s v="Bahamy"/>
        <s v="Bahrajn"/>
        <s v="Barbados"/>
        <s v="Belgia"/>
        <s v="Bermudy"/>
        <s v="Bialorus"/>
        <s v="Botswana"/>
        <s v="Brazylia"/>
        <s v="Bulgaria"/>
        <s v="Burundi"/>
        <s v="Chile"/>
        <s v="Chiny"/>
        <s v="Chorwacja"/>
        <s v="Cypr"/>
        <s v="Czarnogora"/>
        <s v="Czechoslowacja"/>
        <s v="Czechy"/>
        <s v="Dania"/>
        <s v="Dominikana"/>
        <s v="Dzibuti"/>
        <s v="Egipt"/>
        <s v="Ekwador"/>
        <s v="Erytrea"/>
        <s v="Estonia"/>
        <s v="Etiopia"/>
        <s v="Filipiny"/>
        <s v="Finlandia"/>
        <s v="Francja"/>
        <s v="Gabon"/>
        <s v="Ghana"/>
        <s v="Grecja"/>
        <s v="Gruzja"/>
        <s v="Gujana"/>
        <s v="Haiti"/>
        <s v="Hiszpania"/>
        <s v="Holandia"/>
        <s v="Hongkong"/>
        <s v="Indie"/>
        <s v="Indonezja"/>
        <s v="Irak"/>
        <s v="Iran"/>
        <s v="Irlandia"/>
        <s v="Islandia"/>
        <s v="Izrael"/>
        <s v="Jamajka"/>
        <s v="Japonia"/>
        <s v="Jugoslawia"/>
        <s v="Kamerun"/>
        <s v="Kanada"/>
        <s v="Katar"/>
        <s v="Kazachstan"/>
        <s v="Kenia"/>
        <s v="Kirgistan"/>
        <s v="Kolumbia"/>
        <s v="Korea Poludniowa"/>
        <s v="Korea Polnocna"/>
        <s v="Kostaryka"/>
        <s v="Kuba"/>
        <s v="Kuwejt"/>
        <s v="Liban"/>
        <s v="Liechtenstein"/>
        <s v="Litwa"/>
        <s v="Luksemburg"/>
        <s v="Lotwa"/>
        <s v="Macedonia"/>
        <s v="Malezja"/>
        <s v="Maroko"/>
        <s v="Mauritius"/>
        <s v="Meksyk"/>
        <s v="Moldawia"/>
        <s v="Mongolia"/>
        <s v="Mozambik"/>
        <s v="Namibia"/>
        <s v="Niemcy"/>
        <s v="RFN"/>
        <s v="Wspolna Reprezentacja Niemiec"/>
        <s v="NRD"/>
        <s v="Niger"/>
        <s v="Nigeria"/>
        <s v="Norwegia"/>
        <s v="Nowa Zelandia"/>
        <s v="Pakistan"/>
        <s v="Panama"/>
        <s v="Paragwaj"/>
        <s v="Peru"/>
        <s v="Polska"/>
        <s v="Portoryko"/>
        <s v="Portugalia"/>
        <s v="Republika Poludniowej Afryki"/>
        <s v="Rosja"/>
        <s v="Imperium Rosyjskie"/>
        <s v="Rumunia"/>
        <s v="Senegal"/>
        <s v="Serbia"/>
        <s v="Serbia i Czarnogora"/>
        <s v="Singapur"/>
        <s v="Slowacja"/>
        <s v="Slowenia"/>
        <s v="Sri Lanka"/>
        <s v="StanyZjednoczone"/>
        <s v="Sudan"/>
        <s v="Surinam"/>
        <s v="Syria"/>
        <s v="Szwajcaria"/>
        <s v="Szwecja"/>
        <s v="Tadzykistan"/>
        <s v="Tajlandia"/>
        <s v="Tanzania"/>
        <s v="Togo"/>
        <s v="Tonga"/>
        <s v="Trynidad i Tobago"/>
        <s v="Tunezja"/>
        <s v="Turcja"/>
        <s v="Uganda"/>
        <s v="Ukraina"/>
        <s v="Urugwaj"/>
        <s v="Uzbekistan"/>
        <s v="Wenezuela"/>
        <s v="Wegry"/>
        <s v="Wielka Brytania"/>
        <s v="Wietnam"/>
        <s v="Wlochy"/>
        <s v="WNP"/>
        <s v="Wybrzeze Kosci Sloniowej"/>
        <s v="Wyspy Dziewicze Stanow Zjednoczonych"/>
        <s v="Zambia"/>
        <s v="Zimbabwe"/>
        <s v="Zjednoczone Emiraty Arabskie"/>
        <s v="ZSRR"/>
      </sharedItems>
    </cacheField>
    <cacheField name="Kontynent" numFmtId="0">
      <sharedItems count="6">
        <s v="Azja"/>
        <s v="Afryka"/>
        <s v="Ameryka Pld."/>
        <s v="Australia i Oc."/>
        <s v="Europa"/>
        <s v="Ameryka Pln."/>
      </sharedItems>
    </cacheField>
    <cacheField name="OL_letnie" numFmtId="0">
      <sharedItems containsSemiMixedTypes="0" containsString="0" containsNumber="1" containsInteger="1" minValue="1" maxValue="27"/>
    </cacheField>
    <cacheField name="Zloty" numFmtId="0">
      <sharedItems containsSemiMixedTypes="0" containsString="0" containsNumber="1" containsInteger="1" minValue="0" maxValue="976"/>
    </cacheField>
    <cacheField name="Srebrny" numFmtId="0">
      <sharedItems containsSemiMixedTypes="0" containsString="0" containsNumber="1" containsInteger="1" minValue="0" maxValue="758"/>
    </cacheField>
    <cacheField name="Brazowy" numFmtId="0">
      <sharedItems containsSemiMixedTypes="0" containsString="0" containsNumber="1" containsInteger="1" minValue="0" maxValue="666"/>
    </cacheField>
    <cacheField name="OL_zimowe" numFmtId="0">
      <sharedItems containsSemiMixedTypes="0" containsString="0" containsNumber="1" containsInteger="1" minValue="0" maxValue="22"/>
    </cacheField>
    <cacheField name="Zloty2" numFmtId="0">
      <sharedItems containsSemiMixedTypes="0" containsString="0" containsNumber="1" containsInteger="1" minValue="0" maxValue="118"/>
    </cacheField>
    <cacheField name="Srebrny2" numFmtId="0">
      <sharedItems containsSemiMixedTypes="0" containsString="0" containsNumber="1" containsInteger="1" minValue="0" maxValue="111"/>
    </cacheField>
    <cacheField name="Brazowy2" numFmtId="0">
      <sharedItems containsSemiMixedTypes="0" containsString="0" containsNumber="1" containsInteger="1" minValue="0" maxValue="100"/>
    </cacheField>
    <cacheField name="ile medali dla kraju z warunku 91.1" numFmtId="0">
      <sharedItems containsSemiMixedTypes="0" containsString="0" containsNumber="1" containsInteger="1" minValue="0" maxValue="110"/>
    </cacheField>
    <cacheField name="czy zdobyły więcej złotych" numFmtId="0">
      <sharedItems containsSemiMixedTypes="0" containsString="0" containsNumber="1" containsInteger="1" minValue="0" maxValue="1"/>
    </cacheField>
    <cacheField name="suma medali" numFmtId="0">
      <sharedItems containsSemiMixedTypes="0" containsString="0" containsNumber="1" containsInteger="1" minValue="1" maxValue="26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">
  <r>
    <s v="Afganistan"/>
    <x v="0"/>
    <n v="13"/>
    <n v="0"/>
    <n v="0"/>
    <n v="2"/>
    <n v="0"/>
    <n v="0"/>
    <n v="0"/>
    <n v="0"/>
    <n v="0"/>
  </r>
  <r>
    <s v="Algieria"/>
    <x v="1"/>
    <n v="12"/>
    <n v="5"/>
    <n v="2"/>
    <n v="8"/>
    <n v="3"/>
    <n v="0"/>
    <n v="0"/>
    <n v="0"/>
    <n v="15"/>
  </r>
  <r>
    <s v="Antyle Holenderskie"/>
    <x v="2"/>
    <n v="13"/>
    <n v="0"/>
    <n v="1"/>
    <n v="0"/>
    <n v="2"/>
    <n v="0"/>
    <n v="0"/>
    <n v="0"/>
    <n v="1"/>
  </r>
  <r>
    <s v="Arabia Saudyjska"/>
    <x v="0"/>
    <n v="10"/>
    <n v="0"/>
    <n v="1"/>
    <n v="2"/>
    <n v="0"/>
    <n v="0"/>
    <n v="0"/>
    <n v="0"/>
    <n v="0"/>
  </r>
  <r>
    <s v="Argentyna"/>
    <x v="2"/>
    <n v="23"/>
    <n v="18"/>
    <n v="24"/>
    <n v="28"/>
    <n v="18"/>
    <n v="0"/>
    <n v="0"/>
    <n v="0"/>
    <n v="70"/>
  </r>
  <r>
    <s v="Armenia"/>
    <x v="0"/>
    <n v="5"/>
    <n v="1"/>
    <n v="2"/>
    <n v="9"/>
    <n v="6"/>
    <n v="0"/>
    <n v="0"/>
    <n v="0"/>
    <n v="12"/>
  </r>
  <r>
    <s v="Australia"/>
    <x v="3"/>
    <n v="25"/>
    <n v="138"/>
    <n v="153"/>
    <n v="177"/>
    <n v="18"/>
    <n v="5"/>
    <n v="3"/>
    <n v="4"/>
    <n v="0"/>
  </r>
  <r>
    <s v="Austria"/>
    <x v="4"/>
    <n v="26"/>
    <n v="18"/>
    <n v="33"/>
    <n v="35"/>
    <n v="22"/>
    <n v="59"/>
    <n v="78"/>
    <n v="81"/>
    <n v="0"/>
  </r>
  <r>
    <s v="Azerbejdzan"/>
    <x v="0"/>
    <n v="5"/>
    <n v="6"/>
    <n v="5"/>
    <n v="15"/>
    <n v="5"/>
    <n v="0"/>
    <n v="0"/>
    <n v="0"/>
    <n v="26"/>
  </r>
  <r>
    <s v="Bahamy"/>
    <x v="5"/>
    <n v="15"/>
    <n v="5"/>
    <n v="2"/>
    <n v="5"/>
    <n v="0"/>
    <n v="0"/>
    <n v="0"/>
    <n v="0"/>
    <n v="0"/>
  </r>
  <r>
    <s v="Bahrajn"/>
    <x v="0"/>
    <n v="8"/>
    <n v="0"/>
    <n v="0"/>
    <n v="1"/>
    <n v="0"/>
    <n v="0"/>
    <n v="0"/>
    <n v="0"/>
    <n v="0"/>
  </r>
  <r>
    <s v="Barbados"/>
    <x v="5"/>
    <n v="11"/>
    <n v="0"/>
    <n v="0"/>
    <n v="1"/>
    <n v="0"/>
    <n v="0"/>
    <n v="0"/>
    <n v="0"/>
    <n v="0"/>
  </r>
  <r>
    <s v="Belgia"/>
    <x v="4"/>
    <n v="25"/>
    <n v="37"/>
    <n v="52"/>
    <n v="53"/>
    <n v="20"/>
    <n v="1"/>
    <n v="1"/>
    <n v="3"/>
    <n v="0"/>
  </r>
  <r>
    <s v="Bermudy"/>
    <x v="5"/>
    <n v="17"/>
    <n v="0"/>
    <n v="0"/>
    <n v="1"/>
    <n v="7"/>
    <n v="0"/>
    <n v="0"/>
    <n v="0"/>
    <n v="1"/>
  </r>
  <r>
    <s v="Bialorus"/>
    <x v="4"/>
    <n v="5"/>
    <n v="12"/>
    <n v="24"/>
    <n v="40"/>
    <n v="6"/>
    <n v="6"/>
    <n v="4"/>
    <n v="5"/>
    <n v="0"/>
  </r>
  <r>
    <s v="Botswana"/>
    <x v="0"/>
    <n v="9"/>
    <n v="0"/>
    <n v="1"/>
    <n v="0"/>
    <n v="0"/>
    <n v="0"/>
    <n v="0"/>
    <n v="0"/>
    <n v="0"/>
  </r>
  <r>
    <s v="Brazylia"/>
    <x v="2"/>
    <n v="21"/>
    <n v="23"/>
    <n v="30"/>
    <n v="55"/>
    <n v="7"/>
    <n v="0"/>
    <n v="0"/>
    <n v="0"/>
    <n v="108"/>
  </r>
  <r>
    <s v="Bulgaria"/>
    <x v="4"/>
    <n v="19"/>
    <n v="51"/>
    <n v="85"/>
    <n v="78"/>
    <n v="19"/>
    <n v="1"/>
    <n v="2"/>
    <n v="3"/>
    <n v="0"/>
  </r>
  <r>
    <s v="Burundi"/>
    <x v="1"/>
    <n v="5"/>
    <n v="1"/>
    <n v="0"/>
    <n v="0"/>
    <n v="0"/>
    <n v="0"/>
    <n v="0"/>
    <n v="0"/>
    <n v="0"/>
  </r>
  <r>
    <s v="Chile"/>
    <x v="2"/>
    <n v="22"/>
    <n v="2"/>
    <n v="7"/>
    <n v="4"/>
    <n v="16"/>
    <n v="0"/>
    <n v="0"/>
    <n v="0"/>
    <n v="13"/>
  </r>
  <r>
    <s v="Chiny"/>
    <x v="0"/>
    <n v="9"/>
    <n v="201"/>
    <n v="144"/>
    <n v="128"/>
    <n v="10"/>
    <n v="12"/>
    <n v="22"/>
    <n v="19"/>
    <n v="0"/>
  </r>
  <r>
    <s v="Chorwacja"/>
    <x v="4"/>
    <n v="6"/>
    <n v="6"/>
    <n v="7"/>
    <n v="10"/>
    <n v="7"/>
    <n v="4"/>
    <n v="6"/>
    <n v="1"/>
    <n v="0"/>
  </r>
  <r>
    <s v="Cypr"/>
    <x v="4"/>
    <n v="9"/>
    <n v="0"/>
    <n v="1"/>
    <n v="0"/>
    <n v="10"/>
    <n v="0"/>
    <n v="0"/>
    <n v="0"/>
    <n v="1"/>
  </r>
  <r>
    <s v="Czarnogora"/>
    <x v="4"/>
    <n v="2"/>
    <n v="0"/>
    <n v="1"/>
    <n v="0"/>
    <n v="2"/>
    <n v="0"/>
    <n v="0"/>
    <n v="0"/>
    <n v="1"/>
  </r>
  <r>
    <s v="Czechoslowacja"/>
    <x v="4"/>
    <n v="16"/>
    <n v="49"/>
    <n v="49"/>
    <n v="45"/>
    <n v="16"/>
    <n v="2"/>
    <n v="8"/>
    <n v="15"/>
    <n v="0"/>
  </r>
  <r>
    <s v="Czechy"/>
    <x v="4"/>
    <n v="5"/>
    <n v="14"/>
    <n v="15"/>
    <n v="15"/>
    <n v="6"/>
    <n v="7"/>
    <n v="9"/>
    <n v="8"/>
    <n v="0"/>
  </r>
  <r>
    <s v="Dania"/>
    <x v="4"/>
    <n v="26"/>
    <n v="43"/>
    <n v="68"/>
    <n v="68"/>
    <n v="13"/>
    <n v="0"/>
    <n v="1"/>
    <n v="0"/>
    <n v="0"/>
  </r>
  <r>
    <s v="Dominikana"/>
    <x v="5"/>
    <n v="13"/>
    <n v="3"/>
    <n v="2"/>
    <n v="1"/>
    <n v="0"/>
    <n v="0"/>
    <n v="0"/>
    <n v="0"/>
    <n v="0"/>
  </r>
  <r>
    <s v="Dzibuti"/>
    <x v="1"/>
    <n v="7"/>
    <n v="0"/>
    <n v="0"/>
    <n v="1"/>
    <n v="0"/>
    <n v="0"/>
    <n v="0"/>
    <n v="0"/>
    <n v="0"/>
  </r>
  <r>
    <s v="Egipt"/>
    <x v="1"/>
    <n v="21"/>
    <n v="7"/>
    <n v="9"/>
    <n v="10"/>
    <n v="1"/>
    <n v="0"/>
    <n v="0"/>
    <n v="0"/>
    <n v="26"/>
  </r>
  <r>
    <s v="Ekwador"/>
    <x v="2"/>
    <n v="13"/>
    <n v="1"/>
    <n v="1"/>
    <n v="0"/>
    <n v="0"/>
    <n v="0"/>
    <n v="0"/>
    <n v="0"/>
    <n v="0"/>
  </r>
  <r>
    <s v="Erytrea"/>
    <x v="1"/>
    <n v="4"/>
    <n v="0"/>
    <n v="0"/>
    <n v="1"/>
    <n v="0"/>
    <n v="0"/>
    <n v="0"/>
    <n v="0"/>
    <n v="0"/>
  </r>
  <r>
    <s v="Estonia"/>
    <x v="4"/>
    <n v="11"/>
    <n v="9"/>
    <n v="9"/>
    <n v="15"/>
    <n v="9"/>
    <n v="4"/>
    <n v="2"/>
    <n v="1"/>
    <n v="0"/>
  </r>
  <r>
    <s v="Etiopia"/>
    <x v="1"/>
    <n v="12"/>
    <n v="21"/>
    <n v="7"/>
    <n v="17"/>
    <n v="2"/>
    <n v="0"/>
    <n v="0"/>
    <n v="0"/>
    <n v="45"/>
  </r>
  <r>
    <s v="Filipiny"/>
    <x v="0"/>
    <n v="20"/>
    <n v="0"/>
    <n v="2"/>
    <n v="7"/>
    <n v="4"/>
    <n v="0"/>
    <n v="0"/>
    <n v="0"/>
    <n v="9"/>
  </r>
  <r>
    <s v="Finlandia"/>
    <x v="4"/>
    <n v="24"/>
    <n v="101"/>
    <n v="84"/>
    <n v="117"/>
    <n v="22"/>
    <n v="42"/>
    <n v="62"/>
    <n v="56"/>
    <n v="0"/>
  </r>
  <r>
    <s v="Francja"/>
    <x v="4"/>
    <n v="27"/>
    <n v="202"/>
    <n v="223"/>
    <n v="246"/>
    <n v="22"/>
    <n v="31"/>
    <n v="31"/>
    <n v="47"/>
    <n v="0"/>
  </r>
  <r>
    <s v="Gabon"/>
    <x v="1"/>
    <n v="9"/>
    <n v="0"/>
    <n v="1"/>
    <n v="0"/>
    <n v="0"/>
    <n v="0"/>
    <n v="0"/>
    <n v="0"/>
    <n v="0"/>
  </r>
  <r>
    <s v="Ghana"/>
    <x v="1"/>
    <n v="13"/>
    <n v="0"/>
    <n v="1"/>
    <n v="3"/>
    <n v="1"/>
    <n v="0"/>
    <n v="0"/>
    <n v="0"/>
    <n v="4"/>
  </r>
  <r>
    <s v="Grecja"/>
    <x v="4"/>
    <n v="27"/>
    <n v="30"/>
    <n v="42"/>
    <n v="38"/>
    <n v="18"/>
    <n v="0"/>
    <n v="0"/>
    <n v="0"/>
    <n v="110"/>
  </r>
  <r>
    <s v="Gruzja"/>
    <x v="0"/>
    <n v="5"/>
    <n v="6"/>
    <n v="5"/>
    <n v="14"/>
    <n v="6"/>
    <n v="0"/>
    <n v="0"/>
    <n v="0"/>
    <n v="25"/>
  </r>
  <r>
    <s v="Gujana"/>
    <x v="2"/>
    <n v="16"/>
    <n v="0"/>
    <n v="0"/>
    <n v="1"/>
    <n v="0"/>
    <n v="0"/>
    <n v="0"/>
    <n v="0"/>
    <n v="0"/>
  </r>
  <r>
    <s v="Haiti"/>
    <x v="5"/>
    <n v="14"/>
    <n v="0"/>
    <n v="1"/>
    <n v="1"/>
    <n v="0"/>
    <n v="0"/>
    <n v="0"/>
    <n v="0"/>
    <n v="0"/>
  </r>
  <r>
    <s v="Hiszpania"/>
    <x v="4"/>
    <n v="22"/>
    <n v="37"/>
    <n v="59"/>
    <n v="35"/>
    <n v="19"/>
    <n v="1"/>
    <n v="0"/>
    <n v="1"/>
    <n v="0"/>
  </r>
  <r>
    <s v="Holandia"/>
    <x v="4"/>
    <n v="25"/>
    <n v="77"/>
    <n v="85"/>
    <n v="104"/>
    <n v="20"/>
    <n v="37"/>
    <n v="38"/>
    <n v="35"/>
    <n v="0"/>
  </r>
  <r>
    <s v="Hongkong"/>
    <x v="0"/>
    <n v="15"/>
    <n v="1"/>
    <n v="1"/>
    <n v="1"/>
    <n v="4"/>
    <n v="0"/>
    <n v="0"/>
    <n v="0"/>
    <n v="3"/>
  </r>
  <r>
    <s v="Indie"/>
    <x v="0"/>
    <n v="23"/>
    <n v="9"/>
    <n v="6"/>
    <n v="11"/>
    <n v="9"/>
    <n v="0"/>
    <n v="0"/>
    <n v="0"/>
    <n v="26"/>
  </r>
  <r>
    <s v="Indonezja"/>
    <x v="0"/>
    <n v="14"/>
    <n v="6"/>
    <n v="10"/>
    <n v="11"/>
    <n v="0"/>
    <n v="0"/>
    <n v="0"/>
    <n v="0"/>
    <n v="0"/>
  </r>
  <r>
    <s v="Irak"/>
    <x v="0"/>
    <n v="13"/>
    <n v="0"/>
    <n v="0"/>
    <n v="1"/>
    <n v="0"/>
    <n v="0"/>
    <n v="0"/>
    <n v="0"/>
    <n v="0"/>
  </r>
  <r>
    <s v="Iran"/>
    <x v="0"/>
    <n v="15"/>
    <n v="15"/>
    <n v="20"/>
    <n v="25"/>
    <n v="10"/>
    <n v="0"/>
    <n v="0"/>
    <n v="0"/>
    <n v="60"/>
  </r>
  <r>
    <s v="Irlandia"/>
    <x v="4"/>
    <n v="20"/>
    <n v="9"/>
    <n v="8"/>
    <n v="11"/>
    <n v="6"/>
    <n v="0"/>
    <n v="0"/>
    <n v="0"/>
    <n v="28"/>
  </r>
  <r>
    <s v="Islandia"/>
    <x v="4"/>
    <n v="19"/>
    <n v="0"/>
    <n v="2"/>
    <n v="2"/>
    <n v="17"/>
    <n v="0"/>
    <n v="0"/>
    <n v="0"/>
    <n v="4"/>
  </r>
  <r>
    <s v="Izrael"/>
    <x v="0"/>
    <n v="15"/>
    <n v="1"/>
    <n v="1"/>
    <n v="5"/>
    <n v="6"/>
    <n v="0"/>
    <n v="0"/>
    <n v="0"/>
    <n v="7"/>
  </r>
  <r>
    <s v="Jamajka"/>
    <x v="5"/>
    <n v="16"/>
    <n v="17"/>
    <n v="30"/>
    <n v="20"/>
    <n v="7"/>
    <n v="0"/>
    <n v="0"/>
    <n v="0"/>
    <n v="67"/>
  </r>
  <r>
    <s v="Japonia"/>
    <x v="0"/>
    <n v="21"/>
    <n v="130"/>
    <n v="126"/>
    <n v="142"/>
    <n v="20"/>
    <n v="10"/>
    <n v="17"/>
    <n v="18"/>
    <n v="0"/>
  </r>
  <r>
    <s v="Jugoslawia"/>
    <x v="4"/>
    <n v="18"/>
    <n v="28"/>
    <n v="31"/>
    <n v="31"/>
    <n v="16"/>
    <n v="0"/>
    <n v="3"/>
    <n v="1"/>
    <n v="0"/>
  </r>
  <r>
    <s v="Kamerun"/>
    <x v="1"/>
    <n v="13"/>
    <n v="3"/>
    <n v="1"/>
    <n v="1"/>
    <n v="1"/>
    <n v="0"/>
    <n v="0"/>
    <n v="0"/>
    <n v="5"/>
  </r>
  <r>
    <s v="Kanada"/>
    <x v="5"/>
    <n v="25"/>
    <n v="59"/>
    <n v="99"/>
    <n v="120"/>
    <n v="22"/>
    <n v="62"/>
    <n v="55"/>
    <n v="53"/>
    <n v="0"/>
  </r>
  <r>
    <s v="Katar"/>
    <x v="0"/>
    <n v="8"/>
    <n v="0"/>
    <n v="0"/>
    <n v="4"/>
    <n v="0"/>
    <n v="0"/>
    <n v="0"/>
    <n v="0"/>
    <n v="0"/>
  </r>
  <r>
    <s v="Kazachstan"/>
    <x v="0"/>
    <n v="5"/>
    <n v="16"/>
    <n v="17"/>
    <n v="19"/>
    <n v="6"/>
    <n v="1"/>
    <n v="3"/>
    <n v="3"/>
    <n v="0"/>
  </r>
  <r>
    <s v="Kenia"/>
    <x v="1"/>
    <n v="13"/>
    <n v="25"/>
    <n v="32"/>
    <n v="29"/>
    <n v="3"/>
    <n v="0"/>
    <n v="0"/>
    <n v="0"/>
    <n v="86"/>
  </r>
  <r>
    <s v="Kirgistan"/>
    <x v="0"/>
    <n v="5"/>
    <n v="0"/>
    <n v="1"/>
    <n v="2"/>
    <n v="6"/>
    <n v="0"/>
    <n v="0"/>
    <n v="0"/>
    <n v="3"/>
  </r>
  <r>
    <s v="Kolumbia"/>
    <x v="2"/>
    <n v="18"/>
    <n v="2"/>
    <n v="6"/>
    <n v="11"/>
    <n v="1"/>
    <n v="0"/>
    <n v="0"/>
    <n v="0"/>
    <n v="19"/>
  </r>
  <r>
    <s v="Korea Poludniowa"/>
    <x v="0"/>
    <n v="16"/>
    <n v="81"/>
    <n v="82"/>
    <n v="80"/>
    <n v="17"/>
    <n v="26"/>
    <n v="17"/>
    <n v="10"/>
    <n v="0"/>
  </r>
  <r>
    <s v="Korea Polnocna"/>
    <x v="0"/>
    <n v="9"/>
    <n v="14"/>
    <n v="12"/>
    <n v="21"/>
    <n v="8"/>
    <n v="0"/>
    <n v="1"/>
    <n v="1"/>
    <n v="0"/>
  </r>
  <r>
    <s v="Kostaryka"/>
    <x v="5"/>
    <n v="14"/>
    <n v="1"/>
    <n v="1"/>
    <n v="2"/>
    <n v="6"/>
    <n v="0"/>
    <n v="0"/>
    <n v="0"/>
    <n v="4"/>
  </r>
  <r>
    <s v="Kuba"/>
    <x v="5"/>
    <n v="19"/>
    <n v="72"/>
    <n v="67"/>
    <n v="69"/>
    <n v="0"/>
    <n v="0"/>
    <n v="0"/>
    <n v="0"/>
    <n v="0"/>
  </r>
  <r>
    <s v="Kuwejt"/>
    <x v="0"/>
    <n v="12"/>
    <n v="0"/>
    <n v="0"/>
    <n v="2"/>
    <n v="0"/>
    <n v="0"/>
    <n v="0"/>
    <n v="0"/>
    <n v="0"/>
  </r>
  <r>
    <s v="Liban"/>
    <x v="0"/>
    <n v="16"/>
    <n v="0"/>
    <n v="2"/>
    <n v="2"/>
    <n v="16"/>
    <n v="0"/>
    <n v="0"/>
    <n v="0"/>
    <n v="4"/>
  </r>
  <r>
    <s v="Liechtenstein"/>
    <x v="4"/>
    <n v="16"/>
    <n v="0"/>
    <n v="0"/>
    <n v="0"/>
    <n v="18"/>
    <n v="2"/>
    <n v="2"/>
    <n v="5"/>
    <n v="0"/>
  </r>
  <r>
    <s v="Litwa"/>
    <x v="4"/>
    <n v="8"/>
    <n v="6"/>
    <n v="5"/>
    <n v="10"/>
    <n v="8"/>
    <n v="0"/>
    <n v="0"/>
    <n v="0"/>
    <n v="21"/>
  </r>
  <r>
    <s v="Luksemburg"/>
    <x v="4"/>
    <n v="22"/>
    <n v="1"/>
    <n v="1"/>
    <n v="0"/>
    <n v="8"/>
    <n v="0"/>
    <n v="2"/>
    <n v="0"/>
    <n v="0"/>
  </r>
  <r>
    <s v="Lotwa"/>
    <x v="4"/>
    <n v="10"/>
    <n v="3"/>
    <n v="11"/>
    <n v="5"/>
    <n v="10"/>
    <n v="0"/>
    <n v="4"/>
    <n v="3"/>
    <n v="0"/>
  </r>
  <r>
    <s v="Macedonia"/>
    <x v="4"/>
    <n v="5"/>
    <n v="0"/>
    <n v="0"/>
    <n v="1"/>
    <n v="5"/>
    <n v="0"/>
    <n v="0"/>
    <n v="0"/>
    <n v="1"/>
  </r>
  <r>
    <s v="Malezja"/>
    <x v="0"/>
    <n v="12"/>
    <n v="0"/>
    <n v="3"/>
    <n v="3"/>
    <n v="0"/>
    <n v="0"/>
    <n v="0"/>
    <n v="0"/>
    <n v="0"/>
  </r>
  <r>
    <s v="Maroko"/>
    <x v="1"/>
    <n v="13"/>
    <n v="6"/>
    <n v="5"/>
    <n v="11"/>
    <n v="6"/>
    <n v="0"/>
    <n v="0"/>
    <n v="0"/>
    <n v="22"/>
  </r>
  <r>
    <s v="Mauritius"/>
    <x v="1"/>
    <n v="8"/>
    <n v="0"/>
    <n v="0"/>
    <n v="1"/>
    <n v="0"/>
    <n v="0"/>
    <n v="0"/>
    <n v="0"/>
    <n v="0"/>
  </r>
  <r>
    <s v="Meksyk"/>
    <x v="5"/>
    <n v="22"/>
    <n v="13"/>
    <n v="21"/>
    <n v="28"/>
    <n v="8"/>
    <n v="0"/>
    <n v="0"/>
    <n v="0"/>
    <n v="62"/>
  </r>
  <r>
    <s v="Moldawia"/>
    <x v="4"/>
    <n v="5"/>
    <n v="0"/>
    <n v="2"/>
    <n v="5"/>
    <n v="6"/>
    <n v="0"/>
    <n v="0"/>
    <n v="0"/>
    <n v="7"/>
  </r>
  <r>
    <s v="Mongolia"/>
    <x v="0"/>
    <n v="12"/>
    <n v="2"/>
    <n v="9"/>
    <n v="13"/>
    <n v="13"/>
    <n v="0"/>
    <n v="0"/>
    <n v="0"/>
    <n v="24"/>
  </r>
  <r>
    <s v="Mozambik"/>
    <x v="1"/>
    <n v="9"/>
    <n v="1"/>
    <n v="0"/>
    <n v="1"/>
    <n v="0"/>
    <n v="0"/>
    <n v="0"/>
    <n v="0"/>
    <n v="0"/>
  </r>
  <r>
    <s v="Namibia"/>
    <x v="1"/>
    <n v="6"/>
    <n v="0"/>
    <n v="4"/>
    <n v="0"/>
    <n v="0"/>
    <n v="0"/>
    <n v="0"/>
    <n v="0"/>
    <n v="0"/>
  </r>
  <r>
    <s v="Niemcy"/>
    <x v="4"/>
    <n v="15"/>
    <n v="174"/>
    <n v="182"/>
    <n v="217"/>
    <n v="11"/>
    <n v="78"/>
    <n v="78"/>
    <n v="53"/>
    <n v="0"/>
  </r>
  <r>
    <s v="RFN"/>
    <x v="4"/>
    <n v="5"/>
    <n v="56"/>
    <n v="67"/>
    <n v="81"/>
    <n v="7"/>
    <n v="11"/>
    <n v="15"/>
    <n v="13"/>
    <n v="0"/>
  </r>
  <r>
    <s v="Wspolna Reprezentacja Niemiec"/>
    <x v="4"/>
    <n v="3"/>
    <n v="28"/>
    <n v="54"/>
    <n v="36"/>
    <n v="3"/>
    <n v="8"/>
    <n v="6"/>
    <n v="5"/>
    <n v="0"/>
  </r>
  <r>
    <s v="NRD"/>
    <x v="4"/>
    <n v="5"/>
    <n v="153"/>
    <n v="129"/>
    <n v="127"/>
    <n v="6"/>
    <n v="39"/>
    <n v="36"/>
    <n v="35"/>
    <n v="0"/>
  </r>
  <r>
    <s v="Niger"/>
    <x v="1"/>
    <n v="11"/>
    <n v="0"/>
    <n v="0"/>
    <n v="1"/>
    <n v="0"/>
    <n v="0"/>
    <n v="0"/>
    <n v="0"/>
    <n v="0"/>
  </r>
  <r>
    <s v="Nigeria"/>
    <x v="1"/>
    <n v="15"/>
    <n v="3"/>
    <n v="8"/>
    <n v="12"/>
    <n v="0"/>
    <n v="0"/>
    <n v="0"/>
    <n v="0"/>
    <n v="0"/>
  </r>
  <r>
    <s v="Norwegia"/>
    <x v="4"/>
    <n v="24"/>
    <n v="56"/>
    <n v="49"/>
    <n v="43"/>
    <n v="22"/>
    <n v="118"/>
    <n v="111"/>
    <n v="100"/>
    <n v="0"/>
  </r>
  <r>
    <s v="Nowa Zelandia"/>
    <x v="3"/>
    <n v="22"/>
    <n v="42"/>
    <n v="18"/>
    <n v="39"/>
    <n v="15"/>
    <n v="0"/>
    <n v="1"/>
    <n v="0"/>
    <n v="0"/>
  </r>
  <r>
    <s v="Pakistan"/>
    <x v="0"/>
    <n v="16"/>
    <n v="3"/>
    <n v="3"/>
    <n v="4"/>
    <n v="2"/>
    <n v="0"/>
    <n v="0"/>
    <n v="0"/>
    <n v="10"/>
  </r>
  <r>
    <s v="Panama"/>
    <x v="2"/>
    <n v="16"/>
    <n v="1"/>
    <n v="0"/>
    <n v="2"/>
    <n v="0"/>
    <n v="0"/>
    <n v="0"/>
    <n v="0"/>
    <n v="0"/>
  </r>
  <r>
    <s v="Paragwaj"/>
    <x v="2"/>
    <n v="11"/>
    <n v="0"/>
    <n v="1"/>
    <n v="0"/>
    <n v="1"/>
    <n v="0"/>
    <n v="0"/>
    <n v="0"/>
    <n v="1"/>
  </r>
  <r>
    <s v="Peru"/>
    <x v="2"/>
    <n v="17"/>
    <n v="1"/>
    <n v="3"/>
    <n v="0"/>
    <n v="2"/>
    <n v="0"/>
    <n v="0"/>
    <n v="0"/>
    <n v="4"/>
  </r>
  <r>
    <s v="Polska"/>
    <x v="4"/>
    <n v="20"/>
    <n v="64"/>
    <n v="82"/>
    <n v="125"/>
    <n v="22"/>
    <n v="6"/>
    <n v="7"/>
    <n v="7"/>
    <n v="0"/>
  </r>
  <r>
    <s v="Portoryko"/>
    <x v="5"/>
    <n v="17"/>
    <n v="0"/>
    <n v="2"/>
    <n v="6"/>
    <n v="6"/>
    <n v="0"/>
    <n v="0"/>
    <n v="0"/>
    <n v="8"/>
  </r>
  <r>
    <s v="Portugalia"/>
    <x v="4"/>
    <n v="23"/>
    <n v="4"/>
    <n v="8"/>
    <n v="11"/>
    <n v="7"/>
    <n v="0"/>
    <n v="0"/>
    <n v="0"/>
    <n v="23"/>
  </r>
  <r>
    <s v="Republika Poludniowej Afryki"/>
    <x v="1"/>
    <n v="18"/>
    <n v="23"/>
    <n v="26"/>
    <n v="27"/>
    <n v="6"/>
    <n v="0"/>
    <n v="0"/>
    <n v="0"/>
    <n v="76"/>
  </r>
  <r>
    <s v="Rosja"/>
    <x v="4"/>
    <n v="5"/>
    <n v="133"/>
    <n v="122"/>
    <n v="142"/>
    <n v="6"/>
    <n v="49"/>
    <n v="40"/>
    <n v="35"/>
    <n v="0"/>
  </r>
  <r>
    <s v="Imperium Rosyjskie"/>
    <x v="4"/>
    <n v="3"/>
    <n v="1"/>
    <n v="4"/>
    <n v="3"/>
    <n v="0"/>
    <n v="0"/>
    <n v="0"/>
    <n v="0"/>
    <n v="0"/>
  </r>
  <r>
    <s v="Rumunia"/>
    <x v="4"/>
    <n v="20"/>
    <n v="88"/>
    <n v="94"/>
    <n v="119"/>
    <n v="20"/>
    <n v="0"/>
    <n v="0"/>
    <n v="1"/>
    <n v="0"/>
  </r>
  <r>
    <s v="Senegal"/>
    <x v="1"/>
    <n v="13"/>
    <n v="0"/>
    <n v="1"/>
    <n v="0"/>
    <n v="5"/>
    <n v="0"/>
    <n v="0"/>
    <n v="0"/>
    <n v="1"/>
  </r>
  <r>
    <s v="Serbia"/>
    <x v="4"/>
    <n v="3"/>
    <n v="1"/>
    <n v="2"/>
    <n v="4"/>
    <n v="2"/>
    <n v="0"/>
    <n v="0"/>
    <n v="0"/>
    <n v="7"/>
  </r>
  <r>
    <s v="Serbia i Czarnogora"/>
    <x v="4"/>
    <n v="1"/>
    <n v="0"/>
    <n v="2"/>
    <n v="0"/>
    <n v="1"/>
    <n v="0"/>
    <n v="0"/>
    <n v="0"/>
    <n v="2"/>
  </r>
  <r>
    <s v="Singapur"/>
    <x v="0"/>
    <n v="15"/>
    <n v="0"/>
    <n v="2"/>
    <n v="2"/>
    <n v="0"/>
    <n v="0"/>
    <n v="0"/>
    <n v="0"/>
    <n v="0"/>
  </r>
  <r>
    <s v="Slowacja"/>
    <x v="4"/>
    <n v="5"/>
    <n v="7"/>
    <n v="9"/>
    <n v="8"/>
    <n v="6"/>
    <n v="2"/>
    <n v="2"/>
    <n v="1"/>
    <n v="0"/>
  </r>
  <r>
    <s v="Slowenia"/>
    <x v="4"/>
    <n v="6"/>
    <n v="4"/>
    <n v="6"/>
    <n v="9"/>
    <n v="7"/>
    <n v="2"/>
    <n v="4"/>
    <n v="9"/>
    <n v="0"/>
  </r>
  <r>
    <s v="Sri Lanka"/>
    <x v="0"/>
    <n v="16"/>
    <n v="0"/>
    <n v="2"/>
    <n v="0"/>
    <n v="0"/>
    <n v="0"/>
    <n v="0"/>
    <n v="0"/>
    <n v="0"/>
  </r>
  <r>
    <s v="StanyZjednoczone"/>
    <x v="5"/>
    <n v="26"/>
    <n v="976"/>
    <n v="758"/>
    <n v="666"/>
    <n v="22"/>
    <n v="96"/>
    <n v="102"/>
    <n v="83"/>
    <n v="0"/>
  </r>
  <r>
    <s v="Sudan"/>
    <x v="1"/>
    <n v="11"/>
    <n v="0"/>
    <n v="1"/>
    <n v="0"/>
    <n v="0"/>
    <n v="0"/>
    <n v="0"/>
    <n v="0"/>
    <n v="0"/>
  </r>
  <r>
    <s v="Surinam"/>
    <x v="2"/>
    <n v="11"/>
    <n v="1"/>
    <n v="0"/>
    <n v="1"/>
    <n v="0"/>
    <n v="0"/>
    <n v="0"/>
    <n v="0"/>
    <n v="0"/>
  </r>
  <r>
    <s v="Syria"/>
    <x v="0"/>
    <n v="12"/>
    <n v="1"/>
    <n v="1"/>
    <n v="1"/>
    <n v="0"/>
    <n v="0"/>
    <n v="0"/>
    <n v="0"/>
    <n v="0"/>
  </r>
  <r>
    <s v="Szwajcaria"/>
    <x v="4"/>
    <n v="27"/>
    <n v="47"/>
    <n v="73"/>
    <n v="65"/>
    <n v="22"/>
    <n v="50"/>
    <n v="40"/>
    <n v="48"/>
    <n v="0"/>
  </r>
  <r>
    <s v="Szwecja"/>
    <x v="4"/>
    <n v="26"/>
    <n v="143"/>
    <n v="164"/>
    <n v="176"/>
    <n v="22"/>
    <n v="50"/>
    <n v="40"/>
    <n v="54"/>
    <n v="0"/>
  </r>
  <r>
    <s v="Tadzykistan"/>
    <x v="0"/>
    <n v="5"/>
    <n v="0"/>
    <n v="1"/>
    <n v="2"/>
    <n v="4"/>
    <n v="0"/>
    <n v="0"/>
    <n v="0"/>
    <n v="3"/>
  </r>
  <r>
    <s v="Tajlandia"/>
    <x v="0"/>
    <n v="15"/>
    <n v="7"/>
    <n v="6"/>
    <n v="11"/>
    <n v="3"/>
    <n v="0"/>
    <n v="0"/>
    <n v="0"/>
    <n v="24"/>
  </r>
  <r>
    <s v="Tanzania"/>
    <x v="1"/>
    <n v="12"/>
    <n v="0"/>
    <n v="2"/>
    <n v="0"/>
    <n v="0"/>
    <n v="0"/>
    <n v="0"/>
    <n v="0"/>
    <n v="0"/>
  </r>
  <r>
    <s v="Togo"/>
    <x v="1"/>
    <n v="9"/>
    <n v="0"/>
    <n v="0"/>
    <n v="1"/>
    <n v="1"/>
    <n v="0"/>
    <n v="0"/>
    <n v="0"/>
    <n v="1"/>
  </r>
  <r>
    <s v="Tonga"/>
    <x v="3"/>
    <n v="8"/>
    <n v="0"/>
    <n v="1"/>
    <n v="0"/>
    <n v="1"/>
    <n v="0"/>
    <n v="0"/>
    <n v="0"/>
    <n v="1"/>
  </r>
  <r>
    <s v="Trynidad i Tobago"/>
    <x v="5"/>
    <n v="16"/>
    <n v="2"/>
    <n v="5"/>
    <n v="11"/>
    <n v="3"/>
    <n v="0"/>
    <n v="0"/>
    <n v="0"/>
    <n v="18"/>
  </r>
  <r>
    <s v="Tunezja"/>
    <x v="1"/>
    <n v="13"/>
    <n v="3"/>
    <n v="3"/>
    <n v="4"/>
    <n v="0"/>
    <n v="0"/>
    <n v="0"/>
    <n v="0"/>
    <n v="0"/>
  </r>
  <r>
    <s v="Turcja"/>
    <x v="0"/>
    <n v="21"/>
    <n v="39"/>
    <n v="25"/>
    <n v="24"/>
    <n v="16"/>
    <n v="0"/>
    <n v="0"/>
    <n v="0"/>
    <n v="88"/>
  </r>
  <r>
    <s v="Uganda"/>
    <x v="1"/>
    <n v="14"/>
    <n v="2"/>
    <n v="3"/>
    <n v="2"/>
    <n v="0"/>
    <n v="0"/>
    <n v="0"/>
    <n v="0"/>
    <n v="0"/>
  </r>
  <r>
    <s v="Ukraina"/>
    <x v="4"/>
    <n v="5"/>
    <n v="33"/>
    <n v="27"/>
    <n v="55"/>
    <n v="6"/>
    <n v="2"/>
    <n v="1"/>
    <n v="4"/>
    <n v="0"/>
  </r>
  <r>
    <s v="Urugwaj"/>
    <x v="2"/>
    <n v="20"/>
    <n v="2"/>
    <n v="2"/>
    <n v="6"/>
    <n v="1"/>
    <n v="0"/>
    <n v="0"/>
    <n v="0"/>
    <n v="10"/>
  </r>
  <r>
    <s v="Uzbekistan"/>
    <x v="0"/>
    <n v="5"/>
    <n v="5"/>
    <n v="5"/>
    <n v="10"/>
    <n v="6"/>
    <n v="1"/>
    <n v="0"/>
    <n v="0"/>
    <n v="0"/>
  </r>
  <r>
    <s v="Wenezuela"/>
    <x v="2"/>
    <n v="17"/>
    <n v="2"/>
    <n v="2"/>
    <n v="8"/>
    <n v="4"/>
    <n v="0"/>
    <n v="0"/>
    <n v="0"/>
    <n v="12"/>
  </r>
  <r>
    <s v="Wegry"/>
    <x v="4"/>
    <n v="25"/>
    <n v="167"/>
    <n v="144"/>
    <n v="165"/>
    <n v="22"/>
    <n v="0"/>
    <n v="2"/>
    <n v="4"/>
    <n v="0"/>
  </r>
  <r>
    <s v="Wielka Brytania"/>
    <x v="4"/>
    <n v="27"/>
    <n v="236"/>
    <n v="272"/>
    <n v="272"/>
    <n v="22"/>
    <n v="10"/>
    <n v="4"/>
    <n v="12"/>
    <n v="0"/>
  </r>
  <r>
    <s v="Wietnam"/>
    <x v="0"/>
    <n v="14"/>
    <n v="0"/>
    <n v="2"/>
    <n v="0"/>
    <n v="0"/>
    <n v="0"/>
    <n v="0"/>
    <n v="0"/>
    <n v="0"/>
  </r>
  <r>
    <s v="Wlochy"/>
    <x v="4"/>
    <n v="26"/>
    <n v="198"/>
    <n v="166"/>
    <n v="185"/>
    <n v="22"/>
    <n v="37"/>
    <n v="34"/>
    <n v="43"/>
    <n v="0"/>
  </r>
  <r>
    <s v="WNP"/>
    <x v="4"/>
    <n v="1"/>
    <n v="45"/>
    <n v="38"/>
    <n v="29"/>
    <n v="1"/>
    <n v="9"/>
    <n v="6"/>
    <n v="8"/>
    <n v="0"/>
  </r>
  <r>
    <s v="Wybrzeze Kosci Sloniowej"/>
    <x v="1"/>
    <n v="12"/>
    <n v="0"/>
    <n v="1"/>
    <n v="0"/>
    <n v="0"/>
    <n v="0"/>
    <n v="0"/>
    <n v="0"/>
    <n v="0"/>
  </r>
  <r>
    <s v="Wyspy Dziewicze Stanow Zjednoczonych"/>
    <x v="5"/>
    <n v="11"/>
    <n v="0"/>
    <n v="1"/>
    <n v="0"/>
    <n v="7"/>
    <n v="0"/>
    <n v="0"/>
    <n v="0"/>
    <n v="1"/>
  </r>
  <r>
    <s v="Zambia"/>
    <x v="1"/>
    <n v="12"/>
    <n v="0"/>
    <n v="1"/>
    <n v="1"/>
    <n v="0"/>
    <n v="0"/>
    <n v="0"/>
    <n v="0"/>
    <n v="0"/>
  </r>
  <r>
    <s v="Zimbabwe"/>
    <x v="1"/>
    <n v="12"/>
    <n v="3"/>
    <n v="4"/>
    <n v="1"/>
    <n v="1"/>
    <n v="0"/>
    <n v="0"/>
    <n v="0"/>
    <n v="8"/>
  </r>
  <r>
    <s v="Zjednoczone Emiraty Arabskie"/>
    <x v="0"/>
    <n v="8"/>
    <n v="1"/>
    <n v="0"/>
    <n v="0"/>
    <n v="0"/>
    <n v="0"/>
    <n v="0"/>
    <n v="0"/>
    <n v="0"/>
  </r>
  <r>
    <s v="ZSRR"/>
    <x v="4"/>
    <n v="9"/>
    <n v="395"/>
    <n v="319"/>
    <n v="296"/>
    <n v="9"/>
    <n v="78"/>
    <n v="57"/>
    <n v="59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">
  <r>
    <x v="0"/>
    <x v="0"/>
    <n v="13"/>
    <n v="0"/>
    <n v="0"/>
    <n v="2"/>
    <n v="0"/>
    <n v="0"/>
    <n v="0"/>
    <n v="0"/>
    <n v="0"/>
    <n v="0"/>
    <n v="2"/>
  </r>
  <r>
    <x v="1"/>
    <x v="1"/>
    <n v="12"/>
    <n v="5"/>
    <n v="2"/>
    <n v="8"/>
    <n v="3"/>
    <n v="0"/>
    <n v="0"/>
    <n v="0"/>
    <n v="15"/>
    <n v="0"/>
    <n v="15"/>
  </r>
  <r>
    <x v="2"/>
    <x v="2"/>
    <n v="13"/>
    <n v="0"/>
    <n v="1"/>
    <n v="0"/>
    <n v="2"/>
    <n v="0"/>
    <n v="0"/>
    <n v="0"/>
    <n v="1"/>
    <n v="0"/>
    <n v="1"/>
  </r>
  <r>
    <x v="3"/>
    <x v="0"/>
    <n v="10"/>
    <n v="0"/>
    <n v="1"/>
    <n v="2"/>
    <n v="0"/>
    <n v="0"/>
    <n v="0"/>
    <n v="0"/>
    <n v="0"/>
    <n v="0"/>
    <n v="3"/>
  </r>
  <r>
    <x v="4"/>
    <x v="2"/>
    <n v="23"/>
    <n v="18"/>
    <n v="24"/>
    <n v="28"/>
    <n v="18"/>
    <n v="0"/>
    <n v="0"/>
    <n v="0"/>
    <n v="70"/>
    <n v="0"/>
    <n v="70"/>
  </r>
  <r>
    <x v="5"/>
    <x v="0"/>
    <n v="5"/>
    <n v="1"/>
    <n v="2"/>
    <n v="9"/>
    <n v="6"/>
    <n v="0"/>
    <n v="0"/>
    <n v="0"/>
    <n v="12"/>
    <n v="0"/>
    <n v="12"/>
  </r>
  <r>
    <x v="6"/>
    <x v="3"/>
    <n v="25"/>
    <n v="138"/>
    <n v="153"/>
    <n v="177"/>
    <n v="18"/>
    <n v="5"/>
    <n v="3"/>
    <n v="4"/>
    <n v="0"/>
    <n v="0"/>
    <n v="480"/>
  </r>
  <r>
    <x v="7"/>
    <x v="4"/>
    <n v="26"/>
    <n v="18"/>
    <n v="33"/>
    <n v="35"/>
    <n v="22"/>
    <n v="59"/>
    <n v="78"/>
    <n v="81"/>
    <n v="0"/>
    <n v="0"/>
    <n v="304"/>
  </r>
  <r>
    <x v="8"/>
    <x v="0"/>
    <n v="5"/>
    <n v="6"/>
    <n v="5"/>
    <n v="15"/>
    <n v="5"/>
    <n v="0"/>
    <n v="0"/>
    <n v="0"/>
    <n v="26"/>
    <n v="0"/>
    <n v="26"/>
  </r>
  <r>
    <x v="9"/>
    <x v="5"/>
    <n v="15"/>
    <n v="5"/>
    <n v="2"/>
    <n v="5"/>
    <n v="0"/>
    <n v="0"/>
    <n v="0"/>
    <n v="0"/>
    <n v="0"/>
    <n v="0"/>
    <n v="12"/>
  </r>
  <r>
    <x v="10"/>
    <x v="0"/>
    <n v="8"/>
    <n v="0"/>
    <n v="0"/>
    <n v="1"/>
    <n v="0"/>
    <n v="0"/>
    <n v="0"/>
    <n v="0"/>
    <n v="0"/>
    <n v="0"/>
    <n v="1"/>
  </r>
  <r>
    <x v="11"/>
    <x v="5"/>
    <n v="11"/>
    <n v="0"/>
    <n v="0"/>
    <n v="1"/>
    <n v="0"/>
    <n v="0"/>
    <n v="0"/>
    <n v="0"/>
    <n v="0"/>
    <n v="0"/>
    <n v="1"/>
  </r>
  <r>
    <x v="12"/>
    <x v="4"/>
    <n v="25"/>
    <n v="37"/>
    <n v="52"/>
    <n v="53"/>
    <n v="20"/>
    <n v="1"/>
    <n v="1"/>
    <n v="3"/>
    <n v="0"/>
    <n v="0"/>
    <n v="147"/>
  </r>
  <r>
    <x v="13"/>
    <x v="5"/>
    <n v="17"/>
    <n v="0"/>
    <n v="0"/>
    <n v="1"/>
    <n v="7"/>
    <n v="0"/>
    <n v="0"/>
    <n v="0"/>
    <n v="1"/>
    <n v="0"/>
    <n v="1"/>
  </r>
  <r>
    <x v="14"/>
    <x v="4"/>
    <n v="5"/>
    <n v="12"/>
    <n v="24"/>
    <n v="40"/>
    <n v="6"/>
    <n v="6"/>
    <n v="4"/>
    <n v="5"/>
    <n v="0"/>
    <n v="0"/>
    <n v="91"/>
  </r>
  <r>
    <x v="15"/>
    <x v="0"/>
    <n v="9"/>
    <n v="0"/>
    <n v="1"/>
    <n v="0"/>
    <n v="0"/>
    <n v="0"/>
    <n v="0"/>
    <n v="0"/>
    <n v="0"/>
    <n v="0"/>
    <n v="1"/>
  </r>
  <r>
    <x v="16"/>
    <x v="2"/>
    <n v="21"/>
    <n v="23"/>
    <n v="30"/>
    <n v="55"/>
    <n v="7"/>
    <n v="0"/>
    <n v="0"/>
    <n v="0"/>
    <n v="108"/>
    <n v="0"/>
    <n v="108"/>
  </r>
  <r>
    <x v="17"/>
    <x v="4"/>
    <n v="19"/>
    <n v="51"/>
    <n v="85"/>
    <n v="78"/>
    <n v="19"/>
    <n v="1"/>
    <n v="2"/>
    <n v="3"/>
    <n v="0"/>
    <n v="0"/>
    <n v="220"/>
  </r>
  <r>
    <x v="18"/>
    <x v="1"/>
    <n v="5"/>
    <n v="1"/>
    <n v="0"/>
    <n v="0"/>
    <n v="0"/>
    <n v="0"/>
    <n v="0"/>
    <n v="0"/>
    <n v="0"/>
    <n v="1"/>
    <n v="1"/>
  </r>
  <r>
    <x v="19"/>
    <x v="2"/>
    <n v="22"/>
    <n v="2"/>
    <n v="7"/>
    <n v="4"/>
    <n v="16"/>
    <n v="0"/>
    <n v="0"/>
    <n v="0"/>
    <n v="13"/>
    <n v="0"/>
    <n v="13"/>
  </r>
  <r>
    <x v="20"/>
    <x v="0"/>
    <n v="9"/>
    <n v="201"/>
    <n v="144"/>
    <n v="128"/>
    <n v="10"/>
    <n v="12"/>
    <n v="22"/>
    <n v="19"/>
    <n v="0"/>
    <n v="0"/>
    <n v="526"/>
  </r>
  <r>
    <x v="21"/>
    <x v="4"/>
    <n v="6"/>
    <n v="6"/>
    <n v="7"/>
    <n v="10"/>
    <n v="7"/>
    <n v="4"/>
    <n v="6"/>
    <n v="1"/>
    <n v="0"/>
    <n v="0"/>
    <n v="34"/>
  </r>
  <r>
    <x v="22"/>
    <x v="4"/>
    <n v="9"/>
    <n v="0"/>
    <n v="1"/>
    <n v="0"/>
    <n v="10"/>
    <n v="0"/>
    <n v="0"/>
    <n v="0"/>
    <n v="1"/>
    <n v="0"/>
    <n v="1"/>
  </r>
  <r>
    <x v="23"/>
    <x v="4"/>
    <n v="2"/>
    <n v="0"/>
    <n v="1"/>
    <n v="0"/>
    <n v="2"/>
    <n v="0"/>
    <n v="0"/>
    <n v="0"/>
    <n v="1"/>
    <n v="0"/>
    <n v="1"/>
  </r>
  <r>
    <x v="24"/>
    <x v="4"/>
    <n v="16"/>
    <n v="49"/>
    <n v="49"/>
    <n v="45"/>
    <n v="16"/>
    <n v="2"/>
    <n v="8"/>
    <n v="15"/>
    <n v="0"/>
    <n v="0"/>
    <n v="168"/>
  </r>
  <r>
    <x v="25"/>
    <x v="4"/>
    <n v="5"/>
    <n v="14"/>
    <n v="15"/>
    <n v="15"/>
    <n v="6"/>
    <n v="7"/>
    <n v="9"/>
    <n v="8"/>
    <n v="0"/>
    <n v="0"/>
    <n v="68"/>
  </r>
  <r>
    <x v="26"/>
    <x v="4"/>
    <n v="26"/>
    <n v="43"/>
    <n v="68"/>
    <n v="68"/>
    <n v="13"/>
    <n v="0"/>
    <n v="1"/>
    <n v="0"/>
    <n v="0"/>
    <n v="0"/>
    <n v="180"/>
  </r>
  <r>
    <x v="27"/>
    <x v="5"/>
    <n v="13"/>
    <n v="3"/>
    <n v="2"/>
    <n v="1"/>
    <n v="0"/>
    <n v="0"/>
    <n v="0"/>
    <n v="0"/>
    <n v="0"/>
    <n v="0"/>
    <n v="6"/>
  </r>
  <r>
    <x v="28"/>
    <x v="1"/>
    <n v="7"/>
    <n v="0"/>
    <n v="0"/>
    <n v="1"/>
    <n v="0"/>
    <n v="0"/>
    <n v="0"/>
    <n v="0"/>
    <n v="0"/>
    <n v="0"/>
    <n v="1"/>
  </r>
  <r>
    <x v="29"/>
    <x v="1"/>
    <n v="21"/>
    <n v="7"/>
    <n v="9"/>
    <n v="10"/>
    <n v="1"/>
    <n v="0"/>
    <n v="0"/>
    <n v="0"/>
    <n v="26"/>
    <n v="0"/>
    <n v="26"/>
  </r>
  <r>
    <x v="30"/>
    <x v="2"/>
    <n v="13"/>
    <n v="1"/>
    <n v="1"/>
    <n v="0"/>
    <n v="0"/>
    <n v="0"/>
    <n v="0"/>
    <n v="0"/>
    <n v="0"/>
    <n v="0"/>
    <n v="2"/>
  </r>
  <r>
    <x v="31"/>
    <x v="1"/>
    <n v="4"/>
    <n v="0"/>
    <n v="0"/>
    <n v="1"/>
    <n v="0"/>
    <n v="0"/>
    <n v="0"/>
    <n v="0"/>
    <n v="0"/>
    <n v="0"/>
    <n v="1"/>
  </r>
  <r>
    <x v="32"/>
    <x v="4"/>
    <n v="11"/>
    <n v="9"/>
    <n v="9"/>
    <n v="15"/>
    <n v="9"/>
    <n v="4"/>
    <n v="2"/>
    <n v="1"/>
    <n v="0"/>
    <n v="0"/>
    <n v="40"/>
  </r>
  <r>
    <x v="33"/>
    <x v="1"/>
    <n v="12"/>
    <n v="21"/>
    <n v="7"/>
    <n v="17"/>
    <n v="2"/>
    <n v="0"/>
    <n v="0"/>
    <n v="0"/>
    <n v="45"/>
    <n v="0"/>
    <n v="45"/>
  </r>
  <r>
    <x v="34"/>
    <x v="0"/>
    <n v="20"/>
    <n v="0"/>
    <n v="2"/>
    <n v="7"/>
    <n v="4"/>
    <n v="0"/>
    <n v="0"/>
    <n v="0"/>
    <n v="9"/>
    <n v="0"/>
    <n v="9"/>
  </r>
  <r>
    <x v="35"/>
    <x v="4"/>
    <n v="24"/>
    <n v="101"/>
    <n v="84"/>
    <n v="117"/>
    <n v="22"/>
    <n v="42"/>
    <n v="62"/>
    <n v="56"/>
    <n v="0"/>
    <n v="0"/>
    <n v="462"/>
  </r>
  <r>
    <x v="36"/>
    <x v="4"/>
    <n v="27"/>
    <n v="202"/>
    <n v="223"/>
    <n v="246"/>
    <n v="22"/>
    <n v="31"/>
    <n v="31"/>
    <n v="47"/>
    <n v="0"/>
    <n v="0"/>
    <n v="780"/>
  </r>
  <r>
    <x v="37"/>
    <x v="1"/>
    <n v="9"/>
    <n v="0"/>
    <n v="1"/>
    <n v="0"/>
    <n v="0"/>
    <n v="0"/>
    <n v="0"/>
    <n v="0"/>
    <n v="0"/>
    <n v="0"/>
    <n v="1"/>
  </r>
  <r>
    <x v="38"/>
    <x v="1"/>
    <n v="13"/>
    <n v="0"/>
    <n v="1"/>
    <n v="3"/>
    <n v="1"/>
    <n v="0"/>
    <n v="0"/>
    <n v="0"/>
    <n v="4"/>
    <n v="0"/>
    <n v="4"/>
  </r>
  <r>
    <x v="39"/>
    <x v="4"/>
    <n v="27"/>
    <n v="30"/>
    <n v="42"/>
    <n v="38"/>
    <n v="18"/>
    <n v="0"/>
    <n v="0"/>
    <n v="0"/>
    <n v="110"/>
    <n v="0"/>
    <n v="110"/>
  </r>
  <r>
    <x v="40"/>
    <x v="0"/>
    <n v="5"/>
    <n v="6"/>
    <n v="5"/>
    <n v="14"/>
    <n v="6"/>
    <n v="0"/>
    <n v="0"/>
    <n v="0"/>
    <n v="25"/>
    <n v="0"/>
    <n v="25"/>
  </r>
  <r>
    <x v="41"/>
    <x v="2"/>
    <n v="16"/>
    <n v="0"/>
    <n v="0"/>
    <n v="1"/>
    <n v="0"/>
    <n v="0"/>
    <n v="0"/>
    <n v="0"/>
    <n v="0"/>
    <n v="0"/>
    <n v="1"/>
  </r>
  <r>
    <x v="42"/>
    <x v="5"/>
    <n v="14"/>
    <n v="0"/>
    <n v="1"/>
    <n v="1"/>
    <n v="0"/>
    <n v="0"/>
    <n v="0"/>
    <n v="0"/>
    <n v="0"/>
    <n v="0"/>
    <n v="2"/>
  </r>
  <r>
    <x v="43"/>
    <x v="4"/>
    <n v="22"/>
    <n v="37"/>
    <n v="59"/>
    <n v="35"/>
    <n v="19"/>
    <n v="1"/>
    <n v="0"/>
    <n v="1"/>
    <n v="0"/>
    <n v="0"/>
    <n v="133"/>
  </r>
  <r>
    <x v="44"/>
    <x v="4"/>
    <n v="25"/>
    <n v="77"/>
    <n v="85"/>
    <n v="104"/>
    <n v="20"/>
    <n v="37"/>
    <n v="38"/>
    <n v="35"/>
    <n v="0"/>
    <n v="0"/>
    <n v="376"/>
  </r>
  <r>
    <x v="45"/>
    <x v="0"/>
    <n v="15"/>
    <n v="1"/>
    <n v="1"/>
    <n v="1"/>
    <n v="4"/>
    <n v="0"/>
    <n v="0"/>
    <n v="0"/>
    <n v="3"/>
    <n v="0"/>
    <n v="3"/>
  </r>
  <r>
    <x v="46"/>
    <x v="0"/>
    <n v="23"/>
    <n v="9"/>
    <n v="6"/>
    <n v="11"/>
    <n v="9"/>
    <n v="0"/>
    <n v="0"/>
    <n v="0"/>
    <n v="26"/>
    <n v="0"/>
    <n v="26"/>
  </r>
  <r>
    <x v="47"/>
    <x v="0"/>
    <n v="14"/>
    <n v="6"/>
    <n v="10"/>
    <n v="11"/>
    <n v="0"/>
    <n v="0"/>
    <n v="0"/>
    <n v="0"/>
    <n v="0"/>
    <n v="0"/>
    <n v="27"/>
  </r>
  <r>
    <x v="48"/>
    <x v="0"/>
    <n v="13"/>
    <n v="0"/>
    <n v="0"/>
    <n v="1"/>
    <n v="0"/>
    <n v="0"/>
    <n v="0"/>
    <n v="0"/>
    <n v="0"/>
    <n v="0"/>
    <n v="1"/>
  </r>
  <r>
    <x v="49"/>
    <x v="0"/>
    <n v="15"/>
    <n v="15"/>
    <n v="20"/>
    <n v="25"/>
    <n v="10"/>
    <n v="0"/>
    <n v="0"/>
    <n v="0"/>
    <n v="60"/>
    <n v="0"/>
    <n v="60"/>
  </r>
  <r>
    <x v="50"/>
    <x v="4"/>
    <n v="20"/>
    <n v="9"/>
    <n v="8"/>
    <n v="11"/>
    <n v="6"/>
    <n v="0"/>
    <n v="0"/>
    <n v="0"/>
    <n v="28"/>
    <n v="0"/>
    <n v="28"/>
  </r>
  <r>
    <x v="51"/>
    <x v="4"/>
    <n v="19"/>
    <n v="0"/>
    <n v="2"/>
    <n v="2"/>
    <n v="17"/>
    <n v="0"/>
    <n v="0"/>
    <n v="0"/>
    <n v="4"/>
    <n v="0"/>
    <n v="4"/>
  </r>
  <r>
    <x v="52"/>
    <x v="0"/>
    <n v="15"/>
    <n v="1"/>
    <n v="1"/>
    <n v="5"/>
    <n v="6"/>
    <n v="0"/>
    <n v="0"/>
    <n v="0"/>
    <n v="7"/>
    <n v="0"/>
    <n v="7"/>
  </r>
  <r>
    <x v="53"/>
    <x v="5"/>
    <n v="16"/>
    <n v="17"/>
    <n v="30"/>
    <n v="20"/>
    <n v="7"/>
    <n v="0"/>
    <n v="0"/>
    <n v="0"/>
    <n v="67"/>
    <n v="0"/>
    <n v="67"/>
  </r>
  <r>
    <x v="54"/>
    <x v="0"/>
    <n v="21"/>
    <n v="130"/>
    <n v="126"/>
    <n v="142"/>
    <n v="20"/>
    <n v="10"/>
    <n v="17"/>
    <n v="18"/>
    <n v="0"/>
    <n v="0"/>
    <n v="443"/>
  </r>
  <r>
    <x v="55"/>
    <x v="4"/>
    <n v="18"/>
    <n v="28"/>
    <n v="31"/>
    <n v="31"/>
    <n v="16"/>
    <n v="0"/>
    <n v="3"/>
    <n v="1"/>
    <n v="0"/>
    <n v="0"/>
    <n v="94"/>
  </r>
  <r>
    <x v="56"/>
    <x v="1"/>
    <n v="13"/>
    <n v="3"/>
    <n v="1"/>
    <n v="1"/>
    <n v="1"/>
    <n v="0"/>
    <n v="0"/>
    <n v="0"/>
    <n v="5"/>
    <n v="1"/>
    <n v="5"/>
  </r>
  <r>
    <x v="57"/>
    <x v="5"/>
    <n v="25"/>
    <n v="59"/>
    <n v="99"/>
    <n v="120"/>
    <n v="22"/>
    <n v="62"/>
    <n v="55"/>
    <n v="53"/>
    <n v="0"/>
    <n v="0"/>
    <n v="448"/>
  </r>
  <r>
    <x v="58"/>
    <x v="0"/>
    <n v="8"/>
    <n v="0"/>
    <n v="0"/>
    <n v="4"/>
    <n v="0"/>
    <n v="0"/>
    <n v="0"/>
    <n v="0"/>
    <n v="0"/>
    <n v="0"/>
    <n v="4"/>
  </r>
  <r>
    <x v="59"/>
    <x v="0"/>
    <n v="5"/>
    <n v="16"/>
    <n v="17"/>
    <n v="19"/>
    <n v="6"/>
    <n v="1"/>
    <n v="3"/>
    <n v="3"/>
    <n v="0"/>
    <n v="0"/>
    <n v="59"/>
  </r>
  <r>
    <x v="60"/>
    <x v="1"/>
    <n v="13"/>
    <n v="25"/>
    <n v="32"/>
    <n v="29"/>
    <n v="3"/>
    <n v="0"/>
    <n v="0"/>
    <n v="0"/>
    <n v="86"/>
    <n v="0"/>
    <n v="86"/>
  </r>
  <r>
    <x v="61"/>
    <x v="0"/>
    <n v="5"/>
    <n v="0"/>
    <n v="1"/>
    <n v="2"/>
    <n v="6"/>
    <n v="0"/>
    <n v="0"/>
    <n v="0"/>
    <n v="3"/>
    <n v="0"/>
    <n v="3"/>
  </r>
  <r>
    <x v="62"/>
    <x v="2"/>
    <n v="18"/>
    <n v="2"/>
    <n v="6"/>
    <n v="11"/>
    <n v="1"/>
    <n v="0"/>
    <n v="0"/>
    <n v="0"/>
    <n v="19"/>
    <n v="0"/>
    <n v="19"/>
  </r>
  <r>
    <x v="63"/>
    <x v="0"/>
    <n v="16"/>
    <n v="81"/>
    <n v="82"/>
    <n v="80"/>
    <n v="17"/>
    <n v="26"/>
    <n v="17"/>
    <n v="10"/>
    <n v="0"/>
    <n v="0"/>
    <n v="296"/>
  </r>
  <r>
    <x v="64"/>
    <x v="0"/>
    <n v="9"/>
    <n v="14"/>
    <n v="12"/>
    <n v="21"/>
    <n v="8"/>
    <n v="0"/>
    <n v="1"/>
    <n v="1"/>
    <n v="0"/>
    <n v="0"/>
    <n v="49"/>
  </r>
  <r>
    <x v="65"/>
    <x v="5"/>
    <n v="14"/>
    <n v="1"/>
    <n v="1"/>
    <n v="2"/>
    <n v="6"/>
    <n v="0"/>
    <n v="0"/>
    <n v="0"/>
    <n v="4"/>
    <n v="0"/>
    <n v="4"/>
  </r>
  <r>
    <x v="66"/>
    <x v="5"/>
    <n v="19"/>
    <n v="72"/>
    <n v="67"/>
    <n v="69"/>
    <n v="0"/>
    <n v="0"/>
    <n v="0"/>
    <n v="0"/>
    <n v="0"/>
    <n v="0"/>
    <n v="208"/>
  </r>
  <r>
    <x v="67"/>
    <x v="0"/>
    <n v="12"/>
    <n v="0"/>
    <n v="0"/>
    <n v="2"/>
    <n v="0"/>
    <n v="0"/>
    <n v="0"/>
    <n v="0"/>
    <n v="0"/>
    <n v="0"/>
    <n v="2"/>
  </r>
  <r>
    <x v="68"/>
    <x v="0"/>
    <n v="16"/>
    <n v="0"/>
    <n v="2"/>
    <n v="2"/>
    <n v="16"/>
    <n v="0"/>
    <n v="0"/>
    <n v="0"/>
    <n v="4"/>
    <n v="0"/>
    <n v="4"/>
  </r>
  <r>
    <x v="69"/>
    <x v="4"/>
    <n v="16"/>
    <n v="0"/>
    <n v="0"/>
    <n v="0"/>
    <n v="18"/>
    <n v="2"/>
    <n v="2"/>
    <n v="5"/>
    <n v="0"/>
    <n v="0"/>
    <n v="9"/>
  </r>
  <r>
    <x v="70"/>
    <x v="4"/>
    <n v="8"/>
    <n v="6"/>
    <n v="5"/>
    <n v="10"/>
    <n v="8"/>
    <n v="0"/>
    <n v="0"/>
    <n v="0"/>
    <n v="21"/>
    <n v="0"/>
    <n v="21"/>
  </r>
  <r>
    <x v="71"/>
    <x v="4"/>
    <n v="22"/>
    <n v="1"/>
    <n v="1"/>
    <n v="0"/>
    <n v="8"/>
    <n v="0"/>
    <n v="2"/>
    <n v="0"/>
    <n v="0"/>
    <n v="0"/>
    <n v="4"/>
  </r>
  <r>
    <x v="72"/>
    <x v="4"/>
    <n v="10"/>
    <n v="3"/>
    <n v="11"/>
    <n v="5"/>
    <n v="10"/>
    <n v="0"/>
    <n v="4"/>
    <n v="3"/>
    <n v="0"/>
    <n v="0"/>
    <n v="26"/>
  </r>
  <r>
    <x v="73"/>
    <x v="4"/>
    <n v="5"/>
    <n v="0"/>
    <n v="0"/>
    <n v="1"/>
    <n v="5"/>
    <n v="0"/>
    <n v="0"/>
    <n v="0"/>
    <n v="1"/>
    <n v="0"/>
    <n v="1"/>
  </r>
  <r>
    <x v="74"/>
    <x v="0"/>
    <n v="12"/>
    <n v="0"/>
    <n v="3"/>
    <n v="3"/>
    <n v="0"/>
    <n v="0"/>
    <n v="0"/>
    <n v="0"/>
    <n v="0"/>
    <n v="0"/>
    <n v="6"/>
  </r>
  <r>
    <x v="75"/>
    <x v="1"/>
    <n v="13"/>
    <n v="6"/>
    <n v="5"/>
    <n v="11"/>
    <n v="6"/>
    <n v="0"/>
    <n v="0"/>
    <n v="0"/>
    <n v="22"/>
    <n v="0"/>
    <n v="22"/>
  </r>
  <r>
    <x v="76"/>
    <x v="1"/>
    <n v="8"/>
    <n v="0"/>
    <n v="0"/>
    <n v="1"/>
    <n v="0"/>
    <n v="0"/>
    <n v="0"/>
    <n v="0"/>
    <n v="0"/>
    <n v="0"/>
    <n v="1"/>
  </r>
  <r>
    <x v="77"/>
    <x v="5"/>
    <n v="22"/>
    <n v="13"/>
    <n v="21"/>
    <n v="28"/>
    <n v="8"/>
    <n v="0"/>
    <n v="0"/>
    <n v="0"/>
    <n v="62"/>
    <n v="0"/>
    <n v="62"/>
  </r>
  <r>
    <x v="78"/>
    <x v="4"/>
    <n v="5"/>
    <n v="0"/>
    <n v="2"/>
    <n v="5"/>
    <n v="6"/>
    <n v="0"/>
    <n v="0"/>
    <n v="0"/>
    <n v="7"/>
    <n v="0"/>
    <n v="7"/>
  </r>
  <r>
    <x v="79"/>
    <x v="0"/>
    <n v="12"/>
    <n v="2"/>
    <n v="9"/>
    <n v="13"/>
    <n v="13"/>
    <n v="0"/>
    <n v="0"/>
    <n v="0"/>
    <n v="24"/>
    <n v="0"/>
    <n v="24"/>
  </r>
  <r>
    <x v="80"/>
    <x v="1"/>
    <n v="9"/>
    <n v="1"/>
    <n v="0"/>
    <n v="1"/>
    <n v="0"/>
    <n v="0"/>
    <n v="0"/>
    <n v="0"/>
    <n v="0"/>
    <n v="0"/>
    <n v="2"/>
  </r>
  <r>
    <x v="81"/>
    <x v="1"/>
    <n v="6"/>
    <n v="0"/>
    <n v="4"/>
    <n v="0"/>
    <n v="0"/>
    <n v="0"/>
    <n v="0"/>
    <n v="0"/>
    <n v="0"/>
    <n v="0"/>
    <n v="4"/>
  </r>
  <r>
    <x v="82"/>
    <x v="4"/>
    <n v="15"/>
    <n v="174"/>
    <n v="182"/>
    <n v="217"/>
    <n v="11"/>
    <n v="78"/>
    <n v="78"/>
    <n v="53"/>
    <n v="0"/>
    <n v="0"/>
    <n v="782"/>
  </r>
  <r>
    <x v="83"/>
    <x v="4"/>
    <n v="5"/>
    <n v="56"/>
    <n v="67"/>
    <n v="81"/>
    <n v="7"/>
    <n v="11"/>
    <n v="15"/>
    <n v="13"/>
    <n v="0"/>
    <n v="0"/>
    <n v="243"/>
  </r>
  <r>
    <x v="84"/>
    <x v="4"/>
    <n v="3"/>
    <n v="28"/>
    <n v="54"/>
    <n v="36"/>
    <n v="3"/>
    <n v="8"/>
    <n v="6"/>
    <n v="5"/>
    <n v="0"/>
    <n v="0"/>
    <n v="137"/>
  </r>
  <r>
    <x v="85"/>
    <x v="4"/>
    <n v="5"/>
    <n v="153"/>
    <n v="129"/>
    <n v="127"/>
    <n v="6"/>
    <n v="39"/>
    <n v="36"/>
    <n v="35"/>
    <n v="0"/>
    <n v="0"/>
    <n v="519"/>
  </r>
  <r>
    <x v="86"/>
    <x v="1"/>
    <n v="11"/>
    <n v="0"/>
    <n v="0"/>
    <n v="1"/>
    <n v="0"/>
    <n v="0"/>
    <n v="0"/>
    <n v="0"/>
    <n v="0"/>
    <n v="0"/>
    <n v="1"/>
  </r>
  <r>
    <x v="87"/>
    <x v="1"/>
    <n v="15"/>
    <n v="3"/>
    <n v="8"/>
    <n v="12"/>
    <n v="0"/>
    <n v="0"/>
    <n v="0"/>
    <n v="0"/>
    <n v="0"/>
    <n v="0"/>
    <n v="23"/>
  </r>
  <r>
    <x v="88"/>
    <x v="4"/>
    <n v="24"/>
    <n v="56"/>
    <n v="49"/>
    <n v="43"/>
    <n v="22"/>
    <n v="118"/>
    <n v="111"/>
    <n v="100"/>
    <n v="0"/>
    <n v="0"/>
    <n v="477"/>
  </r>
  <r>
    <x v="89"/>
    <x v="3"/>
    <n v="22"/>
    <n v="42"/>
    <n v="18"/>
    <n v="39"/>
    <n v="15"/>
    <n v="0"/>
    <n v="1"/>
    <n v="0"/>
    <n v="0"/>
    <n v="0"/>
    <n v="100"/>
  </r>
  <r>
    <x v="90"/>
    <x v="0"/>
    <n v="16"/>
    <n v="3"/>
    <n v="3"/>
    <n v="4"/>
    <n v="2"/>
    <n v="0"/>
    <n v="0"/>
    <n v="0"/>
    <n v="10"/>
    <n v="0"/>
    <n v="10"/>
  </r>
  <r>
    <x v="91"/>
    <x v="2"/>
    <n v="16"/>
    <n v="1"/>
    <n v="0"/>
    <n v="2"/>
    <n v="0"/>
    <n v="0"/>
    <n v="0"/>
    <n v="0"/>
    <n v="0"/>
    <n v="0"/>
    <n v="3"/>
  </r>
  <r>
    <x v="92"/>
    <x v="2"/>
    <n v="11"/>
    <n v="0"/>
    <n v="1"/>
    <n v="0"/>
    <n v="1"/>
    <n v="0"/>
    <n v="0"/>
    <n v="0"/>
    <n v="1"/>
    <n v="0"/>
    <n v="1"/>
  </r>
  <r>
    <x v="93"/>
    <x v="2"/>
    <n v="17"/>
    <n v="1"/>
    <n v="3"/>
    <n v="0"/>
    <n v="2"/>
    <n v="0"/>
    <n v="0"/>
    <n v="0"/>
    <n v="4"/>
    <n v="0"/>
    <n v="4"/>
  </r>
  <r>
    <x v="94"/>
    <x v="4"/>
    <n v="20"/>
    <n v="64"/>
    <n v="82"/>
    <n v="125"/>
    <n v="22"/>
    <n v="6"/>
    <n v="7"/>
    <n v="7"/>
    <n v="0"/>
    <n v="0"/>
    <n v="291"/>
  </r>
  <r>
    <x v="95"/>
    <x v="5"/>
    <n v="17"/>
    <n v="0"/>
    <n v="2"/>
    <n v="6"/>
    <n v="6"/>
    <n v="0"/>
    <n v="0"/>
    <n v="0"/>
    <n v="8"/>
    <n v="0"/>
    <n v="8"/>
  </r>
  <r>
    <x v="96"/>
    <x v="4"/>
    <n v="23"/>
    <n v="4"/>
    <n v="8"/>
    <n v="11"/>
    <n v="7"/>
    <n v="0"/>
    <n v="0"/>
    <n v="0"/>
    <n v="23"/>
    <n v="0"/>
    <n v="23"/>
  </r>
  <r>
    <x v="97"/>
    <x v="1"/>
    <n v="18"/>
    <n v="23"/>
    <n v="26"/>
    <n v="27"/>
    <n v="6"/>
    <n v="0"/>
    <n v="0"/>
    <n v="0"/>
    <n v="76"/>
    <n v="0"/>
    <n v="76"/>
  </r>
  <r>
    <x v="98"/>
    <x v="4"/>
    <n v="5"/>
    <n v="133"/>
    <n v="122"/>
    <n v="142"/>
    <n v="6"/>
    <n v="49"/>
    <n v="40"/>
    <n v="35"/>
    <n v="0"/>
    <n v="0"/>
    <n v="521"/>
  </r>
  <r>
    <x v="99"/>
    <x v="4"/>
    <n v="3"/>
    <n v="1"/>
    <n v="4"/>
    <n v="3"/>
    <n v="0"/>
    <n v="0"/>
    <n v="0"/>
    <n v="0"/>
    <n v="0"/>
    <n v="0"/>
    <n v="8"/>
  </r>
  <r>
    <x v="100"/>
    <x v="4"/>
    <n v="20"/>
    <n v="88"/>
    <n v="94"/>
    <n v="119"/>
    <n v="20"/>
    <n v="0"/>
    <n v="0"/>
    <n v="1"/>
    <n v="0"/>
    <n v="0"/>
    <n v="302"/>
  </r>
  <r>
    <x v="101"/>
    <x v="1"/>
    <n v="13"/>
    <n v="0"/>
    <n v="1"/>
    <n v="0"/>
    <n v="5"/>
    <n v="0"/>
    <n v="0"/>
    <n v="0"/>
    <n v="1"/>
    <n v="0"/>
    <n v="1"/>
  </r>
  <r>
    <x v="102"/>
    <x v="4"/>
    <n v="3"/>
    <n v="1"/>
    <n v="2"/>
    <n v="4"/>
    <n v="2"/>
    <n v="0"/>
    <n v="0"/>
    <n v="0"/>
    <n v="7"/>
    <n v="0"/>
    <n v="7"/>
  </r>
  <r>
    <x v="103"/>
    <x v="4"/>
    <n v="1"/>
    <n v="0"/>
    <n v="2"/>
    <n v="0"/>
    <n v="1"/>
    <n v="0"/>
    <n v="0"/>
    <n v="0"/>
    <n v="2"/>
    <n v="0"/>
    <n v="2"/>
  </r>
  <r>
    <x v="104"/>
    <x v="0"/>
    <n v="15"/>
    <n v="0"/>
    <n v="2"/>
    <n v="2"/>
    <n v="0"/>
    <n v="0"/>
    <n v="0"/>
    <n v="0"/>
    <n v="0"/>
    <n v="0"/>
    <n v="4"/>
  </r>
  <r>
    <x v="105"/>
    <x v="4"/>
    <n v="5"/>
    <n v="7"/>
    <n v="9"/>
    <n v="8"/>
    <n v="6"/>
    <n v="2"/>
    <n v="2"/>
    <n v="1"/>
    <n v="0"/>
    <n v="0"/>
    <n v="29"/>
  </r>
  <r>
    <x v="106"/>
    <x v="4"/>
    <n v="6"/>
    <n v="4"/>
    <n v="6"/>
    <n v="9"/>
    <n v="7"/>
    <n v="2"/>
    <n v="4"/>
    <n v="9"/>
    <n v="0"/>
    <n v="0"/>
    <n v="34"/>
  </r>
  <r>
    <x v="107"/>
    <x v="0"/>
    <n v="16"/>
    <n v="0"/>
    <n v="2"/>
    <n v="0"/>
    <n v="0"/>
    <n v="0"/>
    <n v="0"/>
    <n v="0"/>
    <n v="0"/>
    <n v="0"/>
    <n v="2"/>
  </r>
  <r>
    <x v="108"/>
    <x v="5"/>
    <n v="26"/>
    <n v="976"/>
    <n v="758"/>
    <n v="666"/>
    <n v="22"/>
    <n v="96"/>
    <n v="102"/>
    <n v="83"/>
    <n v="0"/>
    <n v="0"/>
    <n v="2681"/>
  </r>
  <r>
    <x v="109"/>
    <x v="1"/>
    <n v="11"/>
    <n v="0"/>
    <n v="1"/>
    <n v="0"/>
    <n v="0"/>
    <n v="0"/>
    <n v="0"/>
    <n v="0"/>
    <n v="0"/>
    <n v="0"/>
    <n v="1"/>
  </r>
  <r>
    <x v="110"/>
    <x v="2"/>
    <n v="11"/>
    <n v="1"/>
    <n v="0"/>
    <n v="1"/>
    <n v="0"/>
    <n v="0"/>
    <n v="0"/>
    <n v="0"/>
    <n v="0"/>
    <n v="0"/>
    <n v="2"/>
  </r>
  <r>
    <x v="111"/>
    <x v="0"/>
    <n v="12"/>
    <n v="1"/>
    <n v="1"/>
    <n v="1"/>
    <n v="0"/>
    <n v="0"/>
    <n v="0"/>
    <n v="0"/>
    <n v="0"/>
    <n v="0"/>
    <n v="3"/>
  </r>
  <r>
    <x v="112"/>
    <x v="4"/>
    <n v="27"/>
    <n v="47"/>
    <n v="73"/>
    <n v="65"/>
    <n v="22"/>
    <n v="50"/>
    <n v="40"/>
    <n v="48"/>
    <n v="0"/>
    <n v="0"/>
    <n v="323"/>
  </r>
  <r>
    <x v="113"/>
    <x v="4"/>
    <n v="26"/>
    <n v="143"/>
    <n v="164"/>
    <n v="176"/>
    <n v="22"/>
    <n v="50"/>
    <n v="40"/>
    <n v="54"/>
    <n v="0"/>
    <n v="0"/>
    <n v="627"/>
  </r>
  <r>
    <x v="114"/>
    <x v="0"/>
    <n v="5"/>
    <n v="0"/>
    <n v="1"/>
    <n v="2"/>
    <n v="4"/>
    <n v="0"/>
    <n v="0"/>
    <n v="0"/>
    <n v="3"/>
    <n v="0"/>
    <n v="3"/>
  </r>
  <r>
    <x v="115"/>
    <x v="0"/>
    <n v="15"/>
    <n v="7"/>
    <n v="6"/>
    <n v="11"/>
    <n v="3"/>
    <n v="0"/>
    <n v="0"/>
    <n v="0"/>
    <n v="24"/>
    <n v="0"/>
    <n v="24"/>
  </r>
  <r>
    <x v="116"/>
    <x v="1"/>
    <n v="12"/>
    <n v="0"/>
    <n v="2"/>
    <n v="0"/>
    <n v="0"/>
    <n v="0"/>
    <n v="0"/>
    <n v="0"/>
    <n v="0"/>
    <n v="0"/>
    <n v="2"/>
  </r>
  <r>
    <x v="117"/>
    <x v="1"/>
    <n v="9"/>
    <n v="0"/>
    <n v="0"/>
    <n v="1"/>
    <n v="1"/>
    <n v="0"/>
    <n v="0"/>
    <n v="0"/>
    <n v="1"/>
    <n v="0"/>
    <n v="1"/>
  </r>
  <r>
    <x v="118"/>
    <x v="3"/>
    <n v="8"/>
    <n v="0"/>
    <n v="1"/>
    <n v="0"/>
    <n v="1"/>
    <n v="0"/>
    <n v="0"/>
    <n v="0"/>
    <n v="1"/>
    <n v="0"/>
    <n v="1"/>
  </r>
  <r>
    <x v="119"/>
    <x v="5"/>
    <n v="16"/>
    <n v="2"/>
    <n v="5"/>
    <n v="11"/>
    <n v="3"/>
    <n v="0"/>
    <n v="0"/>
    <n v="0"/>
    <n v="18"/>
    <n v="0"/>
    <n v="18"/>
  </r>
  <r>
    <x v="120"/>
    <x v="1"/>
    <n v="13"/>
    <n v="3"/>
    <n v="3"/>
    <n v="4"/>
    <n v="0"/>
    <n v="0"/>
    <n v="0"/>
    <n v="0"/>
    <n v="0"/>
    <n v="0"/>
    <n v="10"/>
  </r>
  <r>
    <x v="121"/>
    <x v="0"/>
    <n v="21"/>
    <n v="39"/>
    <n v="25"/>
    <n v="24"/>
    <n v="16"/>
    <n v="0"/>
    <n v="0"/>
    <n v="0"/>
    <n v="88"/>
    <n v="0"/>
    <n v="88"/>
  </r>
  <r>
    <x v="122"/>
    <x v="1"/>
    <n v="14"/>
    <n v="2"/>
    <n v="3"/>
    <n v="2"/>
    <n v="0"/>
    <n v="0"/>
    <n v="0"/>
    <n v="0"/>
    <n v="0"/>
    <n v="0"/>
    <n v="7"/>
  </r>
  <r>
    <x v="123"/>
    <x v="4"/>
    <n v="5"/>
    <n v="33"/>
    <n v="27"/>
    <n v="55"/>
    <n v="6"/>
    <n v="2"/>
    <n v="1"/>
    <n v="4"/>
    <n v="0"/>
    <n v="0"/>
    <n v="122"/>
  </r>
  <r>
    <x v="124"/>
    <x v="2"/>
    <n v="20"/>
    <n v="2"/>
    <n v="2"/>
    <n v="6"/>
    <n v="1"/>
    <n v="0"/>
    <n v="0"/>
    <n v="0"/>
    <n v="10"/>
    <n v="0"/>
    <n v="10"/>
  </r>
  <r>
    <x v="125"/>
    <x v="0"/>
    <n v="5"/>
    <n v="5"/>
    <n v="5"/>
    <n v="10"/>
    <n v="6"/>
    <n v="1"/>
    <n v="0"/>
    <n v="0"/>
    <n v="0"/>
    <n v="0"/>
    <n v="21"/>
  </r>
  <r>
    <x v="126"/>
    <x v="2"/>
    <n v="17"/>
    <n v="2"/>
    <n v="2"/>
    <n v="8"/>
    <n v="4"/>
    <n v="0"/>
    <n v="0"/>
    <n v="0"/>
    <n v="12"/>
    <n v="0"/>
    <n v="12"/>
  </r>
  <r>
    <x v="127"/>
    <x v="4"/>
    <n v="25"/>
    <n v="167"/>
    <n v="144"/>
    <n v="165"/>
    <n v="22"/>
    <n v="0"/>
    <n v="2"/>
    <n v="4"/>
    <n v="0"/>
    <n v="0"/>
    <n v="482"/>
  </r>
  <r>
    <x v="128"/>
    <x v="4"/>
    <n v="27"/>
    <n v="236"/>
    <n v="272"/>
    <n v="272"/>
    <n v="22"/>
    <n v="10"/>
    <n v="4"/>
    <n v="12"/>
    <n v="0"/>
    <n v="0"/>
    <n v="806"/>
  </r>
  <r>
    <x v="129"/>
    <x v="0"/>
    <n v="14"/>
    <n v="0"/>
    <n v="2"/>
    <n v="0"/>
    <n v="0"/>
    <n v="0"/>
    <n v="0"/>
    <n v="0"/>
    <n v="0"/>
    <n v="0"/>
    <n v="2"/>
  </r>
  <r>
    <x v="130"/>
    <x v="4"/>
    <n v="26"/>
    <n v="198"/>
    <n v="166"/>
    <n v="185"/>
    <n v="22"/>
    <n v="37"/>
    <n v="34"/>
    <n v="43"/>
    <n v="0"/>
    <n v="0"/>
    <n v="663"/>
  </r>
  <r>
    <x v="131"/>
    <x v="4"/>
    <n v="1"/>
    <n v="45"/>
    <n v="38"/>
    <n v="29"/>
    <n v="1"/>
    <n v="9"/>
    <n v="6"/>
    <n v="8"/>
    <n v="0"/>
    <n v="0"/>
    <n v="135"/>
  </r>
  <r>
    <x v="132"/>
    <x v="1"/>
    <n v="12"/>
    <n v="0"/>
    <n v="1"/>
    <n v="0"/>
    <n v="0"/>
    <n v="0"/>
    <n v="0"/>
    <n v="0"/>
    <n v="0"/>
    <n v="0"/>
    <n v="1"/>
  </r>
  <r>
    <x v="133"/>
    <x v="5"/>
    <n v="11"/>
    <n v="0"/>
    <n v="1"/>
    <n v="0"/>
    <n v="7"/>
    <n v="0"/>
    <n v="0"/>
    <n v="0"/>
    <n v="1"/>
    <n v="0"/>
    <n v="1"/>
  </r>
  <r>
    <x v="134"/>
    <x v="1"/>
    <n v="12"/>
    <n v="0"/>
    <n v="1"/>
    <n v="1"/>
    <n v="0"/>
    <n v="0"/>
    <n v="0"/>
    <n v="0"/>
    <n v="0"/>
    <n v="0"/>
    <n v="2"/>
  </r>
  <r>
    <x v="135"/>
    <x v="1"/>
    <n v="12"/>
    <n v="3"/>
    <n v="4"/>
    <n v="1"/>
    <n v="1"/>
    <n v="0"/>
    <n v="0"/>
    <n v="0"/>
    <n v="8"/>
    <n v="0"/>
    <n v="8"/>
  </r>
  <r>
    <x v="136"/>
    <x v="0"/>
    <n v="8"/>
    <n v="1"/>
    <n v="0"/>
    <n v="0"/>
    <n v="0"/>
    <n v="0"/>
    <n v="0"/>
    <n v="0"/>
    <n v="0"/>
    <n v="1"/>
    <n v="1"/>
  </r>
  <r>
    <x v="137"/>
    <x v="4"/>
    <n v="9"/>
    <n v="395"/>
    <n v="319"/>
    <n v="296"/>
    <n v="9"/>
    <n v="78"/>
    <n v="57"/>
    <n v="59"/>
    <n v="0"/>
    <n v="0"/>
    <n v="12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80E12B-D85F-4429-A043-33BBD2AF3ACD}" name="Tabela przestawna1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 rowHeaderCaption="kontynent">
  <location ref="A3:C10" firstHeaderRow="0" firstDataRow="1" firstDataCol="1"/>
  <pivotFields count="11">
    <pivotField showAll="0"/>
    <pivotField axis="axisRow" showAll="0">
      <items count="7">
        <item x="1"/>
        <item x="2"/>
        <item x="5"/>
        <item x="3"/>
        <item x="0"/>
        <item x="4"/>
        <item t="default"/>
      </items>
    </pivotField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punkty za olimpiade letnią" fld="2" baseField="1" baseItem="0"/>
    <dataField name="punkty olimpiada zimowa" fld="6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08C380-5C7B-46AC-857C-DF9C750284B0}" name="Tabela przestawna3" cacheId="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0" firstHeaderRow="1" firstDataRow="1" firstDataCol="1"/>
  <pivotFields count="13">
    <pivotField axis="axisRow" showAll="0" sortType="descending">
      <items count="1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99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4"/>
        <item x="63"/>
        <item x="65"/>
        <item x="66"/>
        <item x="67"/>
        <item x="68"/>
        <item x="69"/>
        <item x="70"/>
        <item x="72"/>
        <item x="71"/>
        <item x="73"/>
        <item x="74"/>
        <item x="75"/>
        <item x="76"/>
        <item x="77"/>
        <item x="78"/>
        <item x="79"/>
        <item x="80"/>
        <item x="81"/>
        <item x="82"/>
        <item x="86"/>
        <item x="87"/>
        <item x="88"/>
        <item x="89"/>
        <item x="85"/>
        <item x="90"/>
        <item x="91"/>
        <item x="92"/>
        <item x="93"/>
        <item x="94"/>
        <item x="95"/>
        <item x="96"/>
        <item x="97"/>
        <item x="83"/>
        <item x="98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7"/>
        <item x="126"/>
        <item x="128"/>
        <item x="129"/>
        <item x="130"/>
        <item x="131"/>
        <item x="84"/>
        <item x="132"/>
        <item x="133"/>
        <item x="134"/>
        <item x="135"/>
        <item x="136"/>
        <item x="13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7">
        <item sd="0" x="1"/>
        <item sd="0" x="2"/>
        <item sd="0" x="5"/>
        <item sd="0" x="3"/>
        <item sd="0" x="0"/>
        <item sd="0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1"/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Maksimum z suma medali" fld="12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_medale" connectionId="1" xr16:uid="{859F020E-524F-4A74-A33D-C203AF14584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53DDB-96B3-4C5C-AE49-0890640F5557}">
  <dimension ref="A3:C10"/>
  <sheetViews>
    <sheetView workbookViewId="0">
      <selection activeCell="A3" sqref="A3:C9"/>
    </sheetView>
  </sheetViews>
  <sheetFormatPr defaultRowHeight="15" x14ac:dyDescent="0.25"/>
  <cols>
    <col min="1" max="1" width="17.7109375" bestFit="1" customWidth="1"/>
    <col min="2" max="2" width="24.85546875" bestFit="1" customWidth="1"/>
    <col min="3" max="3" width="24.140625" bestFit="1" customWidth="1"/>
  </cols>
  <sheetData>
    <row r="3" spans="1:3" x14ac:dyDescent="0.25">
      <c r="A3" s="2" t="s">
        <v>157</v>
      </c>
      <c r="B3" t="s">
        <v>155</v>
      </c>
      <c r="C3" t="s">
        <v>156</v>
      </c>
    </row>
    <row r="4" spans="1:3" x14ac:dyDescent="0.25">
      <c r="A4" s="3" t="s">
        <v>10</v>
      </c>
      <c r="B4" s="4">
        <v>297</v>
      </c>
      <c r="C4" s="4">
        <v>30</v>
      </c>
    </row>
    <row r="5" spans="1:3" x14ac:dyDescent="0.25">
      <c r="A5" s="3" t="s">
        <v>12</v>
      </c>
      <c r="B5" s="4">
        <v>218</v>
      </c>
      <c r="C5" s="4">
        <v>52</v>
      </c>
    </row>
    <row r="6" spans="1:3" x14ac:dyDescent="0.25">
      <c r="A6" s="3" t="s">
        <v>22</v>
      </c>
      <c r="B6" s="4">
        <v>236</v>
      </c>
      <c r="C6" s="4">
        <v>88</v>
      </c>
    </row>
    <row r="7" spans="1:3" x14ac:dyDescent="0.25">
      <c r="A7" s="3" t="s">
        <v>17</v>
      </c>
      <c r="B7" s="4">
        <v>55</v>
      </c>
      <c r="C7" s="4">
        <v>34</v>
      </c>
    </row>
    <row r="8" spans="1:3" x14ac:dyDescent="0.25">
      <c r="A8" s="3" t="s">
        <v>8</v>
      </c>
      <c r="B8" s="4">
        <v>422</v>
      </c>
      <c r="C8" s="4">
        <v>177</v>
      </c>
    </row>
    <row r="9" spans="1:3" x14ac:dyDescent="0.25">
      <c r="A9" s="3" t="s">
        <v>19</v>
      </c>
      <c r="B9" s="4">
        <v>682</v>
      </c>
      <c r="C9" s="4">
        <v>571</v>
      </c>
    </row>
    <row r="10" spans="1:3" x14ac:dyDescent="0.25">
      <c r="A10" s="3" t="s">
        <v>154</v>
      </c>
      <c r="B10" s="4">
        <v>1910</v>
      </c>
      <c r="C10" s="4">
        <v>952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C1132-7EF9-46B2-8CA9-EEEB392A3696}">
  <dimension ref="A3:B10"/>
  <sheetViews>
    <sheetView workbookViewId="0">
      <selection activeCell="A9" sqref="A9"/>
    </sheetView>
  </sheetViews>
  <sheetFormatPr defaultRowHeight="15" x14ac:dyDescent="0.25"/>
  <cols>
    <col min="1" max="1" width="17.7109375" bestFit="1" customWidth="1"/>
    <col min="2" max="2" width="24.28515625" bestFit="1" customWidth="1"/>
    <col min="3" max="3" width="15.7109375" bestFit="1" customWidth="1"/>
  </cols>
  <sheetData>
    <row r="3" spans="1:2" x14ac:dyDescent="0.25">
      <c r="A3" s="2" t="s">
        <v>153</v>
      </c>
      <c r="B3" t="s">
        <v>162</v>
      </c>
    </row>
    <row r="4" spans="1:2" x14ac:dyDescent="0.25">
      <c r="A4" s="3" t="s">
        <v>10</v>
      </c>
      <c r="B4" s="4">
        <v>86</v>
      </c>
    </row>
    <row r="5" spans="1:2" x14ac:dyDescent="0.25">
      <c r="A5" s="3" t="s">
        <v>12</v>
      </c>
      <c r="B5" s="4">
        <v>108</v>
      </c>
    </row>
    <row r="6" spans="1:2" x14ac:dyDescent="0.25">
      <c r="A6" s="3" t="s">
        <v>22</v>
      </c>
      <c r="B6" s="4">
        <v>2681</v>
      </c>
    </row>
    <row r="7" spans="1:2" x14ac:dyDescent="0.25">
      <c r="A7" s="3" t="s">
        <v>17</v>
      </c>
      <c r="B7" s="4">
        <v>480</v>
      </c>
    </row>
    <row r="8" spans="1:2" x14ac:dyDescent="0.25">
      <c r="A8" s="3" t="s">
        <v>8</v>
      </c>
      <c r="B8" s="4">
        <v>526</v>
      </c>
    </row>
    <row r="9" spans="1:2" x14ac:dyDescent="0.25">
      <c r="A9" s="3" t="s">
        <v>19</v>
      </c>
      <c r="B9" s="4">
        <v>1204</v>
      </c>
    </row>
    <row r="10" spans="1:2" x14ac:dyDescent="0.25">
      <c r="A10" s="3" t="s">
        <v>154</v>
      </c>
      <c r="B10" s="4">
        <v>2681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39"/>
  <sheetViews>
    <sheetView tabSelected="1" topLeftCell="L1" zoomScale="85" zoomScaleNormal="85" workbookViewId="0">
      <selection activeCell="AA2" sqref="AA2:AC20"/>
    </sheetView>
  </sheetViews>
  <sheetFormatPr defaultRowHeight="15" x14ac:dyDescent="0.25"/>
  <cols>
    <col min="1" max="1" width="37.5703125" style="1" bestFit="1" customWidth="1"/>
    <col min="2" max="2" width="13.28515625" style="1" bestFit="1" customWidth="1"/>
    <col min="3" max="3" width="9.5703125" style="1" bestFit="1" customWidth="1"/>
    <col min="4" max="4" width="5.42578125" style="1" bestFit="1" customWidth="1"/>
    <col min="5" max="5" width="7.85546875" style="1" bestFit="1" customWidth="1"/>
    <col min="6" max="6" width="8.42578125" style="1" bestFit="1" customWidth="1"/>
    <col min="7" max="7" width="11.28515625" style="1" bestFit="1" customWidth="1"/>
    <col min="8" max="8" width="5.42578125" style="1" bestFit="1" customWidth="1"/>
    <col min="9" max="9" width="7.85546875" style="1" bestFit="1" customWidth="1"/>
    <col min="10" max="10" width="8.42578125" style="1" bestFit="1" customWidth="1"/>
    <col min="11" max="11" width="36.85546875" style="1" customWidth="1"/>
    <col min="12" max="12" width="26.85546875" style="1" customWidth="1"/>
    <col min="13" max="13" width="14.7109375" style="1" customWidth="1"/>
    <col min="14" max="14" width="15.7109375" style="1" customWidth="1"/>
    <col min="15" max="15" width="16.28515625" style="1" customWidth="1"/>
    <col min="16" max="16" width="13.85546875" style="1" customWidth="1"/>
    <col min="17" max="17" width="18" style="1" customWidth="1"/>
    <col min="18" max="18" width="19.7109375" style="1" customWidth="1"/>
    <col min="19" max="19" width="17.42578125" style="1" customWidth="1"/>
    <col min="20" max="20" width="16.85546875" style="1" customWidth="1"/>
    <col min="21" max="21" width="19.42578125" style="1" customWidth="1"/>
    <col min="22" max="22" width="23.7109375" style="1" customWidth="1"/>
    <col min="23" max="27" width="9.140625" style="1"/>
    <col min="28" max="28" width="43.42578125" style="1" customWidth="1"/>
    <col min="29" max="16384" width="9.140625" style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</v>
      </c>
      <c r="I1" s="1" t="s">
        <v>4</v>
      </c>
      <c r="J1" s="1" t="s">
        <v>5</v>
      </c>
      <c r="K1" s="1" t="s">
        <v>151</v>
      </c>
      <c r="L1" s="1" t="s">
        <v>158</v>
      </c>
      <c r="M1" s="1" t="s">
        <v>161</v>
      </c>
      <c r="N1" s="1" t="s">
        <v>164</v>
      </c>
      <c r="O1" s="1" t="s">
        <v>165</v>
      </c>
      <c r="P1" s="1" t="s">
        <v>166</v>
      </c>
      <c r="Q1" s="1" t="s">
        <v>167</v>
      </c>
      <c r="R1" s="1" t="s">
        <v>168</v>
      </c>
      <c r="S1" s="1" t="s">
        <v>169</v>
      </c>
      <c r="T1" s="1" t="s">
        <v>170</v>
      </c>
      <c r="U1" s="1" t="s">
        <v>171</v>
      </c>
      <c r="V1" s="1" t="s">
        <v>176</v>
      </c>
    </row>
    <row r="2" spans="1:29" x14ac:dyDescent="0.25">
      <c r="A2" s="1" t="s">
        <v>7</v>
      </c>
      <c r="B2" s="1" t="s">
        <v>8</v>
      </c>
      <c r="C2" s="1">
        <v>13</v>
      </c>
      <c r="D2" s="1">
        <v>0</v>
      </c>
      <c r="E2" s="1">
        <v>0</v>
      </c>
      <c r="F2" s="1">
        <v>2</v>
      </c>
      <c r="G2" s="1">
        <v>0</v>
      </c>
      <c r="H2" s="1">
        <v>0</v>
      </c>
      <c r="I2" s="1">
        <v>0</v>
      </c>
      <c r="J2" s="1">
        <v>0</v>
      </c>
      <c r="K2" s="1">
        <f>IF(C2&gt;0,IF(G2&gt;0,IF(SUMPRODUCT(D2:F2)&gt;0,IF(SUM(H2:J2)=0,SUM(D2:F2),0),0),0),0)</f>
        <v>0</v>
      </c>
      <c r="L2" s="1">
        <f>IF(D2+H2&gt;E2+F2+I2+J2,1,0)</f>
        <v>0</v>
      </c>
      <c r="M2" s="1">
        <f>SUM(D2:F2,H2:J2)</f>
        <v>2</v>
      </c>
      <c r="N2" s="1">
        <f>IF(D2&gt;H2,1,0)</f>
        <v>0</v>
      </c>
      <c r="O2" s="1">
        <f t="shared" ref="O2:P2" si="0">IF(E2&gt;I2,1,0)</f>
        <v>0</v>
      </c>
      <c r="P2" s="1">
        <f t="shared" si="0"/>
        <v>1</v>
      </c>
      <c r="Q2" s="1">
        <f>IF(D2&lt;H2,1,0)</f>
        <v>0</v>
      </c>
      <c r="R2" s="1">
        <f t="shared" ref="R2:S2" si="1">IF(E2&lt;I2,1,0)</f>
        <v>0</v>
      </c>
      <c r="S2" s="1">
        <f t="shared" si="1"/>
        <v>0</v>
      </c>
      <c r="T2" s="1">
        <f>IF(AND(SUM(N2:P2)=3,B2="Europa"),1,0)</f>
        <v>0</v>
      </c>
      <c r="U2" s="1">
        <f>IF(AND(SUM(Q2:S2)=3,B2="Europa"),1,0)</f>
        <v>0</v>
      </c>
      <c r="V2" s="1">
        <f>IF(K2&lt;&gt;0,1,0)</f>
        <v>0</v>
      </c>
      <c r="AA2" s="1" t="s">
        <v>152</v>
      </c>
      <c r="AB2" s="1" t="s">
        <v>175</v>
      </c>
      <c r="AC2" s="1">
        <f>SUM(V2:V139)</f>
        <v>54</v>
      </c>
    </row>
    <row r="3" spans="1:29" x14ac:dyDescent="0.25">
      <c r="A3" s="1" t="s">
        <v>9</v>
      </c>
      <c r="B3" s="1" t="s">
        <v>10</v>
      </c>
      <c r="C3" s="1">
        <v>12</v>
      </c>
      <c r="D3" s="1">
        <v>5</v>
      </c>
      <c r="E3" s="1">
        <v>2</v>
      </c>
      <c r="F3" s="1">
        <v>8</v>
      </c>
      <c r="G3" s="1">
        <v>3</v>
      </c>
      <c r="H3" s="1">
        <v>0</v>
      </c>
      <c r="I3" s="1">
        <v>0</v>
      </c>
      <c r="J3" s="1">
        <v>0</v>
      </c>
      <c r="K3" s="1">
        <f>IF(C3&gt;0,IF(G3&gt;0,IF(SUMPRODUCT(D3:F3)&gt;0,IF(SUM(H3:J3)=0,SUM(D3:F3),0),0),0),0)</f>
        <v>15</v>
      </c>
      <c r="L3" s="1">
        <f t="shared" ref="L3:L66" si="2">IF(D3+H3&gt;E3+F3+I3+J3,1,0)</f>
        <v>0</v>
      </c>
      <c r="M3" s="1">
        <f>SUM(D3:F3,H3:J3)</f>
        <v>15</v>
      </c>
      <c r="N3" s="1">
        <f t="shared" ref="N3:N66" si="3">IF(D3&gt;H3,1,0)</f>
        <v>1</v>
      </c>
      <c r="O3" s="1">
        <f t="shared" ref="O3:O66" si="4">IF(E3&gt;I3,1,0)</f>
        <v>1</v>
      </c>
      <c r="P3" s="1">
        <f t="shared" ref="P3:P66" si="5">IF(F3&gt;J3,1,0)</f>
        <v>1</v>
      </c>
      <c r="Q3" s="1">
        <f t="shared" ref="Q3:Q66" si="6">IF(D3&lt;H3,1,0)</f>
        <v>0</v>
      </c>
      <c r="R3" s="1">
        <f t="shared" ref="R3:R66" si="7">IF(E3&lt;I3,1,0)</f>
        <v>0</v>
      </c>
      <c r="S3" s="1">
        <f t="shared" ref="S3:S66" si="8">IF(F3&lt;J3,1,0)</f>
        <v>0</v>
      </c>
      <c r="T3" s="1">
        <f t="shared" ref="T3:T66" si="9">IF(AND(SUM(N3:P3)=3,B3="Europa"),1,0)</f>
        <v>0</v>
      </c>
      <c r="U3" s="1">
        <f t="shared" ref="U3:U66" si="10">IF(AND(SUM(Q3:S3)=3,B3="Europa"),1,0)</f>
        <v>0</v>
      </c>
      <c r="V3" s="1">
        <f>IF(K3&lt;&gt;0,1,0)</f>
        <v>1</v>
      </c>
      <c r="AB3" s="1" t="s">
        <v>174</v>
      </c>
      <c r="AC3" s="1">
        <f>SUM(K2:K139)</f>
        <v>1218</v>
      </c>
    </row>
    <row r="4" spans="1:29" x14ac:dyDescent="0.25">
      <c r="A4" s="1" t="s">
        <v>11</v>
      </c>
      <c r="B4" s="1" t="s">
        <v>12</v>
      </c>
      <c r="C4" s="1">
        <v>13</v>
      </c>
      <c r="D4" s="1">
        <v>0</v>
      </c>
      <c r="E4" s="1">
        <v>1</v>
      </c>
      <c r="F4" s="1">
        <v>0</v>
      </c>
      <c r="G4" s="1">
        <v>2</v>
      </c>
      <c r="H4" s="1">
        <v>0</v>
      </c>
      <c r="I4" s="1">
        <v>0</v>
      </c>
      <c r="J4" s="1">
        <v>0</v>
      </c>
      <c r="K4" s="1">
        <f t="shared" ref="K4:K67" si="11">IF(C4&gt;0,IF(G4&gt;0,IF(SUMPRODUCT(D4:F4)&gt;0,IF(SUM(H4:J4)=0,SUM(D4:F4),0),0),0),0)</f>
        <v>1</v>
      </c>
      <c r="L4" s="1">
        <f t="shared" si="2"/>
        <v>0</v>
      </c>
      <c r="M4" s="1">
        <f>SUM(D4:F4,H4:J4)</f>
        <v>1</v>
      </c>
      <c r="N4" s="1">
        <f t="shared" si="3"/>
        <v>0</v>
      </c>
      <c r="O4" s="1">
        <f t="shared" si="4"/>
        <v>1</v>
      </c>
      <c r="P4" s="1">
        <f t="shared" si="5"/>
        <v>0</v>
      </c>
      <c r="Q4" s="1">
        <f t="shared" si="6"/>
        <v>0</v>
      </c>
      <c r="R4" s="1">
        <f t="shared" si="7"/>
        <v>0</v>
      </c>
      <c r="S4" s="1">
        <f t="shared" si="8"/>
        <v>0</v>
      </c>
      <c r="T4" s="1">
        <f t="shared" si="9"/>
        <v>0</v>
      </c>
      <c r="U4" s="1">
        <f t="shared" si="10"/>
        <v>0</v>
      </c>
      <c r="V4" s="1">
        <f t="shared" ref="V4:V67" si="12">IF(K4&lt;&gt;0,1,0)</f>
        <v>1</v>
      </c>
      <c r="AA4" s="1" t="s">
        <v>159</v>
      </c>
      <c r="AB4" s="1" t="str">
        <f>A20</f>
        <v>Burundi</v>
      </c>
    </row>
    <row r="5" spans="1:29" x14ac:dyDescent="0.25">
      <c r="A5" s="1" t="s">
        <v>13</v>
      </c>
      <c r="B5" s="1" t="s">
        <v>8</v>
      </c>
      <c r="C5" s="1">
        <v>10</v>
      </c>
      <c r="D5" s="1">
        <v>0</v>
      </c>
      <c r="E5" s="1">
        <v>1</v>
      </c>
      <c r="F5" s="1">
        <v>2</v>
      </c>
      <c r="G5" s="1">
        <v>0</v>
      </c>
      <c r="H5" s="1">
        <v>0</v>
      </c>
      <c r="I5" s="1">
        <v>0</v>
      </c>
      <c r="J5" s="1">
        <v>0</v>
      </c>
      <c r="K5" s="1">
        <f t="shared" si="11"/>
        <v>0</v>
      </c>
      <c r="L5" s="1">
        <f t="shared" si="2"/>
        <v>0</v>
      </c>
      <c r="M5" s="1">
        <f>SUM(D5:F5,H5:J5)</f>
        <v>3</v>
      </c>
      <c r="N5" s="1">
        <f t="shared" si="3"/>
        <v>0</v>
      </c>
      <c r="O5" s="1">
        <f t="shared" si="4"/>
        <v>1</v>
      </c>
      <c r="P5" s="1">
        <f t="shared" si="5"/>
        <v>1</v>
      </c>
      <c r="Q5" s="1">
        <f t="shared" si="6"/>
        <v>0</v>
      </c>
      <c r="R5" s="1">
        <f t="shared" si="7"/>
        <v>0</v>
      </c>
      <c r="S5" s="1">
        <f t="shared" si="8"/>
        <v>0</v>
      </c>
      <c r="T5" s="1">
        <f t="shared" si="9"/>
        <v>0</v>
      </c>
      <c r="U5" s="1">
        <f t="shared" si="10"/>
        <v>0</v>
      </c>
      <c r="V5" s="1">
        <f t="shared" si="12"/>
        <v>0</v>
      </c>
      <c r="AB5" s="1" t="str">
        <f>A58</f>
        <v>Kamerun</v>
      </c>
    </row>
    <row r="6" spans="1:29" x14ac:dyDescent="0.25">
      <c r="A6" s="1" t="s">
        <v>14</v>
      </c>
      <c r="B6" s="1" t="s">
        <v>12</v>
      </c>
      <c r="C6" s="1">
        <v>23</v>
      </c>
      <c r="D6" s="1">
        <v>18</v>
      </c>
      <c r="E6" s="1">
        <v>24</v>
      </c>
      <c r="F6" s="1">
        <v>28</v>
      </c>
      <c r="G6" s="1">
        <v>18</v>
      </c>
      <c r="H6" s="1">
        <v>0</v>
      </c>
      <c r="I6" s="1">
        <v>0</v>
      </c>
      <c r="J6" s="1">
        <v>0</v>
      </c>
      <c r="K6" s="1">
        <f t="shared" si="11"/>
        <v>70</v>
      </c>
      <c r="L6" s="1">
        <f t="shared" si="2"/>
        <v>0</v>
      </c>
      <c r="M6" s="1">
        <f>SUM(D6:F6,H6:J6)</f>
        <v>70</v>
      </c>
      <c r="N6" s="1">
        <f t="shared" si="3"/>
        <v>1</v>
      </c>
      <c r="O6" s="1">
        <f t="shared" si="4"/>
        <v>1</v>
      </c>
      <c r="P6" s="1">
        <f t="shared" si="5"/>
        <v>1</v>
      </c>
      <c r="Q6" s="1">
        <f t="shared" si="6"/>
        <v>0</v>
      </c>
      <c r="R6" s="1">
        <f t="shared" si="7"/>
        <v>0</v>
      </c>
      <c r="S6" s="1">
        <f t="shared" si="8"/>
        <v>0</v>
      </c>
      <c r="T6" s="1">
        <f t="shared" si="9"/>
        <v>0</v>
      </c>
      <c r="U6" s="1">
        <f t="shared" si="10"/>
        <v>0</v>
      </c>
      <c r="V6" s="1">
        <f t="shared" si="12"/>
        <v>1</v>
      </c>
      <c r="AB6" s="1" t="str">
        <f>A138</f>
        <v>Zjednoczone Emiraty Arabskie</v>
      </c>
    </row>
    <row r="7" spans="1:29" x14ac:dyDescent="0.25">
      <c r="A7" s="1" t="s">
        <v>15</v>
      </c>
      <c r="B7" s="1" t="s">
        <v>8</v>
      </c>
      <c r="C7" s="1">
        <v>5</v>
      </c>
      <c r="D7" s="1">
        <v>1</v>
      </c>
      <c r="E7" s="1">
        <v>2</v>
      </c>
      <c r="F7" s="1">
        <v>9</v>
      </c>
      <c r="G7" s="1">
        <v>6</v>
      </c>
      <c r="H7" s="1">
        <v>0</v>
      </c>
      <c r="I7" s="1">
        <v>0</v>
      </c>
      <c r="J7" s="1">
        <v>0</v>
      </c>
      <c r="K7" s="1">
        <f t="shared" si="11"/>
        <v>12</v>
      </c>
      <c r="L7" s="1">
        <f t="shared" si="2"/>
        <v>0</v>
      </c>
      <c r="M7" s="1">
        <f>SUM(D7:F7,H7:J7)</f>
        <v>12</v>
      </c>
      <c r="N7" s="1">
        <f t="shared" si="3"/>
        <v>1</v>
      </c>
      <c r="O7" s="1">
        <f t="shared" si="4"/>
        <v>1</v>
      </c>
      <c r="P7" s="1">
        <f t="shared" si="5"/>
        <v>1</v>
      </c>
      <c r="Q7" s="1">
        <f t="shared" si="6"/>
        <v>0</v>
      </c>
      <c r="R7" s="1">
        <f t="shared" si="7"/>
        <v>0</v>
      </c>
      <c r="S7" s="1">
        <f t="shared" si="8"/>
        <v>0</v>
      </c>
      <c r="T7" s="1">
        <f t="shared" si="9"/>
        <v>0</v>
      </c>
      <c r="U7" s="1">
        <f t="shared" si="10"/>
        <v>0</v>
      </c>
      <c r="V7" s="1">
        <f t="shared" si="12"/>
        <v>1</v>
      </c>
      <c r="AA7" s="1" t="s">
        <v>160</v>
      </c>
      <c r="AB7" s="7" t="s">
        <v>10</v>
      </c>
      <c r="AC7" s="8"/>
    </row>
    <row r="8" spans="1:29" x14ac:dyDescent="0.25">
      <c r="A8" s="1" t="s">
        <v>16</v>
      </c>
      <c r="B8" s="1" t="s">
        <v>17</v>
      </c>
      <c r="C8" s="1">
        <v>25</v>
      </c>
      <c r="D8" s="1">
        <v>138</v>
      </c>
      <c r="E8" s="1">
        <v>153</v>
      </c>
      <c r="F8" s="1">
        <v>177</v>
      </c>
      <c r="G8" s="1">
        <v>18</v>
      </c>
      <c r="H8" s="1">
        <v>5</v>
      </c>
      <c r="I8" s="1">
        <v>3</v>
      </c>
      <c r="J8" s="1">
        <v>4</v>
      </c>
      <c r="K8" s="1">
        <f t="shared" si="11"/>
        <v>0</v>
      </c>
      <c r="L8" s="1">
        <f t="shared" si="2"/>
        <v>0</v>
      </c>
      <c r="M8" s="1">
        <f>SUM(D8:F8,H8:J8)</f>
        <v>480</v>
      </c>
      <c r="N8" s="1">
        <f t="shared" si="3"/>
        <v>1</v>
      </c>
      <c r="O8" s="1">
        <f t="shared" si="4"/>
        <v>1</v>
      </c>
      <c r="P8" s="1">
        <f t="shared" si="5"/>
        <v>1</v>
      </c>
      <c r="Q8" s="1">
        <f t="shared" si="6"/>
        <v>0</v>
      </c>
      <c r="R8" s="1">
        <f t="shared" si="7"/>
        <v>0</v>
      </c>
      <c r="S8" s="1">
        <f t="shared" si="8"/>
        <v>0</v>
      </c>
      <c r="T8" s="1">
        <f t="shared" si="9"/>
        <v>0</v>
      </c>
      <c r="U8" s="1">
        <f t="shared" si="10"/>
        <v>0</v>
      </c>
      <c r="V8" s="1">
        <f t="shared" si="12"/>
        <v>0</v>
      </c>
      <c r="AB8" s="6" t="s">
        <v>73</v>
      </c>
      <c r="AC8" s="4">
        <v>86</v>
      </c>
    </row>
    <row r="9" spans="1:29" x14ac:dyDescent="0.25">
      <c r="A9" s="1" t="s">
        <v>18</v>
      </c>
      <c r="B9" s="1" t="s">
        <v>19</v>
      </c>
      <c r="C9" s="1">
        <v>26</v>
      </c>
      <c r="D9" s="1">
        <v>18</v>
      </c>
      <c r="E9" s="1">
        <v>33</v>
      </c>
      <c r="F9" s="1">
        <v>35</v>
      </c>
      <c r="G9" s="1">
        <v>22</v>
      </c>
      <c r="H9" s="1">
        <v>59</v>
      </c>
      <c r="I9" s="1">
        <v>78</v>
      </c>
      <c r="J9" s="1">
        <v>81</v>
      </c>
      <c r="K9" s="1">
        <f t="shared" si="11"/>
        <v>0</v>
      </c>
      <c r="L9" s="1">
        <f t="shared" si="2"/>
        <v>0</v>
      </c>
      <c r="M9" s="1">
        <f t="shared" ref="M9:M72" si="13">SUM(D9:F9,H9:J9)</f>
        <v>304</v>
      </c>
      <c r="N9" s="1">
        <f t="shared" si="3"/>
        <v>0</v>
      </c>
      <c r="O9" s="1">
        <f t="shared" si="4"/>
        <v>0</v>
      </c>
      <c r="P9" s="1">
        <f t="shared" si="5"/>
        <v>0</v>
      </c>
      <c r="Q9" s="1">
        <f t="shared" si="6"/>
        <v>1</v>
      </c>
      <c r="R9" s="1">
        <f t="shared" si="7"/>
        <v>1</v>
      </c>
      <c r="S9" s="1">
        <f t="shared" si="8"/>
        <v>1</v>
      </c>
      <c r="T9" s="1">
        <f t="shared" si="9"/>
        <v>0</v>
      </c>
      <c r="U9" s="1">
        <f t="shared" si="10"/>
        <v>1</v>
      </c>
      <c r="V9" s="1">
        <f t="shared" si="12"/>
        <v>0</v>
      </c>
      <c r="AB9" s="7" t="s">
        <v>12</v>
      </c>
      <c r="AC9" s="8"/>
    </row>
    <row r="10" spans="1:29" x14ac:dyDescent="0.25">
      <c r="A10" s="1" t="s">
        <v>20</v>
      </c>
      <c r="B10" s="1" t="s">
        <v>8</v>
      </c>
      <c r="C10" s="1">
        <v>5</v>
      </c>
      <c r="D10" s="1">
        <v>6</v>
      </c>
      <c r="E10" s="1">
        <v>5</v>
      </c>
      <c r="F10" s="1">
        <v>15</v>
      </c>
      <c r="G10" s="1">
        <v>5</v>
      </c>
      <c r="H10" s="1">
        <v>0</v>
      </c>
      <c r="I10" s="1">
        <v>0</v>
      </c>
      <c r="J10" s="1">
        <v>0</v>
      </c>
      <c r="K10" s="1">
        <f t="shared" si="11"/>
        <v>26</v>
      </c>
      <c r="L10" s="1">
        <f t="shared" si="2"/>
        <v>0</v>
      </c>
      <c r="M10" s="1">
        <f t="shared" si="13"/>
        <v>26</v>
      </c>
      <c r="N10" s="1">
        <f t="shared" si="3"/>
        <v>1</v>
      </c>
      <c r="O10" s="1">
        <f t="shared" si="4"/>
        <v>1</v>
      </c>
      <c r="P10" s="1">
        <f t="shared" si="5"/>
        <v>1</v>
      </c>
      <c r="Q10" s="1">
        <f t="shared" si="6"/>
        <v>0</v>
      </c>
      <c r="R10" s="1">
        <f t="shared" si="7"/>
        <v>0</v>
      </c>
      <c r="S10" s="1">
        <f t="shared" si="8"/>
        <v>0</v>
      </c>
      <c r="T10" s="1">
        <f t="shared" si="9"/>
        <v>0</v>
      </c>
      <c r="U10" s="1">
        <f t="shared" si="10"/>
        <v>0</v>
      </c>
      <c r="V10" s="1">
        <f t="shared" si="12"/>
        <v>1</v>
      </c>
      <c r="AB10" s="6" t="s">
        <v>29</v>
      </c>
      <c r="AC10" s="4">
        <v>108</v>
      </c>
    </row>
    <row r="11" spans="1:29" x14ac:dyDescent="0.25">
      <c r="A11" s="1" t="s">
        <v>21</v>
      </c>
      <c r="B11" s="1" t="s">
        <v>22</v>
      </c>
      <c r="C11" s="1">
        <v>15</v>
      </c>
      <c r="D11" s="1">
        <v>5</v>
      </c>
      <c r="E11" s="1">
        <v>2</v>
      </c>
      <c r="F11" s="1">
        <v>5</v>
      </c>
      <c r="G11" s="1">
        <v>0</v>
      </c>
      <c r="H11" s="1">
        <v>0</v>
      </c>
      <c r="I11" s="1">
        <v>0</v>
      </c>
      <c r="J11" s="1">
        <v>0</v>
      </c>
      <c r="K11" s="1">
        <f t="shared" si="11"/>
        <v>0</v>
      </c>
      <c r="L11" s="1">
        <f t="shared" si="2"/>
        <v>0</v>
      </c>
      <c r="M11" s="1">
        <f t="shared" si="13"/>
        <v>12</v>
      </c>
      <c r="N11" s="1">
        <f t="shared" si="3"/>
        <v>1</v>
      </c>
      <c r="O11" s="1">
        <f t="shared" si="4"/>
        <v>1</v>
      </c>
      <c r="P11" s="1">
        <f t="shared" si="5"/>
        <v>1</v>
      </c>
      <c r="Q11" s="1">
        <f t="shared" si="6"/>
        <v>0</v>
      </c>
      <c r="R11" s="1">
        <f t="shared" si="7"/>
        <v>0</v>
      </c>
      <c r="S11" s="1">
        <f t="shared" si="8"/>
        <v>0</v>
      </c>
      <c r="T11" s="1">
        <f t="shared" si="9"/>
        <v>0</v>
      </c>
      <c r="U11" s="1">
        <f t="shared" si="10"/>
        <v>0</v>
      </c>
      <c r="V11" s="1">
        <f t="shared" si="12"/>
        <v>0</v>
      </c>
      <c r="AB11" s="7" t="s">
        <v>22</v>
      </c>
      <c r="AC11" s="8"/>
    </row>
    <row r="12" spans="1:29" x14ac:dyDescent="0.25">
      <c r="A12" s="1" t="s">
        <v>23</v>
      </c>
      <c r="B12" s="1" t="s">
        <v>8</v>
      </c>
      <c r="C12" s="1">
        <v>8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f t="shared" si="11"/>
        <v>0</v>
      </c>
      <c r="L12" s="1">
        <f t="shared" si="2"/>
        <v>0</v>
      </c>
      <c r="M12" s="1">
        <f t="shared" si="13"/>
        <v>1</v>
      </c>
      <c r="N12" s="1">
        <f t="shared" si="3"/>
        <v>0</v>
      </c>
      <c r="O12" s="1">
        <f t="shared" si="4"/>
        <v>0</v>
      </c>
      <c r="P12" s="1">
        <f t="shared" si="5"/>
        <v>1</v>
      </c>
      <c r="Q12" s="1">
        <f t="shared" si="6"/>
        <v>0</v>
      </c>
      <c r="R12" s="1">
        <f t="shared" si="7"/>
        <v>0</v>
      </c>
      <c r="S12" s="1">
        <f t="shared" si="8"/>
        <v>0</v>
      </c>
      <c r="T12" s="1">
        <f t="shared" si="9"/>
        <v>0</v>
      </c>
      <c r="U12" s="1">
        <f t="shared" si="10"/>
        <v>0</v>
      </c>
      <c r="V12" s="1">
        <f t="shared" si="12"/>
        <v>0</v>
      </c>
      <c r="AB12" s="6" t="s">
        <v>121</v>
      </c>
      <c r="AC12" s="4">
        <v>2681</v>
      </c>
    </row>
    <row r="13" spans="1:29" x14ac:dyDescent="0.25">
      <c r="A13" s="1" t="s">
        <v>24</v>
      </c>
      <c r="B13" s="1" t="s">
        <v>22</v>
      </c>
      <c r="C13" s="1">
        <v>11</v>
      </c>
      <c r="D13" s="1">
        <v>0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f t="shared" si="11"/>
        <v>0</v>
      </c>
      <c r="L13" s="1">
        <f t="shared" si="2"/>
        <v>0</v>
      </c>
      <c r="M13" s="1">
        <f t="shared" si="13"/>
        <v>1</v>
      </c>
      <c r="N13" s="1">
        <f t="shared" si="3"/>
        <v>0</v>
      </c>
      <c r="O13" s="1">
        <f t="shared" si="4"/>
        <v>0</v>
      </c>
      <c r="P13" s="1">
        <f t="shared" si="5"/>
        <v>1</v>
      </c>
      <c r="Q13" s="1">
        <f t="shared" si="6"/>
        <v>0</v>
      </c>
      <c r="R13" s="1">
        <f t="shared" si="7"/>
        <v>0</v>
      </c>
      <c r="S13" s="1">
        <f t="shared" si="8"/>
        <v>0</v>
      </c>
      <c r="T13" s="1">
        <f t="shared" si="9"/>
        <v>0</v>
      </c>
      <c r="U13" s="1">
        <f t="shared" si="10"/>
        <v>0</v>
      </c>
      <c r="V13" s="1">
        <f t="shared" si="12"/>
        <v>0</v>
      </c>
      <c r="AB13" s="7" t="s">
        <v>17</v>
      </c>
      <c r="AC13" s="8"/>
    </row>
    <row r="14" spans="1:29" x14ac:dyDescent="0.25">
      <c r="A14" s="1" t="s">
        <v>25</v>
      </c>
      <c r="B14" s="1" t="s">
        <v>19</v>
      </c>
      <c r="C14" s="1">
        <v>25</v>
      </c>
      <c r="D14" s="1">
        <v>37</v>
      </c>
      <c r="E14" s="1">
        <v>52</v>
      </c>
      <c r="F14" s="1">
        <v>53</v>
      </c>
      <c r="G14" s="1">
        <v>20</v>
      </c>
      <c r="H14" s="1">
        <v>1</v>
      </c>
      <c r="I14" s="1">
        <v>1</v>
      </c>
      <c r="J14" s="1">
        <v>3</v>
      </c>
      <c r="K14" s="1">
        <f t="shared" si="11"/>
        <v>0</v>
      </c>
      <c r="L14" s="1">
        <f t="shared" si="2"/>
        <v>0</v>
      </c>
      <c r="M14" s="1">
        <f t="shared" si="13"/>
        <v>147</v>
      </c>
      <c r="N14" s="1">
        <f t="shared" si="3"/>
        <v>1</v>
      </c>
      <c r="O14" s="1">
        <f t="shared" si="4"/>
        <v>1</v>
      </c>
      <c r="P14" s="1">
        <f t="shared" si="5"/>
        <v>1</v>
      </c>
      <c r="Q14" s="1">
        <f t="shared" si="6"/>
        <v>0</v>
      </c>
      <c r="R14" s="1">
        <f t="shared" si="7"/>
        <v>0</v>
      </c>
      <c r="S14" s="1">
        <f t="shared" si="8"/>
        <v>0</v>
      </c>
      <c r="T14" s="1">
        <f t="shared" si="9"/>
        <v>1</v>
      </c>
      <c r="U14" s="1">
        <f t="shared" si="10"/>
        <v>0</v>
      </c>
      <c r="V14" s="1">
        <f t="shared" si="12"/>
        <v>0</v>
      </c>
      <c r="AB14" s="6" t="s">
        <v>16</v>
      </c>
      <c r="AC14" s="4">
        <v>480</v>
      </c>
    </row>
    <row r="15" spans="1:29" x14ac:dyDescent="0.25">
      <c r="A15" s="1" t="s">
        <v>26</v>
      </c>
      <c r="B15" s="1" t="s">
        <v>22</v>
      </c>
      <c r="C15" s="1">
        <v>17</v>
      </c>
      <c r="D15" s="1">
        <v>0</v>
      </c>
      <c r="E15" s="1">
        <v>0</v>
      </c>
      <c r="F15" s="1">
        <v>1</v>
      </c>
      <c r="G15" s="1">
        <v>7</v>
      </c>
      <c r="H15" s="1">
        <v>0</v>
      </c>
      <c r="I15" s="1">
        <v>0</v>
      </c>
      <c r="J15" s="1">
        <v>0</v>
      </c>
      <c r="K15" s="1">
        <f t="shared" si="11"/>
        <v>1</v>
      </c>
      <c r="L15" s="1">
        <f t="shared" si="2"/>
        <v>0</v>
      </c>
      <c r="M15" s="1">
        <f t="shared" si="13"/>
        <v>1</v>
      </c>
      <c r="N15" s="1">
        <f t="shared" si="3"/>
        <v>0</v>
      </c>
      <c r="O15" s="1">
        <f t="shared" si="4"/>
        <v>0</v>
      </c>
      <c r="P15" s="1">
        <f t="shared" si="5"/>
        <v>1</v>
      </c>
      <c r="Q15" s="1">
        <f t="shared" si="6"/>
        <v>0</v>
      </c>
      <c r="R15" s="1">
        <f t="shared" si="7"/>
        <v>0</v>
      </c>
      <c r="S15" s="1">
        <f t="shared" si="8"/>
        <v>0</v>
      </c>
      <c r="T15" s="1">
        <f t="shared" si="9"/>
        <v>0</v>
      </c>
      <c r="U15" s="1">
        <f t="shared" si="10"/>
        <v>0</v>
      </c>
      <c r="V15" s="1">
        <f t="shared" si="12"/>
        <v>1</v>
      </c>
      <c r="AB15" s="7" t="s">
        <v>8</v>
      </c>
      <c r="AC15" s="8"/>
    </row>
    <row r="16" spans="1:29" x14ac:dyDescent="0.25">
      <c r="A16" s="1" t="s">
        <v>27</v>
      </c>
      <c r="B16" s="1" t="s">
        <v>19</v>
      </c>
      <c r="C16" s="1">
        <v>5</v>
      </c>
      <c r="D16" s="1">
        <v>12</v>
      </c>
      <c r="E16" s="1">
        <v>24</v>
      </c>
      <c r="F16" s="1">
        <v>40</v>
      </c>
      <c r="G16" s="1">
        <v>6</v>
      </c>
      <c r="H16" s="1">
        <v>6</v>
      </c>
      <c r="I16" s="1">
        <v>4</v>
      </c>
      <c r="J16" s="1">
        <v>5</v>
      </c>
      <c r="K16" s="1">
        <f t="shared" si="11"/>
        <v>0</v>
      </c>
      <c r="L16" s="1">
        <f t="shared" si="2"/>
        <v>0</v>
      </c>
      <c r="M16" s="1">
        <f t="shared" si="13"/>
        <v>91</v>
      </c>
      <c r="N16" s="1">
        <f t="shared" si="3"/>
        <v>1</v>
      </c>
      <c r="O16" s="1">
        <f t="shared" si="4"/>
        <v>1</v>
      </c>
      <c r="P16" s="1">
        <f t="shared" si="5"/>
        <v>1</v>
      </c>
      <c r="Q16" s="1">
        <f t="shared" si="6"/>
        <v>0</v>
      </c>
      <c r="R16" s="1">
        <f t="shared" si="7"/>
        <v>0</v>
      </c>
      <c r="S16" s="1">
        <f t="shared" si="8"/>
        <v>0</v>
      </c>
      <c r="T16" s="1">
        <f t="shared" si="9"/>
        <v>1</v>
      </c>
      <c r="U16" s="1">
        <f t="shared" si="10"/>
        <v>0</v>
      </c>
      <c r="V16" s="1">
        <f t="shared" si="12"/>
        <v>0</v>
      </c>
      <c r="AB16" s="6" t="s">
        <v>33</v>
      </c>
      <c r="AC16" s="4">
        <v>526</v>
      </c>
    </row>
    <row r="17" spans="1:29" x14ac:dyDescent="0.25">
      <c r="A17" s="1" t="s">
        <v>28</v>
      </c>
      <c r="B17" s="1" t="s">
        <v>8</v>
      </c>
      <c r="C17" s="1">
        <v>9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f t="shared" si="11"/>
        <v>0</v>
      </c>
      <c r="L17" s="1">
        <f t="shared" si="2"/>
        <v>0</v>
      </c>
      <c r="M17" s="1">
        <f t="shared" si="13"/>
        <v>1</v>
      </c>
      <c r="N17" s="1">
        <f t="shared" si="3"/>
        <v>0</v>
      </c>
      <c r="O17" s="1">
        <f t="shared" si="4"/>
        <v>1</v>
      </c>
      <c r="P17" s="1">
        <f t="shared" si="5"/>
        <v>0</v>
      </c>
      <c r="Q17" s="1">
        <f t="shared" si="6"/>
        <v>0</v>
      </c>
      <c r="R17" s="1">
        <f t="shared" si="7"/>
        <v>0</v>
      </c>
      <c r="S17" s="1">
        <f t="shared" si="8"/>
        <v>0</v>
      </c>
      <c r="T17" s="1">
        <f t="shared" si="9"/>
        <v>0</v>
      </c>
      <c r="U17" s="1">
        <f t="shared" si="10"/>
        <v>0</v>
      </c>
      <c r="V17" s="1">
        <f t="shared" si="12"/>
        <v>0</v>
      </c>
      <c r="AB17" s="7" t="s">
        <v>19</v>
      </c>
      <c r="AC17" s="8"/>
    </row>
    <row r="18" spans="1:29" x14ac:dyDescent="0.25">
      <c r="A18" s="1" t="s">
        <v>29</v>
      </c>
      <c r="B18" s="1" t="s">
        <v>12</v>
      </c>
      <c r="C18" s="1">
        <v>21</v>
      </c>
      <c r="D18" s="1">
        <v>23</v>
      </c>
      <c r="E18" s="1">
        <v>30</v>
      </c>
      <c r="F18" s="1">
        <v>55</v>
      </c>
      <c r="G18" s="1">
        <v>7</v>
      </c>
      <c r="H18" s="1">
        <v>0</v>
      </c>
      <c r="I18" s="1">
        <v>0</v>
      </c>
      <c r="J18" s="1">
        <v>0</v>
      </c>
      <c r="K18" s="1">
        <f t="shared" si="11"/>
        <v>108</v>
      </c>
      <c r="L18" s="1">
        <f t="shared" si="2"/>
        <v>0</v>
      </c>
      <c r="M18" s="1">
        <f t="shared" si="13"/>
        <v>108</v>
      </c>
      <c r="N18" s="1">
        <f t="shared" si="3"/>
        <v>1</v>
      </c>
      <c r="O18" s="1">
        <f t="shared" si="4"/>
        <v>1</v>
      </c>
      <c r="P18" s="1">
        <f t="shared" si="5"/>
        <v>1</v>
      </c>
      <c r="Q18" s="1">
        <f t="shared" si="6"/>
        <v>0</v>
      </c>
      <c r="R18" s="1">
        <f t="shared" si="7"/>
        <v>0</v>
      </c>
      <c r="S18" s="1">
        <f t="shared" si="8"/>
        <v>0</v>
      </c>
      <c r="T18" s="1">
        <f t="shared" si="9"/>
        <v>0</v>
      </c>
      <c r="U18" s="1">
        <f t="shared" si="10"/>
        <v>0</v>
      </c>
      <c r="V18" s="1">
        <f t="shared" si="12"/>
        <v>1</v>
      </c>
      <c r="AB18" s="6" t="s">
        <v>150</v>
      </c>
      <c r="AC18" s="4">
        <v>1204</v>
      </c>
    </row>
    <row r="19" spans="1:29" x14ac:dyDescent="0.25">
      <c r="A19" s="1" t="s">
        <v>30</v>
      </c>
      <c r="B19" s="1" t="s">
        <v>19</v>
      </c>
      <c r="C19" s="1">
        <v>19</v>
      </c>
      <c r="D19" s="1">
        <v>51</v>
      </c>
      <c r="E19" s="1">
        <v>85</v>
      </c>
      <c r="F19" s="1">
        <v>78</v>
      </c>
      <c r="G19" s="1">
        <v>19</v>
      </c>
      <c r="H19" s="1">
        <v>1</v>
      </c>
      <c r="I19" s="1">
        <v>2</v>
      </c>
      <c r="J19" s="1">
        <v>3</v>
      </c>
      <c r="K19" s="1">
        <f t="shared" si="11"/>
        <v>0</v>
      </c>
      <c r="L19" s="1">
        <f t="shared" si="2"/>
        <v>0</v>
      </c>
      <c r="M19" s="1">
        <f t="shared" si="13"/>
        <v>220</v>
      </c>
      <c r="N19" s="1">
        <f t="shared" si="3"/>
        <v>1</v>
      </c>
      <c r="O19" s="1">
        <f t="shared" si="4"/>
        <v>1</v>
      </c>
      <c r="P19" s="1">
        <f t="shared" si="5"/>
        <v>1</v>
      </c>
      <c r="Q19" s="1">
        <f t="shared" si="6"/>
        <v>0</v>
      </c>
      <c r="R19" s="1">
        <f t="shared" si="7"/>
        <v>0</v>
      </c>
      <c r="S19" s="1">
        <f t="shared" si="8"/>
        <v>0</v>
      </c>
      <c r="T19" s="1">
        <f t="shared" si="9"/>
        <v>1</v>
      </c>
      <c r="U19" s="1">
        <f t="shared" si="10"/>
        <v>0</v>
      </c>
      <c r="V19" s="1">
        <f t="shared" si="12"/>
        <v>0</v>
      </c>
      <c r="AA19" s="1" t="s">
        <v>163</v>
      </c>
      <c r="AB19" s="1" t="s">
        <v>172</v>
      </c>
      <c r="AC19" s="4">
        <f>SUM(T2:T139)</f>
        <v>35</v>
      </c>
    </row>
    <row r="20" spans="1:29" x14ac:dyDescent="0.25">
      <c r="A20" s="5" t="s">
        <v>31</v>
      </c>
      <c r="B20" s="5" t="s">
        <v>10</v>
      </c>
      <c r="C20" s="5">
        <v>5</v>
      </c>
      <c r="D20" s="5">
        <v>1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f t="shared" si="11"/>
        <v>0</v>
      </c>
      <c r="L20" s="5">
        <f t="shared" si="2"/>
        <v>1</v>
      </c>
      <c r="M20" s="1">
        <f t="shared" si="13"/>
        <v>1</v>
      </c>
      <c r="N20" s="1">
        <f t="shared" si="3"/>
        <v>1</v>
      </c>
      <c r="O20" s="1">
        <f t="shared" si="4"/>
        <v>0</v>
      </c>
      <c r="P20" s="1">
        <f t="shared" si="5"/>
        <v>0</v>
      </c>
      <c r="Q20" s="1">
        <f t="shared" si="6"/>
        <v>0</v>
      </c>
      <c r="R20" s="1">
        <f t="shared" si="7"/>
        <v>0</v>
      </c>
      <c r="S20" s="1">
        <f t="shared" si="8"/>
        <v>0</v>
      </c>
      <c r="T20" s="1">
        <f t="shared" si="9"/>
        <v>0</v>
      </c>
      <c r="U20" s="1">
        <f t="shared" si="10"/>
        <v>0</v>
      </c>
      <c r="V20" s="1">
        <f t="shared" si="12"/>
        <v>0</v>
      </c>
      <c r="AB20" s="1" t="s">
        <v>173</v>
      </c>
      <c r="AC20" s="4">
        <f>SUM(U2:U139)</f>
        <v>3</v>
      </c>
    </row>
    <row r="21" spans="1:29" x14ac:dyDescent="0.25">
      <c r="A21" s="1" t="s">
        <v>32</v>
      </c>
      <c r="B21" s="1" t="s">
        <v>12</v>
      </c>
      <c r="C21" s="1">
        <v>22</v>
      </c>
      <c r="D21" s="1">
        <v>2</v>
      </c>
      <c r="E21" s="1">
        <v>7</v>
      </c>
      <c r="F21" s="1">
        <v>4</v>
      </c>
      <c r="G21" s="1">
        <v>16</v>
      </c>
      <c r="H21" s="1">
        <v>0</v>
      </c>
      <c r="I21" s="1">
        <v>0</v>
      </c>
      <c r="J21" s="1">
        <v>0</v>
      </c>
      <c r="K21" s="1">
        <f t="shared" si="11"/>
        <v>13</v>
      </c>
      <c r="L21" s="1">
        <f t="shared" si="2"/>
        <v>0</v>
      </c>
      <c r="M21" s="1">
        <f t="shared" si="13"/>
        <v>13</v>
      </c>
      <c r="N21" s="1">
        <f t="shared" si="3"/>
        <v>1</v>
      </c>
      <c r="O21" s="1">
        <f t="shared" si="4"/>
        <v>1</v>
      </c>
      <c r="P21" s="1">
        <f t="shared" si="5"/>
        <v>1</v>
      </c>
      <c r="Q21" s="1">
        <f t="shared" si="6"/>
        <v>0</v>
      </c>
      <c r="R21" s="1">
        <f t="shared" si="7"/>
        <v>0</v>
      </c>
      <c r="S21" s="1">
        <f t="shared" si="8"/>
        <v>0</v>
      </c>
      <c r="T21" s="1">
        <f t="shared" si="9"/>
        <v>0</v>
      </c>
      <c r="U21" s="1">
        <f t="shared" si="10"/>
        <v>0</v>
      </c>
      <c r="V21" s="1">
        <f t="shared" si="12"/>
        <v>1</v>
      </c>
    </row>
    <row r="22" spans="1:29" x14ac:dyDescent="0.25">
      <c r="A22" s="1" t="s">
        <v>33</v>
      </c>
      <c r="B22" s="1" t="s">
        <v>8</v>
      </c>
      <c r="C22" s="1">
        <v>9</v>
      </c>
      <c r="D22" s="1">
        <v>201</v>
      </c>
      <c r="E22" s="1">
        <v>144</v>
      </c>
      <c r="F22" s="1">
        <v>128</v>
      </c>
      <c r="G22" s="1">
        <v>10</v>
      </c>
      <c r="H22" s="1">
        <v>12</v>
      </c>
      <c r="I22" s="1">
        <v>22</v>
      </c>
      <c r="J22" s="1">
        <v>19</v>
      </c>
      <c r="K22" s="1">
        <f t="shared" si="11"/>
        <v>0</v>
      </c>
      <c r="L22" s="1">
        <f t="shared" si="2"/>
        <v>0</v>
      </c>
      <c r="M22" s="1">
        <f t="shared" si="13"/>
        <v>526</v>
      </c>
      <c r="N22" s="1">
        <f t="shared" si="3"/>
        <v>1</v>
      </c>
      <c r="O22" s="1">
        <f t="shared" si="4"/>
        <v>1</v>
      </c>
      <c r="P22" s="1">
        <f t="shared" si="5"/>
        <v>1</v>
      </c>
      <c r="Q22" s="1">
        <f t="shared" si="6"/>
        <v>0</v>
      </c>
      <c r="R22" s="1">
        <f t="shared" si="7"/>
        <v>0</v>
      </c>
      <c r="S22" s="1">
        <f t="shared" si="8"/>
        <v>0</v>
      </c>
      <c r="T22" s="1">
        <f t="shared" si="9"/>
        <v>0</v>
      </c>
      <c r="U22" s="1">
        <f t="shared" si="10"/>
        <v>0</v>
      </c>
      <c r="V22" s="1">
        <f t="shared" si="12"/>
        <v>0</v>
      </c>
    </row>
    <row r="23" spans="1:29" x14ac:dyDescent="0.25">
      <c r="A23" s="1" t="s">
        <v>34</v>
      </c>
      <c r="B23" s="1" t="s">
        <v>19</v>
      </c>
      <c r="C23" s="1">
        <v>6</v>
      </c>
      <c r="D23" s="1">
        <v>6</v>
      </c>
      <c r="E23" s="1">
        <v>7</v>
      </c>
      <c r="F23" s="1">
        <v>10</v>
      </c>
      <c r="G23" s="1">
        <v>7</v>
      </c>
      <c r="H23" s="1">
        <v>4</v>
      </c>
      <c r="I23" s="1">
        <v>6</v>
      </c>
      <c r="J23" s="1">
        <v>1</v>
      </c>
      <c r="K23" s="1">
        <f t="shared" si="11"/>
        <v>0</v>
      </c>
      <c r="L23" s="1">
        <f t="shared" si="2"/>
        <v>0</v>
      </c>
      <c r="M23" s="1">
        <f t="shared" si="13"/>
        <v>34</v>
      </c>
      <c r="N23" s="1">
        <f t="shared" si="3"/>
        <v>1</v>
      </c>
      <c r="O23" s="1">
        <f t="shared" si="4"/>
        <v>1</v>
      </c>
      <c r="P23" s="1">
        <f t="shared" si="5"/>
        <v>1</v>
      </c>
      <c r="Q23" s="1">
        <f t="shared" si="6"/>
        <v>0</v>
      </c>
      <c r="R23" s="1">
        <f t="shared" si="7"/>
        <v>0</v>
      </c>
      <c r="S23" s="1">
        <f t="shared" si="8"/>
        <v>0</v>
      </c>
      <c r="T23" s="1">
        <f t="shared" si="9"/>
        <v>1</v>
      </c>
      <c r="U23" s="1">
        <f t="shared" si="10"/>
        <v>0</v>
      </c>
      <c r="V23" s="1">
        <f t="shared" si="12"/>
        <v>0</v>
      </c>
    </row>
    <row r="24" spans="1:29" x14ac:dyDescent="0.25">
      <c r="A24" s="1" t="s">
        <v>35</v>
      </c>
      <c r="B24" s="1" t="s">
        <v>19</v>
      </c>
      <c r="C24" s="1">
        <v>9</v>
      </c>
      <c r="D24" s="1">
        <v>0</v>
      </c>
      <c r="E24" s="1">
        <v>1</v>
      </c>
      <c r="F24" s="1">
        <v>0</v>
      </c>
      <c r="G24" s="1">
        <v>10</v>
      </c>
      <c r="H24" s="1">
        <v>0</v>
      </c>
      <c r="I24" s="1">
        <v>0</v>
      </c>
      <c r="J24" s="1">
        <v>0</v>
      </c>
      <c r="K24" s="1">
        <f t="shared" si="11"/>
        <v>1</v>
      </c>
      <c r="L24" s="1">
        <f t="shared" si="2"/>
        <v>0</v>
      </c>
      <c r="M24" s="1">
        <f t="shared" si="13"/>
        <v>1</v>
      </c>
      <c r="N24" s="1">
        <f t="shared" si="3"/>
        <v>0</v>
      </c>
      <c r="O24" s="1">
        <f t="shared" si="4"/>
        <v>1</v>
      </c>
      <c r="P24" s="1">
        <f t="shared" si="5"/>
        <v>0</v>
      </c>
      <c r="Q24" s="1">
        <f t="shared" si="6"/>
        <v>0</v>
      </c>
      <c r="R24" s="1">
        <f t="shared" si="7"/>
        <v>0</v>
      </c>
      <c r="S24" s="1">
        <f t="shared" si="8"/>
        <v>0</v>
      </c>
      <c r="T24" s="1">
        <f t="shared" si="9"/>
        <v>0</v>
      </c>
      <c r="U24" s="1">
        <f t="shared" si="10"/>
        <v>0</v>
      </c>
      <c r="V24" s="1">
        <f t="shared" si="12"/>
        <v>1</v>
      </c>
    </row>
    <row r="25" spans="1:29" x14ac:dyDescent="0.25">
      <c r="A25" s="1" t="s">
        <v>36</v>
      </c>
      <c r="B25" s="1" t="s">
        <v>19</v>
      </c>
      <c r="C25" s="1">
        <v>2</v>
      </c>
      <c r="D25" s="1">
        <v>0</v>
      </c>
      <c r="E25" s="1">
        <v>1</v>
      </c>
      <c r="F25" s="1">
        <v>0</v>
      </c>
      <c r="G25" s="1">
        <v>2</v>
      </c>
      <c r="H25" s="1">
        <v>0</v>
      </c>
      <c r="I25" s="1">
        <v>0</v>
      </c>
      <c r="J25" s="1">
        <v>0</v>
      </c>
      <c r="K25" s="1">
        <f t="shared" si="11"/>
        <v>1</v>
      </c>
      <c r="L25" s="1">
        <f t="shared" si="2"/>
        <v>0</v>
      </c>
      <c r="M25" s="1">
        <f t="shared" si="13"/>
        <v>1</v>
      </c>
      <c r="N25" s="1">
        <f t="shared" si="3"/>
        <v>0</v>
      </c>
      <c r="O25" s="1">
        <f t="shared" si="4"/>
        <v>1</v>
      </c>
      <c r="P25" s="1">
        <f t="shared" si="5"/>
        <v>0</v>
      </c>
      <c r="Q25" s="1">
        <f t="shared" si="6"/>
        <v>0</v>
      </c>
      <c r="R25" s="1">
        <f t="shared" si="7"/>
        <v>0</v>
      </c>
      <c r="S25" s="1">
        <f t="shared" si="8"/>
        <v>0</v>
      </c>
      <c r="T25" s="1">
        <f t="shared" si="9"/>
        <v>0</v>
      </c>
      <c r="U25" s="1">
        <f t="shared" si="10"/>
        <v>0</v>
      </c>
      <c r="V25" s="1">
        <f t="shared" si="12"/>
        <v>1</v>
      </c>
    </row>
    <row r="26" spans="1:29" x14ac:dyDescent="0.25">
      <c r="A26" s="1" t="s">
        <v>37</v>
      </c>
      <c r="B26" s="1" t="s">
        <v>19</v>
      </c>
      <c r="C26" s="1">
        <v>16</v>
      </c>
      <c r="D26" s="1">
        <v>49</v>
      </c>
      <c r="E26" s="1">
        <v>49</v>
      </c>
      <c r="F26" s="1">
        <v>45</v>
      </c>
      <c r="G26" s="1">
        <v>16</v>
      </c>
      <c r="H26" s="1">
        <v>2</v>
      </c>
      <c r="I26" s="1">
        <v>8</v>
      </c>
      <c r="J26" s="1">
        <v>15</v>
      </c>
      <c r="K26" s="1">
        <f t="shared" si="11"/>
        <v>0</v>
      </c>
      <c r="L26" s="1">
        <f t="shared" si="2"/>
        <v>0</v>
      </c>
      <c r="M26" s="1">
        <f t="shared" si="13"/>
        <v>168</v>
      </c>
      <c r="N26" s="1">
        <f t="shared" si="3"/>
        <v>1</v>
      </c>
      <c r="O26" s="1">
        <f t="shared" si="4"/>
        <v>1</v>
      </c>
      <c r="P26" s="1">
        <f t="shared" si="5"/>
        <v>1</v>
      </c>
      <c r="Q26" s="1">
        <f t="shared" si="6"/>
        <v>0</v>
      </c>
      <c r="R26" s="1">
        <f t="shared" si="7"/>
        <v>0</v>
      </c>
      <c r="S26" s="1">
        <f t="shared" si="8"/>
        <v>0</v>
      </c>
      <c r="T26" s="1">
        <f t="shared" si="9"/>
        <v>1</v>
      </c>
      <c r="U26" s="1">
        <f t="shared" si="10"/>
        <v>0</v>
      </c>
      <c r="V26" s="1">
        <f t="shared" si="12"/>
        <v>0</v>
      </c>
    </row>
    <row r="27" spans="1:29" x14ac:dyDescent="0.25">
      <c r="A27" s="1" t="s">
        <v>38</v>
      </c>
      <c r="B27" s="1" t="s">
        <v>19</v>
      </c>
      <c r="C27" s="1">
        <v>5</v>
      </c>
      <c r="D27" s="1">
        <v>14</v>
      </c>
      <c r="E27" s="1">
        <v>15</v>
      </c>
      <c r="F27" s="1">
        <v>15</v>
      </c>
      <c r="G27" s="1">
        <v>6</v>
      </c>
      <c r="H27" s="1">
        <v>7</v>
      </c>
      <c r="I27" s="1">
        <v>9</v>
      </c>
      <c r="J27" s="1">
        <v>8</v>
      </c>
      <c r="K27" s="1">
        <f t="shared" si="11"/>
        <v>0</v>
      </c>
      <c r="L27" s="1">
        <f t="shared" si="2"/>
        <v>0</v>
      </c>
      <c r="M27" s="1">
        <f t="shared" si="13"/>
        <v>68</v>
      </c>
      <c r="N27" s="1">
        <f t="shared" si="3"/>
        <v>1</v>
      </c>
      <c r="O27" s="1">
        <f t="shared" si="4"/>
        <v>1</v>
      </c>
      <c r="P27" s="1">
        <f t="shared" si="5"/>
        <v>1</v>
      </c>
      <c r="Q27" s="1">
        <f t="shared" si="6"/>
        <v>0</v>
      </c>
      <c r="R27" s="1">
        <f t="shared" si="7"/>
        <v>0</v>
      </c>
      <c r="S27" s="1">
        <f t="shared" si="8"/>
        <v>0</v>
      </c>
      <c r="T27" s="1">
        <f t="shared" si="9"/>
        <v>1</v>
      </c>
      <c r="U27" s="1">
        <f t="shared" si="10"/>
        <v>0</v>
      </c>
      <c r="V27" s="1">
        <f t="shared" si="12"/>
        <v>0</v>
      </c>
    </row>
    <row r="28" spans="1:29" x14ac:dyDescent="0.25">
      <c r="A28" s="1" t="s">
        <v>39</v>
      </c>
      <c r="B28" s="1" t="s">
        <v>19</v>
      </c>
      <c r="C28" s="1">
        <v>26</v>
      </c>
      <c r="D28" s="1">
        <v>43</v>
      </c>
      <c r="E28" s="1">
        <v>68</v>
      </c>
      <c r="F28" s="1">
        <v>68</v>
      </c>
      <c r="G28" s="1">
        <v>13</v>
      </c>
      <c r="H28" s="1">
        <v>0</v>
      </c>
      <c r="I28" s="1">
        <v>1</v>
      </c>
      <c r="J28" s="1">
        <v>0</v>
      </c>
      <c r="K28" s="1">
        <f t="shared" si="11"/>
        <v>0</v>
      </c>
      <c r="L28" s="1">
        <f t="shared" si="2"/>
        <v>0</v>
      </c>
      <c r="M28" s="1">
        <f t="shared" si="13"/>
        <v>180</v>
      </c>
      <c r="N28" s="1">
        <f t="shared" si="3"/>
        <v>1</v>
      </c>
      <c r="O28" s="1">
        <f t="shared" si="4"/>
        <v>1</v>
      </c>
      <c r="P28" s="1">
        <f t="shared" si="5"/>
        <v>1</v>
      </c>
      <c r="Q28" s="1">
        <f t="shared" si="6"/>
        <v>0</v>
      </c>
      <c r="R28" s="1">
        <f t="shared" si="7"/>
        <v>0</v>
      </c>
      <c r="S28" s="1">
        <f t="shared" si="8"/>
        <v>0</v>
      </c>
      <c r="T28" s="1">
        <f t="shared" si="9"/>
        <v>1</v>
      </c>
      <c r="U28" s="1">
        <f t="shared" si="10"/>
        <v>0</v>
      </c>
      <c r="V28" s="1">
        <f t="shared" si="12"/>
        <v>0</v>
      </c>
    </row>
    <row r="29" spans="1:29" x14ac:dyDescent="0.25">
      <c r="A29" s="1" t="s">
        <v>40</v>
      </c>
      <c r="B29" s="1" t="s">
        <v>22</v>
      </c>
      <c r="C29" s="1">
        <v>13</v>
      </c>
      <c r="D29" s="1">
        <v>3</v>
      </c>
      <c r="E29" s="1">
        <v>2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f t="shared" si="11"/>
        <v>0</v>
      </c>
      <c r="L29" s="1">
        <f t="shared" si="2"/>
        <v>0</v>
      </c>
      <c r="M29" s="1">
        <f t="shared" si="13"/>
        <v>6</v>
      </c>
      <c r="N29" s="1">
        <f t="shared" si="3"/>
        <v>1</v>
      </c>
      <c r="O29" s="1">
        <f t="shared" si="4"/>
        <v>1</v>
      </c>
      <c r="P29" s="1">
        <f t="shared" si="5"/>
        <v>1</v>
      </c>
      <c r="Q29" s="1">
        <f t="shared" si="6"/>
        <v>0</v>
      </c>
      <c r="R29" s="1">
        <f t="shared" si="7"/>
        <v>0</v>
      </c>
      <c r="S29" s="1">
        <f t="shared" si="8"/>
        <v>0</v>
      </c>
      <c r="T29" s="1">
        <f t="shared" si="9"/>
        <v>0</v>
      </c>
      <c r="U29" s="1">
        <f t="shared" si="10"/>
        <v>0</v>
      </c>
      <c r="V29" s="1">
        <f t="shared" si="12"/>
        <v>0</v>
      </c>
    </row>
    <row r="30" spans="1:29" x14ac:dyDescent="0.25">
      <c r="A30" s="1" t="s">
        <v>41</v>
      </c>
      <c r="B30" s="1" t="s">
        <v>10</v>
      </c>
      <c r="C30" s="1">
        <v>7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f t="shared" si="11"/>
        <v>0</v>
      </c>
      <c r="L30" s="1">
        <f t="shared" si="2"/>
        <v>0</v>
      </c>
      <c r="M30" s="1">
        <f t="shared" si="13"/>
        <v>1</v>
      </c>
      <c r="N30" s="1">
        <f t="shared" si="3"/>
        <v>0</v>
      </c>
      <c r="O30" s="1">
        <f t="shared" si="4"/>
        <v>0</v>
      </c>
      <c r="P30" s="1">
        <f t="shared" si="5"/>
        <v>1</v>
      </c>
      <c r="Q30" s="1">
        <f t="shared" si="6"/>
        <v>0</v>
      </c>
      <c r="R30" s="1">
        <f t="shared" si="7"/>
        <v>0</v>
      </c>
      <c r="S30" s="1">
        <f t="shared" si="8"/>
        <v>0</v>
      </c>
      <c r="T30" s="1">
        <f t="shared" si="9"/>
        <v>0</v>
      </c>
      <c r="U30" s="1">
        <f t="shared" si="10"/>
        <v>0</v>
      </c>
      <c r="V30" s="1">
        <f t="shared" si="12"/>
        <v>0</v>
      </c>
    </row>
    <row r="31" spans="1:29" x14ac:dyDescent="0.25">
      <c r="A31" s="1" t="s">
        <v>42</v>
      </c>
      <c r="B31" s="1" t="s">
        <v>10</v>
      </c>
      <c r="C31" s="1">
        <v>21</v>
      </c>
      <c r="D31" s="1">
        <v>7</v>
      </c>
      <c r="E31" s="1">
        <v>9</v>
      </c>
      <c r="F31" s="1">
        <v>10</v>
      </c>
      <c r="G31" s="1">
        <v>1</v>
      </c>
      <c r="H31" s="1">
        <v>0</v>
      </c>
      <c r="I31" s="1">
        <v>0</v>
      </c>
      <c r="J31" s="1">
        <v>0</v>
      </c>
      <c r="K31" s="1">
        <f t="shared" si="11"/>
        <v>26</v>
      </c>
      <c r="L31" s="1">
        <f t="shared" si="2"/>
        <v>0</v>
      </c>
      <c r="M31" s="1">
        <f t="shared" si="13"/>
        <v>26</v>
      </c>
      <c r="N31" s="1">
        <f t="shared" si="3"/>
        <v>1</v>
      </c>
      <c r="O31" s="1">
        <f t="shared" si="4"/>
        <v>1</v>
      </c>
      <c r="P31" s="1">
        <f t="shared" si="5"/>
        <v>1</v>
      </c>
      <c r="Q31" s="1">
        <f t="shared" si="6"/>
        <v>0</v>
      </c>
      <c r="R31" s="1">
        <f t="shared" si="7"/>
        <v>0</v>
      </c>
      <c r="S31" s="1">
        <f t="shared" si="8"/>
        <v>0</v>
      </c>
      <c r="T31" s="1">
        <f t="shared" si="9"/>
        <v>0</v>
      </c>
      <c r="U31" s="1">
        <f t="shared" si="10"/>
        <v>0</v>
      </c>
      <c r="V31" s="1">
        <f t="shared" si="12"/>
        <v>1</v>
      </c>
    </row>
    <row r="32" spans="1:29" x14ac:dyDescent="0.25">
      <c r="A32" s="1" t="s">
        <v>43</v>
      </c>
      <c r="B32" s="1" t="s">
        <v>12</v>
      </c>
      <c r="C32" s="1">
        <v>13</v>
      </c>
      <c r="D32" s="1">
        <v>1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f t="shared" si="11"/>
        <v>0</v>
      </c>
      <c r="L32" s="1">
        <f t="shared" si="2"/>
        <v>0</v>
      </c>
      <c r="M32" s="1">
        <f t="shared" si="13"/>
        <v>2</v>
      </c>
      <c r="N32" s="1">
        <f t="shared" si="3"/>
        <v>1</v>
      </c>
      <c r="O32" s="1">
        <f t="shared" si="4"/>
        <v>1</v>
      </c>
      <c r="P32" s="1">
        <f t="shared" si="5"/>
        <v>0</v>
      </c>
      <c r="Q32" s="1">
        <f t="shared" si="6"/>
        <v>0</v>
      </c>
      <c r="R32" s="1">
        <f t="shared" si="7"/>
        <v>0</v>
      </c>
      <c r="S32" s="1">
        <f t="shared" si="8"/>
        <v>0</v>
      </c>
      <c r="T32" s="1">
        <f t="shared" si="9"/>
        <v>0</v>
      </c>
      <c r="U32" s="1">
        <f t="shared" si="10"/>
        <v>0</v>
      </c>
      <c r="V32" s="1">
        <f t="shared" si="12"/>
        <v>0</v>
      </c>
    </row>
    <row r="33" spans="1:22" x14ac:dyDescent="0.25">
      <c r="A33" s="1" t="s">
        <v>44</v>
      </c>
      <c r="B33" s="1" t="s">
        <v>10</v>
      </c>
      <c r="C33" s="1">
        <v>4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f t="shared" si="11"/>
        <v>0</v>
      </c>
      <c r="L33" s="1">
        <f t="shared" si="2"/>
        <v>0</v>
      </c>
      <c r="M33" s="1">
        <f t="shared" si="13"/>
        <v>1</v>
      </c>
      <c r="N33" s="1">
        <f t="shared" si="3"/>
        <v>0</v>
      </c>
      <c r="O33" s="1">
        <f t="shared" si="4"/>
        <v>0</v>
      </c>
      <c r="P33" s="1">
        <f t="shared" si="5"/>
        <v>1</v>
      </c>
      <c r="Q33" s="1">
        <f t="shared" si="6"/>
        <v>0</v>
      </c>
      <c r="R33" s="1">
        <f t="shared" si="7"/>
        <v>0</v>
      </c>
      <c r="S33" s="1">
        <f t="shared" si="8"/>
        <v>0</v>
      </c>
      <c r="T33" s="1">
        <f t="shared" si="9"/>
        <v>0</v>
      </c>
      <c r="U33" s="1">
        <f t="shared" si="10"/>
        <v>0</v>
      </c>
      <c r="V33" s="1">
        <f t="shared" si="12"/>
        <v>0</v>
      </c>
    </row>
    <row r="34" spans="1:22" x14ac:dyDescent="0.25">
      <c r="A34" s="1" t="s">
        <v>45</v>
      </c>
      <c r="B34" s="1" t="s">
        <v>19</v>
      </c>
      <c r="C34" s="1">
        <v>11</v>
      </c>
      <c r="D34" s="1">
        <v>9</v>
      </c>
      <c r="E34" s="1">
        <v>9</v>
      </c>
      <c r="F34" s="1">
        <v>15</v>
      </c>
      <c r="G34" s="1">
        <v>9</v>
      </c>
      <c r="H34" s="1">
        <v>4</v>
      </c>
      <c r="I34" s="1">
        <v>2</v>
      </c>
      <c r="J34" s="1">
        <v>1</v>
      </c>
      <c r="K34" s="1">
        <f t="shared" si="11"/>
        <v>0</v>
      </c>
      <c r="L34" s="1">
        <f t="shared" si="2"/>
        <v>0</v>
      </c>
      <c r="M34" s="1">
        <f t="shared" si="13"/>
        <v>40</v>
      </c>
      <c r="N34" s="1">
        <f t="shared" si="3"/>
        <v>1</v>
      </c>
      <c r="O34" s="1">
        <f t="shared" si="4"/>
        <v>1</v>
      </c>
      <c r="P34" s="1">
        <f t="shared" si="5"/>
        <v>1</v>
      </c>
      <c r="Q34" s="1">
        <f t="shared" si="6"/>
        <v>0</v>
      </c>
      <c r="R34" s="1">
        <f t="shared" si="7"/>
        <v>0</v>
      </c>
      <c r="S34" s="1">
        <f t="shared" si="8"/>
        <v>0</v>
      </c>
      <c r="T34" s="1">
        <f t="shared" si="9"/>
        <v>1</v>
      </c>
      <c r="U34" s="1">
        <f t="shared" si="10"/>
        <v>0</v>
      </c>
      <c r="V34" s="1">
        <f t="shared" si="12"/>
        <v>0</v>
      </c>
    </row>
    <row r="35" spans="1:22" x14ac:dyDescent="0.25">
      <c r="A35" s="1" t="s">
        <v>46</v>
      </c>
      <c r="B35" s="1" t="s">
        <v>10</v>
      </c>
      <c r="C35" s="1">
        <v>12</v>
      </c>
      <c r="D35" s="1">
        <v>21</v>
      </c>
      <c r="E35" s="1">
        <v>7</v>
      </c>
      <c r="F35" s="1">
        <v>17</v>
      </c>
      <c r="G35" s="1">
        <v>2</v>
      </c>
      <c r="H35" s="1">
        <v>0</v>
      </c>
      <c r="I35" s="1">
        <v>0</v>
      </c>
      <c r="J35" s="1">
        <v>0</v>
      </c>
      <c r="K35" s="1">
        <f t="shared" si="11"/>
        <v>45</v>
      </c>
      <c r="L35" s="1">
        <f t="shared" si="2"/>
        <v>0</v>
      </c>
      <c r="M35" s="1">
        <f t="shared" si="13"/>
        <v>45</v>
      </c>
      <c r="N35" s="1">
        <f t="shared" si="3"/>
        <v>1</v>
      </c>
      <c r="O35" s="1">
        <f t="shared" si="4"/>
        <v>1</v>
      </c>
      <c r="P35" s="1">
        <f t="shared" si="5"/>
        <v>1</v>
      </c>
      <c r="Q35" s="1">
        <f t="shared" si="6"/>
        <v>0</v>
      </c>
      <c r="R35" s="1">
        <f t="shared" si="7"/>
        <v>0</v>
      </c>
      <c r="S35" s="1">
        <f t="shared" si="8"/>
        <v>0</v>
      </c>
      <c r="T35" s="1">
        <f t="shared" si="9"/>
        <v>0</v>
      </c>
      <c r="U35" s="1">
        <f t="shared" si="10"/>
        <v>0</v>
      </c>
      <c r="V35" s="1">
        <f t="shared" si="12"/>
        <v>1</v>
      </c>
    </row>
    <row r="36" spans="1:22" x14ac:dyDescent="0.25">
      <c r="A36" s="1" t="s">
        <v>47</v>
      </c>
      <c r="B36" s="1" t="s">
        <v>8</v>
      </c>
      <c r="C36" s="1">
        <v>20</v>
      </c>
      <c r="D36" s="1">
        <v>0</v>
      </c>
      <c r="E36" s="1">
        <v>2</v>
      </c>
      <c r="F36" s="1">
        <v>7</v>
      </c>
      <c r="G36" s="1">
        <v>4</v>
      </c>
      <c r="H36" s="1">
        <v>0</v>
      </c>
      <c r="I36" s="1">
        <v>0</v>
      </c>
      <c r="J36" s="1">
        <v>0</v>
      </c>
      <c r="K36" s="1">
        <f t="shared" si="11"/>
        <v>9</v>
      </c>
      <c r="L36" s="1">
        <f t="shared" si="2"/>
        <v>0</v>
      </c>
      <c r="M36" s="1">
        <f t="shared" si="13"/>
        <v>9</v>
      </c>
      <c r="N36" s="1">
        <f t="shared" si="3"/>
        <v>0</v>
      </c>
      <c r="O36" s="1">
        <f t="shared" si="4"/>
        <v>1</v>
      </c>
      <c r="P36" s="1">
        <f t="shared" si="5"/>
        <v>1</v>
      </c>
      <c r="Q36" s="1">
        <f t="shared" si="6"/>
        <v>0</v>
      </c>
      <c r="R36" s="1">
        <f t="shared" si="7"/>
        <v>0</v>
      </c>
      <c r="S36" s="1">
        <f t="shared" si="8"/>
        <v>0</v>
      </c>
      <c r="T36" s="1">
        <f t="shared" si="9"/>
        <v>0</v>
      </c>
      <c r="U36" s="1">
        <f t="shared" si="10"/>
        <v>0</v>
      </c>
      <c r="V36" s="1">
        <f t="shared" si="12"/>
        <v>1</v>
      </c>
    </row>
    <row r="37" spans="1:22" x14ac:dyDescent="0.25">
      <c r="A37" s="1" t="s">
        <v>48</v>
      </c>
      <c r="B37" s="1" t="s">
        <v>19</v>
      </c>
      <c r="C37" s="1">
        <v>24</v>
      </c>
      <c r="D37" s="1">
        <v>101</v>
      </c>
      <c r="E37" s="1">
        <v>84</v>
      </c>
      <c r="F37" s="1">
        <v>117</v>
      </c>
      <c r="G37" s="1">
        <v>22</v>
      </c>
      <c r="H37" s="1">
        <v>42</v>
      </c>
      <c r="I37" s="1">
        <v>62</v>
      </c>
      <c r="J37" s="1">
        <v>56</v>
      </c>
      <c r="K37" s="1">
        <f t="shared" si="11"/>
        <v>0</v>
      </c>
      <c r="L37" s="1">
        <f t="shared" si="2"/>
        <v>0</v>
      </c>
      <c r="M37" s="1">
        <f t="shared" si="13"/>
        <v>462</v>
      </c>
      <c r="N37" s="1">
        <f t="shared" si="3"/>
        <v>1</v>
      </c>
      <c r="O37" s="1">
        <f t="shared" si="4"/>
        <v>1</v>
      </c>
      <c r="P37" s="1">
        <f t="shared" si="5"/>
        <v>1</v>
      </c>
      <c r="Q37" s="1">
        <f t="shared" si="6"/>
        <v>0</v>
      </c>
      <c r="R37" s="1">
        <f t="shared" si="7"/>
        <v>0</v>
      </c>
      <c r="S37" s="1">
        <f t="shared" si="8"/>
        <v>0</v>
      </c>
      <c r="T37" s="1">
        <f t="shared" si="9"/>
        <v>1</v>
      </c>
      <c r="U37" s="1">
        <f t="shared" si="10"/>
        <v>0</v>
      </c>
      <c r="V37" s="1">
        <f t="shared" si="12"/>
        <v>0</v>
      </c>
    </row>
    <row r="38" spans="1:22" x14ac:dyDescent="0.25">
      <c r="A38" s="1" t="s">
        <v>49</v>
      </c>
      <c r="B38" s="1" t="s">
        <v>19</v>
      </c>
      <c r="C38" s="1">
        <v>27</v>
      </c>
      <c r="D38" s="1">
        <v>202</v>
      </c>
      <c r="E38" s="1">
        <v>223</v>
      </c>
      <c r="F38" s="1">
        <v>246</v>
      </c>
      <c r="G38" s="1">
        <v>22</v>
      </c>
      <c r="H38" s="1">
        <v>31</v>
      </c>
      <c r="I38" s="1">
        <v>31</v>
      </c>
      <c r="J38" s="1">
        <v>47</v>
      </c>
      <c r="K38" s="1">
        <f t="shared" si="11"/>
        <v>0</v>
      </c>
      <c r="L38" s="1">
        <f t="shared" si="2"/>
        <v>0</v>
      </c>
      <c r="M38" s="1">
        <f t="shared" si="13"/>
        <v>780</v>
      </c>
      <c r="N38" s="1">
        <f t="shared" si="3"/>
        <v>1</v>
      </c>
      <c r="O38" s="1">
        <f t="shared" si="4"/>
        <v>1</v>
      </c>
      <c r="P38" s="1">
        <f t="shared" si="5"/>
        <v>1</v>
      </c>
      <c r="Q38" s="1">
        <f t="shared" si="6"/>
        <v>0</v>
      </c>
      <c r="R38" s="1">
        <f t="shared" si="7"/>
        <v>0</v>
      </c>
      <c r="S38" s="1">
        <f t="shared" si="8"/>
        <v>0</v>
      </c>
      <c r="T38" s="1">
        <f t="shared" si="9"/>
        <v>1</v>
      </c>
      <c r="U38" s="1">
        <f t="shared" si="10"/>
        <v>0</v>
      </c>
      <c r="V38" s="1">
        <f t="shared" si="12"/>
        <v>0</v>
      </c>
    </row>
    <row r="39" spans="1:22" x14ac:dyDescent="0.25">
      <c r="A39" s="1" t="s">
        <v>50</v>
      </c>
      <c r="B39" s="1" t="s">
        <v>10</v>
      </c>
      <c r="C39" s="1">
        <v>9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f t="shared" si="11"/>
        <v>0</v>
      </c>
      <c r="L39" s="1">
        <f t="shared" si="2"/>
        <v>0</v>
      </c>
      <c r="M39" s="1">
        <f t="shared" si="13"/>
        <v>1</v>
      </c>
      <c r="N39" s="1">
        <f t="shared" si="3"/>
        <v>0</v>
      </c>
      <c r="O39" s="1">
        <f t="shared" si="4"/>
        <v>1</v>
      </c>
      <c r="P39" s="1">
        <f t="shared" si="5"/>
        <v>0</v>
      </c>
      <c r="Q39" s="1">
        <f t="shared" si="6"/>
        <v>0</v>
      </c>
      <c r="R39" s="1">
        <f t="shared" si="7"/>
        <v>0</v>
      </c>
      <c r="S39" s="1">
        <f t="shared" si="8"/>
        <v>0</v>
      </c>
      <c r="T39" s="1">
        <f t="shared" si="9"/>
        <v>0</v>
      </c>
      <c r="U39" s="1">
        <f t="shared" si="10"/>
        <v>0</v>
      </c>
      <c r="V39" s="1">
        <f t="shared" si="12"/>
        <v>0</v>
      </c>
    </row>
    <row r="40" spans="1:22" x14ac:dyDescent="0.25">
      <c r="A40" s="1" t="s">
        <v>51</v>
      </c>
      <c r="B40" s="1" t="s">
        <v>10</v>
      </c>
      <c r="C40" s="1">
        <v>13</v>
      </c>
      <c r="D40" s="1">
        <v>0</v>
      </c>
      <c r="E40" s="1">
        <v>1</v>
      </c>
      <c r="F40" s="1">
        <v>3</v>
      </c>
      <c r="G40" s="1">
        <v>1</v>
      </c>
      <c r="H40" s="1">
        <v>0</v>
      </c>
      <c r="I40" s="1">
        <v>0</v>
      </c>
      <c r="J40" s="1">
        <v>0</v>
      </c>
      <c r="K40" s="1">
        <f t="shared" si="11"/>
        <v>4</v>
      </c>
      <c r="L40" s="1">
        <f t="shared" si="2"/>
        <v>0</v>
      </c>
      <c r="M40" s="1">
        <f t="shared" si="13"/>
        <v>4</v>
      </c>
      <c r="N40" s="1">
        <f t="shared" si="3"/>
        <v>0</v>
      </c>
      <c r="O40" s="1">
        <f t="shared" si="4"/>
        <v>1</v>
      </c>
      <c r="P40" s="1">
        <f t="shared" si="5"/>
        <v>1</v>
      </c>
      <c r="Q40" s="1">
        <f t="shared" si="6"/>
        <v>0</v>
      </c>
      <c r="R40" s="1">
        <f t="shared" si="7"/>
        <v>0</v>
      </c>
      <c r="S40" s="1">
        <f t="shared" si="8"/>
        <v>0</v>
      </c>
      <c r="T40" s="1">
        <f t="shared" si="9"/>
        <v>0</v>
      </c>
      <c r="U40" s="1">
        <f t="shared" si="10"/>
        <v>0</v>
      </c>
      <c r="V40" s="1">
        <f t="shared" si="12"/>
        <v>1</v>
      </c>
    </row>
    <row r="41" spans="1:22" x14ac:dyDescent="0.25">
      <c r="A41" s="1" t="s">
        <v>52</v>
      </c>
      <c r="B41" s="1" t="s">
        <v>19</v>
      </c>
      <c r="C41" s="1">
        <v>27</v>
      </c>
      <c r="D41" s="1">
        <v>30</v>
      </c>
      <c r="E41" s="1">
        <v>42</v>
      </c>
      <c r="F41" s="1">
        <v>38</v>
      </c>
      <c r="G41" s="1">
        <v>18</v>
      </c>
      <c r="H41" s="1">
        <v>0</v>
      </c>
      <c r="I41" s="1">
        <v>0</v>
      </c>
      <c r="J41" s="1">
        <v>0</v>
      </c>
      <c r="K41" s="1">
        <f t="shared" si="11"/>
        <v>110</v>
      </c>
      <c r="L41" s="1">
        <f t="shared" si="2"/>
        <v>0</v>
      </c>
      <c r="M41" s="1">
        <f t="shared" si="13"/>
        <v>110</v>
      </c>
      <c r="N41" s="1">
        <f t="shared" si="3"/>
        <v>1</v>
      </c>
      <c r="O41" s="1">
        <f t="shared" si="4"/>
        <v>1</v>
      </c>
      <c r="P41" s="1">
        <f t="shared" si="5"/>
        <v>1</v>
      </c>
      <c r="Q41" s="1">
        <f t="shared" si="6"/>
        <v>0</v>
      </c>
      <c r="R41" s="1">
        <f t="shared" si="7"/>
        <v>0</v>
      </c>
      <c r="S41" s="1">
        <f t="shared" si="8"/>
        <v>0</v>
      </c>
      <c r="T41" s="1">
        <f t="shared" si="9"/>
        <v>1</v>
      </c>
      <c r="U41" s="1">
        <f t="shared" si="10"/>
        <v>0</v>
      </c>
      <c r="V41" s="1">
        <f t="shared" si="12"/>
        <v>1</v>
      </c>
    </row>
    <row r="42" spans="1:22" x14ac:dyDescent="0.25">
      <c r="A42" s="1" t="s">
        <v>53</v>
      </c>
      <c r="B42" s="1" t="s">
        <v>8</v>
      </c>
      <c r="C42" s="1">
        <v>5</v>
      </c>
      <c r="D42" s="1">
        <v>6</v>
      </c>
      <c r="E42" s="1">
        <v>5</v>
      </c>
      <c r="F42" s="1">
        <v>14</v>
      </c>
      <c r="G42" s="1">
        <v>6</v>
      </c>
      <c r="H42" s="1">
        <v>0</v>
      </c>
      <c r="I42" s="1">
        <v>0</v>
      </c>
      <c r="J42" s="1">
        <v>0</v>
      </c>
      <c r="K42" s="1">
        <f t="shared" si="11"/>
        <v>25</v>
      </c>
      <c r="L42" s="1">
        <f t="shared" si="2"/>
        <v>0</v>
      </c>
      <c r="M42" s="1">
        <f t="shared" si="13"/>
        <v>25</v>
      </c>
      <c r="N42" s="1">
        <f t="shared" si="3"/>
        <v>1</v>
      </c>
      <c r="O42" s="1">
        <f t="shared" si="4"/>
        <v>1</v>
      </c>
      <c r="P42" s="1">
        <f t="shared" si="5"/>
        <v>1</v>
      </c>
      <c r="Q42" s="1">
        <f t="shared" si="6"/>
        <v>0</v>
      </c>
      <c r="R42" s="1">
        <f t="shared" si="7"/>
        <v>0</v>
      </c>
      <c r="S42" s="1">
        <f t="shared" si="8"/>
        <v>0</v>
      </c>
      <c r="T42" s="1">
        <f t="shared" si="9"/>
        <v>0</v>
      </c>
      <c r="U42" s="1">
        <f t="shared" si="10"/>
        <v>0</v>
      </c>
      <c r="V42" s="1">
        <f t="shared" si="12"/>
        <v>1</v>
      </c>
    </row>
    <row r="43" spans="1:22" x14ac:dyDescent="0.25">
      <c r="A43" s="1" t="s">
        <v>54</v>
      </c>
      <c r="B43" s="1" t="s">
        <v>12</v>
      </c>
      <c r="C43" s="1">
        <v>16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f t="shared" si="11"/>
        <v>0</v>
      </c>
      <c r="L43" s="1">
        <f t="shared" si="2"/>
        <v>0</v>
      </c>
      <c r="M43" s="1">
        <f t="shared" si="13"/>
        <v>1</v>
      </c>
      <c r="N43" s="1">
        <f t="shared" si="3"/>
        <v>0</v>
      </c>
      <c r="O43" s="1">
        <f t="shared" si="4"/>
        <v>0</v>
      </c>
      <c r="P43" s="1">
        <f t="shared" si="5"/>
        <v>1</v>
      </c>
      <c r="Q43" s="1">
        <f t="shared" si="6"/>
        <v>0</v>
      </c>
      <c r="R43" s="1">
        <f t="shared" si="7"/>
        <v>0</v>
      </c>
      <c r="S43" s="1">
        <f t="shared" si="8"/>
        <v>0</v>
      </c>
      <c r="T43" s="1">
        <f t="shared" si="9"/>
        <v>0</v>
      </c>
      <c r="U43" s="1">
        <f t="shared" si="10"/>
        <v>0</v>
      </c>
      <c r="V43" s="1">
        <f t="shared" si="12"/>
        <v>0</v>
      </c>
    </row>
    <row r="44" spans="1:22" x14ac:dyDescent="0.25">
      <c r="A44" s="1" t="s">
        <v>55</v>
      </c>
      <c r="B44" s="1" t="s">
        <v>22</v>
      </c>
      <c r="C44" s="1">
        <v>14</v>
      </c>
      <c r="D44" s="1">
        <v>0</v>
      </c>
      <c r="E44" s="1">
        <v>1</v>
      </c>
      <c r="F44" s="1">
        <v>1</v>
      </c>
      <c r="G44" s="1">
        <v>0</v>
      </c>
      <c r="H44" s="1">
        <v>0</v>
      </c>
      <c r="I44" s="1">
        <v>0</v>
      </c>
      <c r="J44" s="1">
        <v>0</v>
      </c>
      <c r="K44" s="1">
        <f t="shared" si="11"/>
        <v>0</v>
      </c>
      <c r="L44" s="1">
        <f t="shared" si="2"/>
        <v>0</v>
      </c>
      <c r="M44" s="1">
        <f t="shared" si="13"/>
        <v>2</v>
      </c>
      <c r="N44" s="1">
        <f t="shared" si="3"/>
        <v>0</v>
      </c>
      <c r="O44" s="1">
        <f t="shared" si="4"/>
        <v>1</v>
      </c>
      <c r="P44" s="1">
        <f t="shared" si="5"/>
        <v>1</v>
      </c>
      <c r="Q44" s="1">
        <f t="shared" si="6"/>
        <v>0</v>
      </c>
      <c r="R44" s="1">
        <f t="shared" si="7"/>
        <v>0</v>
      </c>
      <c r="S44" s="1">
        <f t="shared" si="8"/>
        <v>0</v>
      </c>
      <c r="T44" s="1">
        <f t="shared" si="9"/>
        <v>0</v>
      </c>
      <c r="U44" s="1">
        <f t="shared" si="10"/>
        <v>0</v>
      </c>
      <c r="V44" s="1">
        <f t="shared" si="12"/>
        <v>0</v>
      </c>
    </row>
    <row r="45" spans="1:22" x14ac:dyDescent="0.25">
      <c r="A45" s="1" t="s">
        <v>56</v>
      </c>
      <c r="B45" s="1" t="s">
        <v>19</v>
      </c>
      <c r="C45" s="1">
        <v>22</v>
      </c>
      <c r="D45" s="1">
        <v>37</v>
      </c>
      <c r="E45" s="1">
        <v>59</v>
      </c>
      <c r="F45" s="1">
        <v>35</v>
      </c>
      <c r="G45" s="1">
        <v>19</v>
      </c>
      <c r="H45" s="1">
        <v>1</v>
      </c>
      <c r="I45" s="1">
        <v>0</v>
      </c>
      <c r="J45" s="1">
        <v>1</v>
      </c>
      <c r="K45" s="1">
        <f t="shared" si="11"/>
        <v>0</v>
      </c>
      <c r="L45" s="1">
        <f t="shared" si="2"/>
        <v>0</v>
      </c>
      <c r="M45" s="1">
        <f t="shared" si="13"/>
        <v>133</v>
      </c>
      <c r="N45" s="1">
        <f t="shared" si="3"/>
        <v>1</v>
      </c>
      <c r="O45" s="1">
        <f t="shared" si="4"/>
        <v>1</v>
      </c>
      <c r="P45" s="1">
        <f t="shared" si="5"/>
        <v>1</v>
      </c>
      <c r="Q45" s="1">
        <f t="shared" si="6"/>
        <v>0</v>
      </c>
      <c r="R45" s="1">
        <f t="shared" si="7"/>
        <v>0</v>
      </c>
      <c r="S45" s="1">
        <f t="shared" si="8"/>
        <v>0</v>
      </c>
      <c r="T45" s="1">
        <f t="shared" si="9"/>
        <v>1</v>
      </c>
      <c r="U45" s="1">
        <f t="shared" si="10"/>
        <v>0</v>
      </c>
      <c r="V45" s="1">
        <f t="shared" si="12"/>
        <v>0</v>
      </c>
    </row>
    <row r="46" spans="1:22" x14ac:dyDescent="0.25">
      <c r="A46" s="1" t="s">
        <v>57</v>
      </c>
      <c r="B46" s="1" t="s">
        <v>19</v>
      </c>
      <c r="C46" s="1">
        <v>25</v>
      </c>
      <c r="D46" s="1">
        <v>77</v>
      </c>
      <c r="E46" s="1">
        <v>85</v>
      </c>
      <c r="F46" s="1">
        <v>104</v>
      </c>
      <c r="G46" s="1">
        <v>20</v>
      </c>
      <c r="H46" s="1">
        <v>37</v>
      </c>
      <c r="I46" s="1">
        <v>38</v>
      </c>
      <c r="J46" s="1">
        <v>35</v>
      </c>
      <c r="K46" s="1">
        <f t="shared" si="11"/>
        <v>0</v>
      </c>
      <c r="L46" s="1">
        <f t="shared" si="2"/>
        <v>0</v>
      </c>
      <c r="M46" s="1">
        <f t="shared" si="13"/>
        <v>376</v>
      </c>
      <c r="N46" s="1">
        <f t="shared" si="3"/>
        <v>1</v>
      </c>
      <c r="O46" s="1">
        <f t="shared" si="4"/>
        <v>1</v>
      </c>
      <c r="P46" s="1">
        <f t="shared" si="5"/>
        <v>1</v>
      </c>
      <c r="Q46" s="1">
        <f t="shared" si="6"/>
        <v>0</v>
      </c>
      <c r="R46" s="1">
        <f t="shared" si="7"/>
        <v>0</v>
      </c>
      <c r="S46" s="1">
        <f t="shared" si="8"/>
        <v>0</v>
      </c>
      <c r="T46" s="1">
        <f t="shared" si="9"/>
        <v>1</v>
      </c>
      <c r="U46" s="1">
        <f t="shared" si="10"/>
        <v>0</v>
      </c>
      <c r="V46" s="1">
        <f t="shared" si="12"/>
        <v>0</v>
      </c>
    </row>
    <row r="47" spans="1:22" x14ac:dyDescent="0.25">
      <c r="A47" s="1" t="s">
        <v>58</v>
      </c>
      <c r="B47" s="1" t="s">
        <v>8</v>
      </c>
      <c r="C47" s="1">
        <v>15</v>
      </c>
      <c r="D47" s="1">
        <v>1</v>
      </c>
      <c r="E47" s="1">
        <v>1</v>
      </c>
      <c r="F47" s="1">
        <v>1</v>
      </c>
      <c r="G47" s="1">
        <v>4</v>
      </c>
      <c r="H47" s="1">
        <v>0</v>
      </c>
      <c r="I47" s="1">
        <v>0</v>
      </c>
      <c r="J47" s="1">
        <v>0</v>
      </c>
      <c r="K47" s="1">
        <f t="shared" si="11"/>
        <v>3</v>
      </c>
      <c r="L47" s="1">
        <f t="shared" si="2"/>
        <v>0</v>
      </c>
      <c r="M47" s="1">
        <f t="shared" si="13"/>
        <v>3</v>
      </c>
      <c r="N47" s="1">
        <f t="shared" si="3"/>
        <v>1</v>
      </c>
      <c r="O47" s="1">
        <f t="shared" si="4"/>
        <v>1</v>
      </c>
      <c r="P47" s="1">
        <f t="shared" si="5"/>
        <v>1</v>
      </c>
      <c r="Q47" s="1">
        <f t="shared" si="6"/>
        <v>0</v>
      </c>
      <c r="R47" s="1">
        <f t="shared" si="7"/>
        <v>0</v>
      </c>
      <c r="S47" s="1">
        <f t="shared" si="8"/>
        <v>0</v>
      </c>
      <c r="T47" s="1">
        <f t="shared" si="9"/>
        <v>0</v>
      </c>
      <c r="U47" s="1">
        <f t="shared" si="10"/>
        <v>0</v>
      </c>
      <c r="V47" s="1">
        <f t="shared" si="12"/>
        <v>1</v>
      </c>
    </row>
    <row r="48" spans="1:22" x14ac:dyDescent="0.25">
      <c r="A48" s="1" t="s">
        <v>59</v>
      </c>
      <c r="B48" s="1" t="s">
        <v>8</v>
      </c>
      <c r="C48" s="1">
        <v>23</v>
      </c>
      <c r="D48" s="1">
        <v>9</v>
      </c>
      <c r="E48" s="1">
        <v>6</v>
      </c>
      <c r="F48" s="1">
        <v>11</v>
      </c>
      <c r="G48" s="1">
        <v>9</v>
      </c>
      <c r="H48" s="1">
        <v>0</v>
      </c>
      <c r="I48" s="1">
        <v>0</v>
      </c>
      <c r="J48" s="1">
        <v>0</v>
      </c>
      <c r="K48" s="1">
        <f t="shared" si="11"/>
        <v>26</v>
      </c>
      <c r="L48" s="1">
        <f t="shared" si="2"/>
        <v>0</v>
      </c>
      <c r="M48" s="1">
        <f t="shared" si="13"/>
        <v>26</v>
      </c>
      <c r="N48" s="1">
        <f t="shared" si="3"/>
        <v>1</v>
      </c>
      <c r="O48" s="1">
        <f t="shared" si="4"/>
        <v>1</v>
      </c>
      <c r="P48" s="1">
        <f t="shared" si="5"/>
        <v>1</v>
      </c>
      <c r="Q48" s="1">
        <f t="shared" si="6"/>
        <v>0</v>
      </c>
      <c r="R48" s="1">
        <f t="shared" si="7"/>
        <v>0</v>
      </c>
      <c r="S48" s="1">
        <f t="shared" si="8"/>
        <v>0</v>
      </c>
      <c r="T48" s="1">
        <f t="shared" si="9"/>
        <v>0</v>
      </c>
      <c r="U48" s="1">
        <f t="shared" si="10"/>
        <v>0</v>
      </c>
      <c r="V48" s="1">
        <f t="shared" si="12"/>
        <v>1</v>
      </c>
    </row>
    <row r="49" spans="1:22" x14ac:dyDescent="0.25">
      <c r="A49" s="1" t="s">
        <v>60</v>
      </c>
      <c r="B49" s="1" t="s">
        <v>8</v>
      </c>
      <c r="C49" s="1">
        <v>14</v>
      </c>
      <c r="D49" s="1">
        <v>6</v>
      </c>
      <c r="E49" s="1">
        <v>10</v>
      </c>
      <c r="F49" s="1">
        <v>11</v>
      </c>
      <c r="G49" s="1">
        <v>0</v>
      </c>
      <c r="H49" s="1">
        <v>0</v>
      </c>
      <c r="I49" s="1">
        <v>0</v>
      </c>
      <c r="J49" s="1">
        <v>0</v>
      </c>
      <c r="K49" s="1">
        <f t="shared" si="11"/>
        <v>0</v>
      </c>
      <c r="L49" s="1">
        <f t="shared" si="2"/>
        <v>0</v>
      </c>
      <c r="M49" s="1">
        <f t="shared" si="13"/>
        <v>27</v>
      </c>
      <c r="N49" s="1">
        <f t="shared" si="3"/>
        <v>1</v>
      </c>
      <c r="O49" s="1">
        <f t="shared" si="4"/>
        <v>1</v>
      </c>
      <c r="P49" s="1">
        <f t="shared" si="5"/>
        <v>1</v>
      </c>
      <c r="Q49" s="1">
        <f t="shared" si="6"/>
        <v>0</v>
      </c>
      <c r="R49" s="1">
        <f t="shared" si="7"/>
        <v>0</v>
      </c>
      <c r="S49" s="1">
        <f t="shared" si="8"/>
        <v>0</v>
      </c>
      <c r="T49" s="1">
        <f t="shared" si="9"/>
        <v>0</v>
      </c>
      <c r="U49" s="1">
        <f t="shared" si="10"/>
        <v>0</v>
      </c>
      <c r="V49" s="1">
        <f t="shared" si="12"/>
        <v>0</v>
      </c>
    </row>
    <row r="50" spans="1:22" x14ac:dyDescent="0.25">
      <c r="A50" s="1" t="s">
        <v>61</v>
      </c>
      <c r="B50" s="1" t="s">
        <v>8</v>
      </c>
      <c r="C50" s="1">
        <v>13</v>
      </c>
      <c r="D50" s="1">
        <v>0</v>
      </c>
      <c r="E50" s="1">
        <v>0</v>
      </c>
      <c r="F50" s="1">
        <v>1</v>
      </c>
      <c r="G50" s="1">
        <v>0</v>
      </c>
      <c r="H50" s="1">
        <v>0</v>
      </c>
      <c r="I50" s="1">
        <v>0</v>
      </c>
      <c r="J50" s="1">
        <v>0</v>
      </c>
      <c r="K50" s="1">
        <f t="shared" si="11"/>
        <v>0</v>
      </c>
      <c r="L50" s="1">
        <f t="shared" si="2"/>
        <v>0</v>
      </c>
      <c r="M50" s="1">
        <f t="shared" si="13"/>
        <v>1</v>
      </c>
      <c r="N50" s="1">
        <f t="shared" si="3"/>
        <v>0</v>
      </c>
      <c r="O50" s="1">
        <f t="shared" si="4"/>
        <v>0</v>
      </c>
      <c r="P50" s="1">
        <f t="shared" si="5"/>
        <v>1</v>
      </c>
      <c r="Q50" s="1">
        <f t="shared" si="6"/>
        <v>0</v>
      </c>
      <c r="R50" s="1">
        <f t="shared" si="7"/>
        <v>0</v>
      </c>
      <c r="S50" s="1">
        <f t="shared" si="8"/>
        <v>0</v>
      </c>
      <c r="T50" s="1">
        <f t="shared" si="9"/>
        <v>0</v>
      </c>
      <c r="U50" s="1">
        <f t="shared" si="10"/>
        <v>0</v>
      </c>
      <c r="V50" s="1">
        <f t="shared" si="12"/>
        <v>0</v>
      </c>
    </row>
    <row r="51" spans="1:22" x14ac:dyDescent="0.25">
      <c r="A51" s="1" t="s">
        <v>62</v>
      </c>
      <c r="B51" s="1" t="s">
        <v>8</v>
      </c>
      <c r="C51" s="1">
        <v>15</v>
      </c>
      <c r="D51" s="1">
        <v>15</v>
      </c>
      <c r="E51" s="1">
        <v>20</v>
      </c>
      <c r="F51" s="1">
        <v>25</v>
      </c>
      <c r="G51" s="1">
        <v>10</v>
      </c>
      <c r="H51" s="1">
        <v>0</v>
      </c>
      <c r="I51" s="1">
        <v>0</v>
      </c>
      <c r="J51" s="1">
        <v>0</v>
      </c>
      <c r="K51" s="1">
        <f t="shared" si="11"/>
        <v>60</v>
      </c>
      <c r="L51" s="1">
        <f t="shared" si="2"/>
        <v>0</v>
      </c>
      <c r="M51" s="1">
        <f t="shared" si="13"/>
        <v>60</v>
      </c>
      <c r="N51" s="1">
        <f t="shared" si="3"/>
        <v>1</v>
      </c>
      <c r="O51" s="1">
        <f t="shared" si="4"/>
        <v>1</v>
      </c>
      <c r="P51" s="1">
        <f t="shared" si="5"/>
        <v>1</v>
      </c>
      <c r="Q51" s="1">
        <f t="shared" si="6"/>
        <v>0</v>
      </c>
      <c r="R51" s="1">
        <f t="shared" si="7"/>
        <v>0</v>
      </c>
      <c r="S51" s="1">
        <f t="shared" si="8"/>
        <v>0</v>
      </c>
      <c r="T51" s="1">
        <f t="shared" si="9"/>
        <v>0</v>
      </c>
      <c r="U51" s="1">
        <f t="shared" si="10"/>
        <v>0</v>
      </c>
      <c r="V51" s="1">
        <f t="shared" si="12"/>
        <v>1</v>
      </c>
    </row>
    <row r="52" spans="1:22" x14ac:dyDescent="0.25">
      <c r="A52" s="1" t="s">
        <v>63</v>
      </c>
      <c r="B52" s="1" t="s">
        <v>19</v>
      </c>
      <c r="C52" s="1">
        <v>20</v>
      </c>
      <c r="D52" s="1">
        <v>9</v>
      </c>
      <c r="E52" s="1">
        <v>8</v>
      </c>
      <c r="F52" s="1">
        <v>11</v>
      </c>
      <c r="G52" s="1">
        <v>6</v>
      </c>
      <c r="H52" s="1">
        <v>0</v>
      </c>
      <c r="I52" s="1">
        <v>0</v>
      </c>
      <c r="J52" s="1">
        <v>0</v>
      </c>
      <c r="K52" s="1">
        <f t="shared" si="11"/>
        <v>28</v>
      </c>
      <c r="L52" s="1">
        <f t="shared" si="2"/>
        <v>0</v>
      </c>
      <c r="M52" s="1">
        <f t="shared" si="13"/>
        <v>28</v>
      </c>
      <c r="N52" s="1">
        <f t="shared" si="3"/>
        <v>1</v>
      </c>
      <c r="O52" s="1">
        <f t="shared" si="4"/>
        <v>1</v>
      </c>
      <c r="P52" s="1">
        <f t="shared" si="5"/>
        <v>1</v>
      </c>
      <c r="Q52" s="1">
        <f t="shared" si="6"/>
        <v>0</v>
      </c>
      <c r="R52" s="1">
        <f t="shared" si="7"/>
        <v>0</v>
      </c>
      <c r="S52" s="1">
        <f t="shared" si="8"/>
        <v>0</v>
      </c>
      <c r="T52" s="1">
        <f t="shared" si="9"/>
        <v>1</v>
      </c>
      <c r="U52" s="1">
        <f t="shared" si="10"/>
        <v>0</v>
      </c>
      <c r="V52" s="1">
        <f t="shared" si="12"/>
        <v>1</v>
      </c>
    </row>
    <row r="53" spans="1:22" x14ac:dyDescent="0.25">
      <c r="A53" s="1" t="s">
        <v>64</v>
      </c>
      <c r="B53" s="1" t="s">
        <v>19</v>
      </c>
      <c r="C53" s="1">
        <v>19</v>
      </c>
      <c r="D53" s="1">
        <v>0</v>
      </c>
      <c r="E53" s="1">
        <v>2</v>
      </c>
      <c r="F53" s="1">
        <v>2</v>
      </c>
      <c r="G53" s="1">
        <v>17</v>
      </c>
      <c r="H53" s="1">
        <v>0</v>
      </c>
      <c r="I53" s="1">
        <v>0</v>
      </c>
      <c r="J53" s="1">
        <v>0</v>
      </c>
      <c r="K53" s="1">
        <f t="shared" si="11"/>
        <v>4</v>
      </c>
      <c r="L53" s="1">
        <f t="shared" si="2"/>
        <v>0</v>
      </c>
      <c r="M53" s="1">
        <f t="shared" si="13"/>
        <v>4</v>
      </c>
      <c r="N53" s="1">
        <f t="shared" si="3"/>
        <v>0</v>
      </c>
      <c r="O53" s="1">
        <f t="shared" si="4"/>
        <v>1</v>
      </c>
      <c r="P53" s="1">
        <f t="shared" si="5"/>
        <v>1</v>
      </c>
      <c r="Q53" s="1">
        <f t="shared" si="6"/>
        <v>0</v>
      </c>
      <c r="R53" s="1">
        <f t="shared" si="7"/>
        <v>0</v>
      </c>
      <c r="S53" s="1">
        <f t="shared" si="8"/>
        <v>0</v>
      </c>
      <c r="T53" s="1">
        <f t="shared" si="9"/>
        <v>0</v>
      </c>
      <c r="U53" s="1">
        <f t="shared" si="10"/>
        <v>0</v>
      </c>
      <c r="V53" s="1">
        <f t="shared" si="12"/>
        <v>1</v>
      </c>
    </row>
    <row r="54" spans="1:22" x14ac:dyDescent="0.25">
      <c r="A54" s="1" t="s">
        <v>65</v>
      </c>
      <c r="B54" s="1" t="s">
        <v>8</v>
      </c>
      <c r="C54" s="1">
        <v>15</v>
      </c>
      <c r="D54" s="1">
        <v>1</v>
      </c>
      <c r="E54" s="1">
        <v>1</v>
      </c>
      <c r="F54" s="1">
        <v>5</v>
      </c>
      <c r="G54" s="1">
        <v>6</v>
      </c>
      <c r="H54" s="1">
        <v>0</v>
      </c>
      <c r="I54" s="1">
        <v>0</v>
      </c>
      <c r="J54" s="1">
        <v>0</v>
      </c>
      <c r="K54" s="1">
        <f t="shared" si="11"/>
        <v>7</v>
      </c>
      <c r="L54" s="1">
        <f t="shared" si="2"/>
        <v>0</v>
      </c>
      <c r="M54" s="1">
        <f t="shared" si="13"/>
        <v>7</v>
      </c>
      <c r="N54" s="1">
        <f t="shared" si="3"/>
        <v>1</v>
      </c>
      <c r="O54" s="1">
        <f t="shared" si="4"/>
        <v>1</v>
      </c>
      <c r="P54" s="1">
        <f t="shared" si="5"/>
        <v>1</v>
      </c>
      <c r="Q54" s="1">
        <f t="shared" si="6"/>
        <v>0</v>
      </c>
      <c r="R54" s="1">
        <f t="shared" si="7"/>
        <v>0</v>
      </c>
      <c r="S54" s="1">
        <f t="shared" si="8"/>
        <v>0</v>
      </c>
      <c r="T54" s="1">
        <f t="shared" si="9"/>
        <v>0</v>
      </c>
      <c r="U54" s="1">
        <f t="shared" si="10"/>
        <v>0</v>
      </c>
      <c r="V54" s="1">
        <f t="shared" si="12"/>
        <v>1</v>
      </c>
    </row>
    <row r="55" spans="1:22" x14ac:dyDescent="0.25">
      <c r="A55" s="1" t="s">
        <v>66</v>
      </c>
      <c r="B55" s="1" t="s">
        <v>22</v>
      </c>
      <c r="C55" s="1">
        <v>16</v>
      </c>
      <c r="D55" s="1">
        <v>17</v>
      </c>
      <c r="E55" s="1">
        <v>30</v>
      </c>
      <c r="F55" s="1">
        <v>20</v>
      </c>
      <c r="G55" s="1">
        <v>7</v>
      </c>
      <c r="H55" s="1">
        <v>0</v>
      </c>
      <c r="I55" s="1">
        <v>0</v>
      </c>
      <c r="J55" s="1">
        <v>0</v>
      </c>
      <c r="K55" s="1">
        <f t="shared" si="11"/>
        <v>67</v>
      </c>
      <c r="L55" s="1">
        <f t="shared" si="2"/>
        <v>0</v>
      </c>
      <c r="M55" s="1">
        <f t="shared" si="13"/>
        <v>67</v>
      </c>
      <c r="N55" s="1">
        <f t="shared" si="3"/>
        <v>1</v>
      </c>
      <c r="O55" s="1">
        <f t="shared" si="4"/>
        <v>1</v>
      </c>
      <c r="P55" s="1">
        <f t="shared" si="5"/>
        <v>1</v>
      </c>
      <c r="Q55" s="1">
        <f t="shared" si="6"/>
        <v>0</v>
      </c>
      <c r="R55" s="1">
        <f t="shared" si="7"/>
        <v>0</v>
      </c>
      <c r="S55" s="1">
        <f t="shared" si="8"/>
        <v>0</v>
      </c>
      <c r="T55" s="1">
        <f t="shared" si="9"/>
        <v>0</v>
      </c>
      <c r="U55" s="1">
        <f t="shared" si="10"/>
        <v>0</v>
      </c>
      <c r="V55" s="1">
        <f t="shared" si="12"/>
        <v>1</v>
      </c>
    </row>
    <row r="56" spans="1:22" x14ac:dyDescent="0.25">
      <c r="A56" s="1" t="s">
        <v>67</v>
      </c>
      <c r="B56" s="1" t="s">
        <v>8</v>
      </c>
      <c r="C56" s="1">
        <v>21</v>
      </c>
      <c r="D56" s="1">
        <v>130</v>
      </c>
      <c r="E56" s="1">
        <v>126</v>
      </c>
      <c r="F56" s="1">
        <v>142</v>
      </c>
      <c r="G56" s="1">
        <v>20</v>
      </c>
      <c r="H56" s="1">
        <v>10</v>
      </c>
      <c r="I56" s="1">
        <v>17</v>
      </c>
      <c r="J56" s="1">
        <v>18</v>
      </c>
      <c r="K56" s="1">
        <f t="shared" si="11"/>
        <v>0</v>
      </c>
      <c r="L56" s="1">
        <f t="shared" si="2"/>
        <v>0</v>
      </c>
      <c r="M56" s="1">
        <f t="shared" si="13"/>
        <v>443</v>
      </c>
      <c r="N56" s="1">
        <f t="shared" si="3"/>
        <v>1</v>
      </c>
      <c r="O56" s="1">
        <f t="shared" si="4"/>
        <v>1</v>
      </c>
      <c r="P56" s="1">
        <f t="shared" si="5"/>
        <v>1</v>
      </c>
      <c r="Q56" s="1">
        <f t="shared" si="6"/>
        <v>0</v>
      </c>
      <c r="R56" s="1">
        <f t="shared" si="7"/>
        <v>0</v>
      </c>
      <c r="S56" s="1">
        <f t="shared" si="8"/>
        <v>0</v>
      </c>
      <c r="T56" s="1">
        <f t="shared" si="9"/>
        <v>0</v>
      </c>
      <c r="U56" s="1">
        <f t="shared" si="10"/>
        <v>0</v>
      </c>
      <c r="V56" s="1">
        <f t="shared" si="12"/>
        <v>0</v>
      </c>
    </row>
    <row r="57" spans="1:22" x14ac:dyDescent="0.25">
      <c r="A57" s="1" t="s">
        <v>68</v>
      </c>
      <c r="B57" s="1" t="s">
        <v>19</v>
      </c>
      <c r="C57" s="1">
        <v>18</v>
      </c>
      <c r="D57" s="1">
        <v>28</v>
      </c>
      <c r="E57" s="1">
        <v>31</v>
      </c>
      <c r="F57" s="1">
        <v>31</v>
      </c>
      <c r="G57" s="1">
        <v>16</v>
      </c>
      <c r="H57" s="1">
        <v>0</v>
      </c>
      <c r="I57" s="1">
        <v>3</v>
      </c>
      <c r="J57" s="1">
        <v>1</v>
      </c>
      <c r="K57" s="1">
        <f t="shared" si="11"/>
        <v>0</v>
      </c>
      <c r="L57" s="1">
        <f t="shared" si="2"/>
        <v>0</v>
      </c>
      <c r="M57" s="1">
        <f t="shared" si="13"/>
        <v>94</v>
      </c>
      <c r="N57" s="1">
        <f t="shared" si="3"/>
        <v>1</v>
      </c>
      <c r="O57" s="1">
        <f t="shared" si="4"/>
        <v>1</v>
      </c>
      <c r="P57" s="1">
        <f t="shared" si="5"/>
        <v>1</v>
      </c>
      <c r="Q57" s="1">
        <f t="shared" si="6"/>
        <v>0</v>
      </c>
      <c r="R57" s="1">
        <f t="shared" si="7"/>
        <v>0</v>
      </c>
      <c r="S57" s="1">
        <f t="shared" si="8"/>
        <v>0</v>
      </c>
      <c r="T57" s="1">
        <f t="shared" si="9"/>
        <v>1</v>
      </c>
      <c r="U57" s="1">
        <f t="shared" si="10"/>
        <v>0</v>
      </c>
      <c r="V57" s="1">
        <f t="shared" si="12"/>
        <v>0</v>
      </c>
    </row>
    <row r="58" spans="1:22" x14ac:dyDescent="0.25">
      <c r="A58" s="5" t="s">
        <v>69</v>
      </c>
      <c r="B58" s="5" t="s">
        <v>10</v>
      </c>
      <c r="C58" s="5">
        <v>13</v>
      </c>
      <c r="D58" s="5">
        <v>3</v>
      </c>
      <c r="E58" s="5">
        <v>1</v>
      </c>
      <c r="F58" s="5">
        <v>1</v>
      </c>
      <c r="G58" s="5">
        <v>1</v>
      </c>
      <c r="H58" s="5">
        <v>0</v>
      </c>
      <c r="I58" s="5">
        <v>0</v>
      </c>
      <c r="J58" s="5">
        <v>0</v>
      </c>
      <c r="K58" s="5">
        <f t="shared" si="11"/>
        <v>5</v>
      </c>
      <c r="L58" s="5">
        <f t="shared" si="2"/>
        <v>1</v>
      </c>
      <c r="M58" s="1">
        <f t="shared" si="13"/>
        <v>5</v>
      </c>
      <c r="N58" s="1">
        <f t="shared" si="3"/>
        <v>1</v>
      </c>
      <c r="O58" s="1">
        <f t="shared" si="4"/>
        <v>1</v>
      </c>
      <c r="P58" s="1">
        <f t="shared" si="5"/>
        <v>1</v>
      </c>
      <c r="Q58" s="1">
        <f t="shared" si="6"/>
        <v>0</v>
      </c>
      <c r="R58" s="1">
        <f t="shared" si="7"/>
        <v>0</v>
      </c>
      <c r="S58" s="1">
        <f t="shared" si="8"/>
        <v>0</v>
      </c>
      <c r="T58" s="1">
        <f t="shared" si="9"/>
        <v>0</v>
      </c>
      <c r="U58" s="1">
        <f t="shared" si="10"/>
        <v>0</v>
      </c>
      <c r="V58" s="1">
        <f t="shared" si="12"/>
        <v>1</v>
      </c>
    </row>
    <row r="59" spans="1:22" x14ac:dyDescent="0.25">
      <c r="A59" s="1" t="s">
        <v>70</v>
      </c>
      <c r="B59" s="1" t="s">
        <v>22</v>
      </c>
      <c r="C59" s="1">
        <v>25</v>
      </c>
      <c r="D59" s="1">
        <v>59</v>
      </c>
      <c r="E59" s="1">
        <v>99</v>
      </c>
      <c r="F59" s="1">
        <v>120</v>
      </c>
      <c r="G59" s="1">
        <v>22</v>
      </c>
      <c r="H59" s="1">
        <v>62</v>
      </c>
      <c r="I59" s="1">
        <v>55</v>
      </c>
      <c r="J59" s="1">
        <v>53</v>
      </c>
      <c r="K59" s="1">
        <f t="shared" si="11"/>
        <v>0</v>
      </c>
      <c r="L59" s="1">
        <f t="shared" si="2"/>
        <v>0</v>
      </c>
      <c r="M59" s="1">
        <f t="shared" si="13"/>
        <v>448</v>
      </c>
      <c r="N59" s="1">
        <f t="shared" si="3"/>
        <v>0</v>
      </c>
      <c r="O59" s="1">
        <f t="shared" si="4"/>
        <v>1</v>
      </c>
      <c r="P59" s="1">
        <f t="shared" si="5"/>
        <v>1</v>
      </c>
      <c r="Q59" s="1">
        <f t="shared" si="6"/>
        <v>1</v>
      </c>
      <c r="R59" s="1">
        <f t="shared" si="7"/>
        <v>0</v>
      </c>
      <c r="S59" s="1">
        <f t="shared" si="8"/>
        <v>0</v>
      </c>
      <c r="T59" s="1">
        <f t="shared" si="9"/>
        <v>0</v>
      </c>
      <c r="U59" s="1">
        <f t="shared" si="10"/>
        <v>0</v>
      </c>
      <c r="V59" s="1">
        <f t="shared" si="12"/>
        <v>0</v>
      </c>
    </row>
    <row r="60" spans="1:22" x14ac:dyDescent="0.25">
      <c r="A60" s="1" t="s">
        <v>71</v>
      </c>
      <c r="B60" s="1" t="s">
        <v>8</v>
      </c>
      <c r="C60" s="1">
        <v>8</v>
      </c>
      <c r="D60" s="1">
        <v>0</v>
      </c>
      <c r="E60" s="1">
        <v>0</v>
      </c>
      <c r="F60" s="1">
        <v>4</v>
      </c>
      <c r="G60" s="1">
        <v>0</v>
      </c>
      <c r="H60" s="1">
        <v>0</v>
      </c>
      <c r="I60" s="1">
        <v>0</v>
      </c>
      <c r="J60" s="1">
        <v>0</v>
      </c>
      <c r="K60" s="1">
        <f t="shared" si="11"/>
        <v>0</v>
      </c>
      <c r="L60" s="1">
        <f t="shared" si="2"/>
        <v>0</v>
      </c>
      <c r="M60" s="1">
        <f t="shared" si="13"/>
        <v>4</v>
      </c>
      <c r="N60" s="1">
        <f t="shared" si="3"/>
        <v>0</v>
      </c>
      <c r="O60" s="1">
        <f t="shared" si="4"/>
        <v>0</v>
      </c>
      <c r="P60" s="1">
        <f t="shared" si="5"/>
        <v>1</v>
      </c>
      <c r="Q60" s="1">
        <f t="shared" si="6"/>
        <v>0</v>
      </c>
      <c r="R60" s="1">
        <f t="shared" si="7"/>
        <v>0</v>
      </c>
      <c r="S60" s="1">
        <f t="shared" si="8"/>
        <v>0</v>
      </c>
      <c r="T60" s="1">
        <f t="shared" si="9"/>
        <v>0</v>
      </c>
      <c r="U60" s="1">
        <f t="shared" si="10"/>
        <v>0</v>
      </c>
      <c r="V60" s="1">
        <f t="shared" si="12"/>
        <v>0</v>
      </c>
    </row>
    <row r="61" spans="1:22" x14ac:dyDescent="0.25">
      <c r="A61" s="1" t="s">
        <v>72</v>
      </c>
      <c r="B61" s="1" t="s">
        <v>8</v>
      </c>
      <c r="C61" s="1">
        <v>5</v>
      </c>
      <c r="D61" s="1">
        <v>16</v>
      </c>
      <c r="E61" s="1">
        <v>17</v>
      </c>
      <c r="F61" s="1">
        <v>19</v>
      </c>
      <c r="G61" s="1">
        <v>6</v>
      </c>
      <c r="H61" s="1">
        <v>1</v>
      </c>
      <c r="I61" s="1">
        <v>3</v>
      </c>
      <c r="J61" s="1">
        <v>3</v>
      </c>
      <c r="K61" s="1">
        <f t="shared" si="11"/>
        <v>0</v>
      </c>
      <c r="L61" s="1">
        <f t="shared" si="2"/>
        <v>0</v>
      </c>
      <c r="M61" s="1">
        <f t="shared" si="13"/>
        <v>59</v>
      </c>
      <c r="N61" s="1">
        <f t="shared" si="3"/>
        <v>1</v>
      </c>
      <c r="O61" s="1">
        <f t="shared" si="4"/>
        <v>1</v>
      </c>
      <c r="P61" s="1">
        <f t="shared" si="5"/>
        <v>1</v>
      </c>
      <c r="Q61" s="1">
        <f t="shared" si="6"/>
        <v>0</v>
      </c>
      <c r="R61" s="1">
        <f t="shared" si="7"/>
        <v>0</v>
      </c>
      <c r="S61" s="1">
        <f t="shared" si="8"/>
        <v>0</v>
      </c>
      <c r="T61" s="1">
        <f t="shared" si="9"/>
        <v>0</v>
      </c>
      <c r="U61" s="1">
        <f t="shared" si="10"/>
        <v>0</v>
      </c>
      <c r="V61" s="1">
        <f t="shared" si="12"/>
        <v>0</v>
      </c>
    </row>
    <row r="62" spans="1:22" x14ac:dyDescent="0.25">
      <c r="A62" s="1" t="s">
        <v>73</v>
      </c>
      <c r="B62" s="1" t="s">
        <v>10</v>
      </c>
      <c r="C62" s="1">
        <v>13</v>
      </c>
      <c r="D62" s="1">
        <v>25</v>
      </c>
      <c r="E62" s="1">
        <v>32</v>
      </c>
      <c r="F62" s="1">
        <v>29</v>
      </c>
      <c r="G62" s="1">
        <v>3</v>
      </c>
      <c r="H62" s="1">
        <v>0</v>
      </c>
      <c r="I62" s="1">
        <v>0</v>
      </c>
      <c r="J62" s="1">
        <v>0</v>
      </c>
      <c r="K62" s="1">
        <f t="shared" si="11"/>
        <v>86</v>
      </c>
      <c r="L62" s="1">
        <f t="shared" si="2"/>
        <v>0</v>
      </c>
      <c r="M62" s="1">
        <f t="shared" si="13"/>
        <v>86</v>
      </c>
      <c r="N62" s="1">
        <f t="shared" si="3"/>
        <v>1</v>
      </c>
      <c r="O62" s="1">
        <f t="shared" si="4"/>
        <v>1</v>
      </c>
      <c r="P62" s="1">
        <f t="shared" si="5"/>
        <v>1</v>
      </c>
      <c r="Q62" s="1">
        <f t="shared" si="6"/>
        <v>0</v>
      </c>
      <c r="R62" s="1">
        <f t="shared" si="7"/>
        <v>0</v>
      </c>
      <c r="S62" s="1">
        <f t="shared" si="8"/>
        <v>0</v>
      </c>
      <c r="T62" s="1">
        <f t="shared" si="9"/>
        <v>0</v>
      </c>
      <c r="U62" s="1">
        <f t="shared" si="10"/>
        <v>0</v>
      </c>
      <c r="V62" s="1">
        <f t="shared" si="12"/>
        <v>1</v>
      </c>
    </row>
    <row r="63" spans="1:22" x14ac:dyDescent="0.25">
      <c r="A63" s="1" t="s">
        <v>74</v>
      </c>
      <c r="B63" s="1" t="s">
        <v>8</v>
      </c>
      <c r="C63" s="1">
        <v>5</v>
      </c>
      <c r="D63" s="1">
        <v>0</v>
      </c>
      <c r="E63" s="1">
        <v>1</v>
      </c>
      <c r="F63" s="1">
        <v>2</v>
      </c>
      <c r="G63" s="1">
        <v>6</v>
      </c>
      <c r="H63" s="1">
        <v>0</v>
      </c>
      <c r="I63" s="1">
        <v>0</v>
      </c>
      <c r="J63" s="1">
        <v>0</v>
      </c>
      <c r="K63" s="1">
        <f t="shared" si="11"/>
        <v>3</v>
      </c>
      <c r="L63" s="1">
        <f t="shared" si="2"/>
        <v>0</v>
      </c>
      <c r="M63" s="1">
        <f t="shared" si="13"/>
        <v>3</v>
      </c>
      <c r="N63" s="1">
        <f t="shared" si="3"/>
        <v>0</v>
      </c>
      <c r="O63" s="1">
        <f t="shared" si="4"/>
        <v>1</v>
      </c>
      <c r="P63" s="1">
        <f t="shared" si="5"/>
        <v>1</v>
      </c>
      <c r="Q63" s="1">
        <f t="shared" si="6"/>
        <v>0</v>
      </c>
      <c r="R63" s="1">
        <f t="shared" si="7"/>
        <v>0</v>
      </c>
      <c r="S63" s="1">
        <f t="shared" si="8"/>
        <v>0</v>
      </c>
      <c r="T63" s="1">
        <f t="shared" si="9"/>
        <v>0</v>
      </c>
      <c r="U63" s="1">
        <f t="shared" si="10"/>
        <v>0</v>
      </c>
      <c r="V63" s="1">
        <f t="shared" si="12"/>
        <v>1</v>
      </c>
    </row>
    <row r="64" spans="1:22" x14ac:dyDescent="0.25">
      <c r="A64" s="1" t="s">
        <v>75</v>
      </c>
      <c r="B64" s="1" t="s">
        <v>12</v>
      </c>
      <c r="C64" s="1">
        <v>18</v>
      </c>
      <c r="D64" s="1">
        <v>2</v>
      </c>
      <c r="E64" s="1">
        <v>6</v>
      </c>
      <c r="F64" s="1">
        <v>11</v>
      </c>
      <c r="G64" s="1">
        <v>1</v>
      </c>
      <c r="H64" s="1">
        <v>0</v>
      </c>
      <c r="I64" s="1">
        <v>0</v>
      </c>
      <c r="J64" s="1">
        <v>0</v>
      </c>
      <c r="K64" s="1">
        <f t="shared" si="11"/>
        <v>19</v>
      </c>
      <c r="L64" s="1">
        <f t="shared" si="2"/>
        <v>0</v>
      </c>
      <c r="M64" s="1">
        <f t="shared" si="13"/>
        <v>19</v>
      </c>
      <c r="N64" s="1">
        <f t="shared" si="3"/>
        <v>1</v>
      </c>
      <c r="O64" s="1">
        <f t="shared" si="4"/>
        <v>1</v>
      </c>
      <c r="P64" s="1">
        <f t="shared" si="5"/>
        <v>1</v>
      </c>
      <c r="Q64" s="1">
        <f t="shared" si="6"/>
        <v>0</v>
      </c>
      <c r="R64" s="1">
        <f t="shared" si="7"/>
        <v>0</v>
      </c>
      <c r="S64" s="1">
        <f t="shared" si="8"/>
        <v>0</v>
      </c>
      <c r="T64" s="1">
        <f t="shared" si="9"/>
        <v>0</v>
      </c>
      <c r="U64" s="1">
        <f t="shared" si="10"/>
        <v>0</v>
      </c>
      <c r="V64" s="1">
        <f t="shared" si="12"/>
        <v>1</v>
      </c>
    </row>
    <row r="65" spans="1:22" x14ac:dyDescent="0.25">
      <c r="A65" s="1" t="s">
        <v>76</v>
      </c>
      <c r="B65" s="1" t="s">
        <v>8</v>
      </c>
      <c r="C65" s="1">
        <v>16</v>
      </c>
      <c r="D65" s="1">
        <v>81</v>
      </c>
      <c r="E65" s="1">
        <v>82</v>
      </c>
      <c r="F65" s="1">
        <v>80</v>
      </c>
      <c r="G65" s="1">
        <v>17</v>
      </c>
      <c r="H65" s="1">
        <v>26</v>
      </c>
      <c r="I65" s="1">
        <v>17</v>
      </c>
      <c r="J65" s="1">
        <v>10</v>
      </c>
      <c r="K65" s="1">
        <f t="shared" si="11"/>
        <v>0</v>
      </c>
      <c r="L65" s="1">
        <f t="shared" si="2"/>
        <v>0</v>
      </c>
      <c r="M65" s="1">
        <f t="shared" si="13"/>
        <v>296</v>
      </c>
      <c r="N65" s="1">
        <f t="shared" si="3"/>
        <v>1</v>
      </c>
      <c r="O65" s="1">
        <f t="shared" si="4"/>
        <v>1</v>
      </c>
      <c r="P65" s="1">
        <f t="shared" si="5"/>
        <v>1</v>
      </c>
      <c r="Q65" s="1">
        <f t="shared" si="6"/>
        <v>0</v>
      </c>
      <c r="R65" s="1">
        <f t="shared" si="7"/>
        <v>0</v>
      </c>
      <c r="S65" s="1">
        <f t="shared" si="8"/>
        <v>0</v>
      </c>
      <c r="T65" s="1">
        <f t="shared" si="9"/>
        <v>0</v>
      </c>
      <c r="U65" s="1">
        <f t="shared" si="10"/>
        <v>0</v>
      </c>
      <c r="V65" s="1">
        <f t="shared" si="12"/>
        <v>0</v>
      </c>
    </row>
    <row r="66" spans="1:22" x14ac:dyDescent="0.25">
      <c r="A66" s="1" t="s">
        <v>77</v>
      </c>
      <c r="B66" s="1" t="s">
        <v>8</v>
      </c>
      <c r="C66" s="1">
        <v>9</v>
      </c>
      <c r="D66" s="1">
        <v>14</v>
      </c>
      <c r="E66" s="1">
        <v>12</v>
      </c>
      <c r="F66" s="1">
        <v>21</v>
      </c>
      <c r="G66" s="1">
        <v>8</v>
      </c>
      <c r="H66" s="1">
        <v>0</v>
      </c>
      <c r="I66" s="1">
        <v>1</v>
      </c>
      <c r="J66" s="1">
        <v>1</v>
      </c>
      <c r="K66" s="1">
        <f t="shared" si="11"/>
        <v>0</v>
      </c>
      <c r="L66" s="1">
        <f t="shared" si="2"/>
        <v>0</v>
      </c>
      <c r="M66" s="1">
        <f t="shared" si="13"/>
        <v>49</v>
      </c>
      <c r="N66" s="1">
        <f t="shared" si="3"/>
        <v>1</v>
      </c>
      <c r="O66" s="1">
        <f t="shared" si="4"/>
        <v>1</v>
      </c>
      <c r="P66" s="1">
        <f t="shared" si="5"/>
        <v>1</v>
      </c>
      <c r="Q66" s="1">
        <f t="shared" si="6"/>
        <v>0</v>
      </c>
      <c r="R66" s="1">
        <f t="shared" si="7"/>
        <v>0</v>
      </c>
      <c r="S66" s="1">
        <f t="shared" si="8"/>
        <v>0</v>
      </c>
      <c r="T66" s="1">
        <f t="shared" si="9"/>
        <v>0</v>
      </c>
      <c r="U66" s="1">
        <f t="shared" si="10"/>
        <v>0</v>
      </c>
      <c r="V66" s="1">
        <f t="shared" si="12"/>
        <v>0</v>
      </c>
    </row>
    <row r="67" spans="1:22" x14ac:dyDescent="0.25">
      <c r="A67" s="1" t="s">
        <v>78</v>
      </c>
      <c r="B67" s="1" t="s">
        <v>22</v>
      </c>
      <c r="C67" s="1">
        <v>14</v>
      </c>
      <c r="D67" s="1">
        <v>1</v>
      </c>
      <c r="E67" s="1">
        <v>1</v>
      </c>
      <c r="F67" s="1">
        <v>2</v>
      </c>
      <c r="G67" s="1">
        <v>6</v>
      </c>
      <c r="H67" s="1">
        <v>0</v>
      </c>
      <c r="I67" s="1">
        <v>0</v>
      </c>
      <c r="J67" s="1">
        <v>0</v>
      </c>
      <c r="K67" s="1">
        <f t="shared" si="11"/>
        <v>4</v>
      </c>
      <c r="L67" s="1">
        <f t="shared" ref="L67:L130" si="14">IF(D67+H67&gt;E67+F67+I67+J67,1,0)</f>
        <v>0</v>
      </c>
      <c r="M67" s="1">
        <f t="shared" si="13"/>
        <v>4</v>
      </c>
      <c r="N67" s="1">
        <f t="shared" ref="N67:N130" si="15">IF(D67&gt;H67,1,0)</f>
        <v>1</v>
      </c>
      <c r="O67" s="1">
        <f t="shared" ref="O67:O130" si="16">IF(E67&gt;I67,1,0)</f>
        <v>1</v>
      </c>
      <c r="P67" s="1">
        <f t="shared" ref="P67:P130" si="17">IF(F67&gt;J67,1,0)</f>
        <v>1</v>
      </c>
      <c r="Q67" s="1">
        <f t="shared" ref="Q67:Q130" si="18">IF(D67&lt;H67,1,0)</f>
        <v>0</v>
      </c>
      <c r="R67" s="1">
        <f t="shared" ref="R67:R130" si="19">IF(E67&lt;I67,1,0)</f>
        <v>0</v>
      </c>
      <c r="S67" s="1">
        <f t="shared" ref="S67:S130" si="20">IF(F67&lt;J67,1,0)</f>
        <v>0</v>
      </c>
      <c r="T67" s="1">
        <f t="shared" ref="T67:T130" si="21">IF(AND(SUM(N67:P67)=3,B67="Europa"),1,0)</f>
        <v>0</v>
      </c>
      <c r="U67" s="1">
        <f t="shared" ref="U67:U130" si="22">IF(AND(SUM(Q67:S67)=3,B67="Europa"),1,0)</f>
        <v>0</v>
      </c>
      <c r="V67" s="1">
        <f t="shared" si="12"/>
        <v>1</v>
      </c>
    </row>
    <row r="68" spans="1:22" x14ac:dyDescent="0.25">
      <c r="A68" s="1" t="s">
        <v>79</v>
      </c>
      <c r="B68" s="1" t="s">
        <v>22</v>
      </c>
      <c r="C68" s="1">
        <v>19</v>
      </c>
      <c r="D68" s="1">
        <v>72</v>
      </c>
      <c r="E68" s="1">
        <v>67</v>
      </c>
      <c r="F68" s="1">
        <v>69</v>
      </c>
      <c r="G68" s="1">
        <v>0</v>
      </c>
      <c r="H68" s="1">
        <v>0</v>
      </c>
      <c r="I68" s="1">
        <v>0</v>
      </c>
      <c r="J68" s="1">
        <v>0</v>
      </c>
      <c r="K68" s="1">
        <f t="shared" ref="K68:K131" si="23">IF(C68&gt;0,IF(G68&gt;0,IF(SUMPRODUCT(D68:F68)&gt;0,IF(SUM(H68:J68)=0,SUM(D68:F68),0),0),0),0)</f>
        <v>0</v>
      </c>
      <c r="L68" s="1">
        <f t="shared" si="14"/>
        <v>0</v>
      </c>
      <c r="M68" s="1">
        <f t="shared" si="13"/>
        <v>208</v>
      </c>
      <c r="N68" s="1">
        <f t="shared" si="15"/>
        <v>1</v>
      </c>
      <c r="O68" s="1">
        <f t="shared" si="16"/>
        <v>1</v>
      </c>
      <c r="P68" s="1">
        <f t="shared" si="17"/>
        <v>1</v>
      </c>
      <c r="Q68" s="1">
        <f t="shared" si="18"/>
        <v>0</v>
      </c>
      <c r="R68" s="1">
        <f t="shared" si="19"/>
        <v>0</v>
      </c>
      <c r="S68" s="1">
        <f t="shared" si="20"/>
        <v>0</v>
      </c>
      <c r="T68" s="1">
        <f t="shared" si="21"/>
        <v>0</v>
      </c>
      <c r="U68" s="1">
        <f t="shared" si="22"/>
        <v>0</v>
      </c>
      <c r="V68" s="1">
        <f t="shared" ref="V68:V131" si="24">IF(K68&lt;&gt;0,1,0)</f>
        <v>0</v>
      </c>
    </row>
    <row r="69" spans="1:22" x14ac:dyDescent="0.25">
      <c r="A69" s="1" t="s">
        <v>80</v>
      </c>
      <c r="B69" s="1" t="s">
        <v>8</v>
      </c>
      <c r="C69" s="1">
        <v>12</v>
      </c>
      <c r="D69" s="1">
        <v>0</v>
      </c>
      <c r="E69" s="1">
        <v>0</v>
      </c>
      <c r="F69" s="1">
        <v>2</v>
      </c>
      <c r="G69" s="1">
        <v>0</v>
      </c>
      <c r="H69" s="1">
        <v>0</v>
      </c>
      <c r="I69" s="1">
        <v>0</v>
      </c>
      <c r="J69" s="1">
        <v>0</v>
      </c>
      <c r="K69" s="1">
        <f t="shared" si="23"/>
        <v>0</v>
      </c>
      <c r="L69" s="1">
        <f t="shared" si="14"/>
        <v>0</v>
      </c>
      <c r="M69" s="1">
        <f t="shared" si="13"/>
        <v>2</v>
      </c>
      <c r="N69" s="1">
        <f t="shared" si="15"/>
        <v>0</v>
      </c>
      <c r="O69" s="1">
        <f t="shared" si="16"/>
        <v>0</v>
      </c>
      <c r="P69" s="1">
        <f t="shared" si="17"/>
        <v>1</v>
      </c>
      <c r="Q69" s="1">
        <f t="shared" si="18"/>
        <v>0</v>
      </c>
      <c r="R69" s="1">
        <f t="shared" si="19"/>
        <v>0</v>
      </c>
      <c r="S69" s="1">
        <f t="shared" si="20"/>
        <v>0</v>
      </c>
      <c r="T69" s="1">
        <f t="shared" si="21"/>
        <v>0</v>
      </c>
      <c r="U69" s="1">
        <f t="shared" si="22"/>
        <v>0</v>
      </c>
      <c r="V69" s="1">
        <f t="shared" si="24"/>
        <v>0</v>
      </c>
    </row>
    <row r="70" spans="1:22" x14ac:dyDescent="0.25">
      <c r="A70" s="1" t="s">
        <v>81</v>
      </c>
      <c r="B70" s="1" t="s">
        <v>8</v>
      </c>
      <c r="C70" s="1">
        <v>16</v>
      </c>
      <c r="D70" s="1">
        <v>0</v>
      </c>
      <c r="E70" s="1">
        <v>2</v>
      </c>
      <c r="F70" s="1">
        <v>2</v>
      </c>
      <c r="G70" s="1">
        <v>16</v>
      </c>
      <c r="H70" s="1">
        <v>0</v>
      </c>
      <c r="I70" s="1">
        <v>0</v>
      </c>
      <c r="J70" s="1">
        <v>0</v>
      </c>
      <c r="K70" s="1">
        <f t="shared" si="23"/>
        <v>4</v>
      </c>
      <c r="L70" s="1">
        <f t="shared" si="14"/>
        <v>0</v>
      </c>
      <c r="M70" s="1">
        <f t="shared" si="13"/>
        <v>4</v>
      </c>
      <c r="N70" s="1">
        <f t="shared" si="15"/>
        <v>0</v>
      </c>
      <c r="O70" s="1">
        <f t="shared" si="16"/>
        <v>1</v>
      </c>
      <c r="P70" s="1">
        <f t="shared" si="17"/>
        <v>1</v>
      </c>
      <c r="Q70" s="1">
        <f t="shared" si="18"/>
        <v>0</v>
      </c>
      <c r="R70" s="1">
        <f t="shared" si="19"/>
        <v>0</v>
      </c>
      <c r="S70" s="1">
        <f t="shared" si="20"/>
        <v>0</v>
      </c>
      <c r="T70" s="1">
        <f t="shared" si="21"/>
        <v>0</v>
      </c>
      <c r="U70" s="1">
        <f t="shared" si="22"/>
        <v>0</v>
      </c>
      <c r="V70" s="1">
        <f t="shared" si="24"/>
        <v>1</v>
      </c>
    </row>
    <row r="71" spans="1:22" x14ac:dyDescent="0.25">
      <c r="A71" s="1" t="s">
        <v>82</v>
      </c>
      <c r="B71" s="1" t="s">
        <v>19</v>
      </c>
      <c r="C71" s="1">
        <v>16</v>
      </c>
      <c r="D71" s="1">
        <v>0</v>
      </c>
      <c r="E71" s="1">
        <v>0</v>
      </c>
      <c r="F71" s="1">
        <v>0</v>
      </c>
      <c r="G71" s="1">
        <v>18</v>
      </c>
      <c r="H71" s="1">
        <v>2</v>
      </c>
      <c r="I71" s="1">
        <v>2</v>
      </c>
      <c r="J71" s="1">
        <v>5</v>
      </c>
      <c r="K71" s="1">
        <f t="shared" si="23"/>
        <v>0</v>
      </c>
      <c r="L71" s="1">
        <f t="shared" si="14"/>
        <v>0</v>
      </c>
      <c r="M71" s="1">
        <f t="shared" si="13"/>
        <v>9</v>
      </c>
      <c r="N71" s="1">
        <f t="shared" si="15"/>
        <v>0</v>
      </c>
      <c r="O71" s="1">
        <f t="shared" si="16"/>
        <v>0</v>
      </c>
      <c r="P71" s="1">
        <f t="shared" si="17"/>
        <v>0</v>
      </c>
      <c r="Q71" s="1">
        <f t="shared" si="18"/>
        <v>1</v>
      </c>
      <c r="R71" s="1">
        <f t="shared" si="19"/>
        <v>1</v>
      </c>
      <c r="S71" s="1">
        <f t="shared" si="20"/>
        <v>1</v>
      </c>
      <c r="T71" s="1">
        <f t="shared" si="21"/>
        <v>0</v>
      </c>
      <c r="U71" s="1">
        <f t="shared" si="22"/>
        <v>1</v>
      </c>
      <c r="V71" s="1">
        <f t="shared" si="24"/>
        <v>0</v>
      </c>
    </row>
    <row r="72" spans="1:22" x14ac:dyDescent="0.25">
      <c r="A72" s="1" t="s">
        <v>83</v>
      </c>
      <c r="B72" s="1" t="s">
        <v>19</v>
      </c>
      <c r="C72" s="1">
        <v>8</v>
      </c>
      <c r="D72" s="1">
        <v>6</v>
      </c>
      <c r="E72" s="1">
        <v>5</v>
      </c>
      <c r="F72" s="1">
        <v>10</v>
      </c>
      <c r="G72" s="1">
        <v>8</v>
      </c>
      <c r="H72" s="1">
        <v>0</v>
      </c>
      <c r="I72" s="1">
        <v>0</v>
      </c>
      <c r="J72" s="1">
        <v>0</v>
      </c>
      <c r="K72" s="1">
        <f t="shared" si="23"/>
        <v>21</v>
      </c>
      <c r="L72" s="1">
        <f t="shared" si="14"/>
        <v>0</v>
      </c>
      <c r="M72" s="1">
        <f t="shared" si="13"/>
        <v>21</v>
      </c>
      <c r="N72" s="1">
        <f t="shared" si="15"/>
        <v>1</v>
      </c>
      <c r="O72" s="1">
        <f t="shared" si="16"/>
        <v>1</v>
      </c>
      <c r="P72" s="1">
        <f t="shared" si="17"/>
        <v>1</v>
      </c>
      <c r="Q72" s="1">
        <f t="shared" si="18"/>
        <v>0</v>
      </c>
      <c r="R72" s="1">
        <f t="shared" si="19"/>
        <v>0</v>
      </c>
      <c r="S72" s="1">
        <f t="shared" si="20"/>
        <v>0</v>
      </c>
      <c r="T72" s="1">
        <f t="shared" si="21"/>
        <v>1</v>
      </c>
      <c r="U72" s="1">
        <f t="shared" si="22"/>
        <v>0</v>
      </c>
      <c r="V72" s="1">
        <f t="shared" si="24"/>
        <v>1</v>
      </c>
    </row>
    <row r="73" spans="1:22" x14ac:dyDescent="0.25">
      <c r="A73" s="1" t="s">
        <v>84</v>
      </c>
      <c r="B73" s="1" t="s">
        <v>19</v>
      </c>
      <c r="C73" s="1">
        <v>22</v>
      </c>
      <c r="D73" s="1">
        <v>1</v>
      </c>
      <c r="E73" s="1">
        <v>1</v>
      </c>
      <c r="F73" s="1">
        <v>0</v>
      </c>
      <c r="G73" s="1">
        <v>8</v>
      </c>
      <c r="H73" s="1">
        <v>0</v>
      </c>
      <c r="I73" s="1">
        <v>2</v>
      </c>
      <c r="J73" s="1">
        <v>0</v>
      </c>
      <c r="K73" s="1">
        <f t="shared" si="23"/>
        <v>0</v>
      </c>
      <c r="L73" s="1">
        <f t="shared" si="14"/>
        <v>0</v>
      </c>
      <c r="M73" s="1">
        <f t="shared" ref="M73:M136" si="25">SUM(D73:F73,H73:J73)</f>
        <v>4</v>
      </c>
      <c r="N73" s="1">
        <f t="shared" si="15"/>
        <v>1</v>
      </c>
      <c r="O73" s="1">
        <f t="shared" si="16"/>
        <v>0</v>
      </c>
      <c r="P73" s="1">
        <f t="shared" si="17"/>
        <v>0</v>
      </c>
      <c r="Q73" s="1">
        <f t="shared" si="18"/>
        <v>0</v>
      </c>
      <c r="R73" s="1">
        <f t="shared" si="19"/>
        <v>1</v>
      </c>
      <c r="S73" s="1">
        <f t="shared" si="20"/>
        <v>0</v>
      </c>
      <c r="T73" s="1">
        <f t="shared" si="21"/>
        <v>0</v>
      </c>
      <c r="U73" s="1">
        <f t="shared" si="22"/>
        <v>0</v>
      </c>
      <c r="V73" s="1">
        <f t="shared" si="24"/>
        <v>0</v>
      </c>
    </row>
    <row r="74" spans="1:22" x14ac:dyDescent="0.25">
      <c r="A74" s="1" t="s">
        <v>85</v>
      </c>
      <c r="B74" s="1" t="s">
        <v>19</v>
      </c>
      <c r="C74" s="1">
        <v>10</v>
      </c>
      <c r="D74" s="1">
        <v>3</v>
      </c>
      <c r="E74" s="1">
        <v>11</v>
      </c>
      <c r="F74" s="1">
        <v>5</v>
      </c>
      <c r="G74" s="1">
        <v>10</v>
      </c>
      <c r="H74" s="1">
        <v>0</v>
      </c>
      <c r="I74" s="1">
        <v>4</v>
      </c>
      <c r="J74" s="1">
        <v>3</v>
      </c>
      <c r="K74" s="1">
        <f t="shared" si="23"/>
        <v>0</v>
      </c>
      <c r="L74" s="1">
        <f t="shared" si="14"/>
        <v>0</v>
      </c>
      <c r="M74" s="1">
        <f t="shared" si="25"/>
        <v>26</v>
      </c>
      <c r="N74" s="1">
        <f t="shared" si="15"/>
        <v>1</v>
      </c>
      <c r="O74" s="1">
        <f t="shared" si="16"/>
        <v>1</v>
      </c>
      <c r="P74" s="1">
        <f t="shared" si="17"/>
        <v>1</v>
      </c>
      <c r="Q74" s="1">
        <f t="shared" si="18"/>
        <v>0</v>
      </c>
      <c r="R74" s="1">
        <f t="shared" si="19"/>
        <v>0</v>
      </c>
      <c r="S74" s="1">
        <f t="shared" si="20"/>
        <v>0</v>
      </c>
      <c r="T74" s="1">
        <f t="shared" si="21"/>
        <v>1</v>
      </c>
      <c r="U74" s="1">
        <f t="shared" si="22"/>
        <v>0</v>
      </c>
      <c r="V74" s="1">
        <f t="shared" si="24"/>
        <v>0</v>
      </c>
    </row>
    <row r="75" spans="1:22" x14ac:dyDescent="0.25">
      <c r="A75" s="1" t="s">
        <v>86</v>
      </c>
      <c r="B75" s="1" t="s">
        <v>19</v>
      </c>
      <c r="C75" s="1">
        <v>5</v>
      </c>
      <c r="D75" s="1">
        <v>0</v>
      </c>
      <c r="E75" s="1">
        <v>0</v>
      </c>
      <c r="F75" s="1">
        <v>1</v>
      </c>
      <c r="G75" s="1">
        <v>5</v>
      </c>
      <c r="H75" s="1">
        <v>0</v>
      </c>
      <c r="I75" s="1">
        <v>0</v>
      </c>
      <c r="J75" s="1">
        <v>0</v>
      </c>
      <c r="K75" s="1">
        <f t="shared" si="23"/>
        <v>1</v>
      </c>
      <c r="L75" s="1">
        <f t="shared" si="14"/>
        <v>0</v>
      </c>
      <c r="M75" s="1">
        <f t="shared" si="25"/>
        <v>1</v>
      </c>
      <c r="N75" s="1">
        <f t="shared" si="15"/>
        <v>0</v>
      </c>
      <c r="O75" s="1">
        <f t="shared" si="16"/>
        <v>0</v>
      </c>
      <c r="P75" s="1">
        <f t="shared" si="17"/>
        <v>1</v>
      </c>
      <c r="Q75" s="1">
        <f t="shared" si="18"/>
        <v>0</v>
      </c>
      <c r="R75" s="1">
        <f t="shared" si="19"/>
        <v>0</v>
      </c>
      <c r="S75" s="1">
        <f t="shared" si="20"/>
        <v>0</v>
      </c>
      <c r="T75" s="1">
        <f t="shared" si="21"/>
        <v>0</v>
      </c>
      <c r="U75" s="1">
        <f t="shared" si="22"/>
        <v>0</v>
      </c>
      <c r="V75" s="1">
        <f t="shared" si="24"/>
        <v>1</v>
      </c>
    </row>
    <row r="76" spans="1:22" x14ac:dyDescent="0.25">
      <c r="A76" s="1" t="s">
        <v>87</v>
      </c>
      <c r="B76" s="1" t="s">
        <v>8</v>
      </c>
      <c r="C76" s="1">
        <v>12</v>
      </c>
      <c r="D76" s="1">
        <v>0</v>
      </c>
      <c r="E76" s="1">
        <v>3</v>
      </c>
      <c r="F76" s="1">
        <v>3</v>
      </c>
      <c r="G76" s="1">
        <v>0</v>
      </c>
      <c r="H76" s="1">
        <v>0</v>
      </c>
      <c r="I76" s="1">
        <v>0</v>
      </c>
      <c r="J76" s="1">
        <v>0</v>
      </c>
      <c r="K76" s="1">
        <f t="shared" si="23"/>
        <v>0</v>
      </c>
      <c r="L76" s="1">
        <f t="shared" si="14"/>
        <v>0</v>
      </c>
      <c r="M76" s="1">
        <f t="shared" si="25"/>
        <v>6</v>
      </c>
      <c r="N76" s="1">
        <f t="shared" si="15"/>
        <v>0</v>
      </c>
      <c r="O76" s="1">
        <f t="shared" si="16"/>
        <v>1</v>
      </c>
      <c r="P76" s="1">
        <f t="shared" si="17"/>
        <v>1</v>
      </c>
      <c r="Q76" s="1">
        <f t="shared" si="18"/>
        <v>0</v>
      </c>
      <c r="R76" s="1">
        <f t="shared" si="19"/>
        <v>0</v>
      </c>
      <c r="S76" s="1">
        <f t="shared" si="20"/>
        <v>0</v>
      </c>
      <c r="T76" s="1">
        <f t="shared" si="21"/>
        <v>0</v>
      </c>
      <c r="U76" s="1">
        <f t="shared" si="22"/>
        <v>0</v>
      </c>
      <c r="V76" s="1">
        <f t="shared" si="24"/>
        <v>0</v>
      </c>
    </row>
    <row r="77" spans="1:22" x14ac:dyDescent="0.25">
      <c r="A77" s="1" t="s">
        <v>88</v>
      </c>
      <c r="B77" s="1" t="s">
        <v>10</v>
      </c>
      <c r="C77" s="1">
        <v>13</v>
      </c>
      <c r="D77" s="1">
        <v>6</v>
      </c>
      <c r="E77" s="1">
        <v>5</v>
      </c>
      <c r="F77" s="1">
        <v>11</v>
      </c>
      <c r="G77" s="1">
        <v>6</v>
      </c>
      <c r="H77" s="1">
        <v>0</v>
      </c>
      <c r="I77" s="1">
        <v>0</v>
      </c>
      <c r="J77" s="1">
        <v>0</v>
      </c>
      <c r="K77" s="1">
        <f t="shared" si="23"/>
        <v>22</v>
      </c>
      <c r="L77" s="1">
        <f t="shared" si="14"/>
        <v>0</v>
      </c>
      <c r="M77" s="1">
        <f t="shared" si="25"/>
        <v>22</v>
      </c>
      <c r="N77" s="1">
        <f t="shared" si="15"/>
        <v>1</v>
      </c>
      <c r="O77" s="1">
        <f t="shared" si="16"/>
        <v>1</v>
      </c>
      <c r="P77" s="1">
        <f t="shared" si="17"/>
        <v>1</v>
      </c>
      <c r="Q77" s="1">
        <f t="shared" si="18"/>
        <v>0</v>
      </c>
      <c r="R77" s="1">
        <f t="shared" si="19"/>
        <v>0</v>
      </c>
      <c r="S77" s="1">
        <f t="shared" si="20"/>
        <v>0</v>
      </c>
      <c r="T77" s="1">
        <f t="shared" si="21"/>
        <v>0</v>
      </c>
      <c r="U77" s="1">
        <f t="shared" si="22"/>
        <v>0</v>
      </c>
      <c r="V77" s="1">
        <f t="shared" si="24"/>
        <v>1</v>
      </c>
    </row>
    <row r="78" spans="1:22" x14ac:dyDescent="0.25">
      <c r="A78" s="1" t="s">
        <v>89</v>
      </c>
      <c r="B78" s="1" t="s">
        <v>10</v>
      </c>
      <c r="C78" s="1">
        <v>8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0</v>
      </c>
      <c r="J78" s="1">
        <v>0</v>
      </c>
      <c r="K78" s="1">
        <f t="shared" si="23"/>
        <v>0</v>
      </c>
      <c r="L78" s="1">
        <f t="shared" si="14"/>
        <v>0</v>
      </c>
      <c r="M78" s="1">
        <f t="shared" si="25"/>
        <v>1</v>
      </c>
      <c r="N78" s="1">
        <f t="shared" si="15"/>
        <v>0</v>
      </c>
      <c r="O78" s="1">
        <f t="shared" si="16"/>
        <v>0</v>
      </c>
      <c r="P78" s="1">
        <f t="shared" si="17"/>
        <v>1</v>
      </c>
      <c r="Q78" s="1">
        <f t="shared" si="18"/>
        <v>0</v>
      </c>
      <c r="R78" s="1">
        <f t="shared" si="19"/>
        <v>0</v>
      </c>
      <c r="S78" s="1">
        <f t="shared" si="20"/>
        <v>0</v>
      </c>
      <c r="T78" s="1">
        <f t="shared" si="21"/>
        <v>0</v>
      </c>
      <c r="U78" s="1">
        <f t="shared" si="22"/>
        <v>0</v>
      </c>
      <c r="V78" s="1">
        <f t="shared" si="24"/>
        <v>0</v>
      </c>
    </row>
    <row r="79" spans="1:22" x14ac:dyDescent="0.25">
      <c r="A79" s="1" t="s">
        <v>90</v>
      </c>
      <c r="B79" s="1" t="s">
        <v>22</v>
      </c>
      <c r="C79" s="1">
        <v>22</v>
      </c>
      <c r="D79" s="1">
        <v>13</v>
      </c>
      <c r="E79" s="1">
        <v>21</v>
      </c>
      <c r="F79" s="1">
        <v>28</v>
      </c>
      <c r="G79" s="1">
        <v>8</v>
      </c>
      <c r="H79" s="1">
        <v>0</v>
      </c>
      <c r="I79" s="1">
        <v>0</v>
      </c>
      <c r="J79" s="1">
        <v>0</v>
      </c>
      <c r="K79" s="1">
        <f t="shared" si="23"/>
        <v>62</v>
      </c>
      <c r="L79" s="1">
        <f t="shared" si="14"/>
        <v>0</v>
      </c>
      <c r="M79" s="1">
        <f t="shared" si="25"/>
        <v>62</v>
      </c>
      <c r="N79" s="1">
        <f t="shared" si="15"/>
        <v>1</v>
      </c>
      <c r="O79" s="1">
        <f t="shared" si="16"/>
        <v>1</v>
      </c>
      <c r="P79" s="1">
        <f t="shared" si="17"/>
        <v>1</v>
      </c>
      <c r="Q79" s="1">
        <f t="shared" si="18"/>
        <v>0</v>
      </c>
      <c r="R79" s="1">
        <f t="shared" si="19"/>
        <v>0</v>
      </c>
      <c r="S79" s="1">
        <f t="shared" si="20"/>
        <v>0</v>
      </c>
      <c r="T79" s="1">
        <f t="shared" si="21"/>
        <v>0</v>
      </c>
      <c r="U79" s="1">
        <f t="shared" si="22"/>
        <v>0</v>
      </c>
      <c r="V79" s="1">
        <f t="shared" si="24"/>
        <v>1</v>
      </c>
    </row>
    <row r="80" spans="1:22" x14ac:dyDescent="0.25">
      <c r="A80" s="1" t="s">
        <v>91</v>
      </c>
      <c r="B80" s="1" t="s">
        <v>19</v>
      </c>
      <c r="C80" s="1">
        <v>5</v>
      </c>
      <c r="D80" s="1">
        <v>0</v>
      </c>
      <c r="E80" s="1">
        <v>2</v>
      </c>
      <c r="F80" s="1">
        <v>5</v>
      </c>
      <c r="G80" s="1">
        <v>6</v>
      </c>
      <c r="H80" s="1">
        <v>0</v>
      </c>
      <c r="I80" s="1">
        <v>0</v>
      </c>
      <c r="J80" s="1">
        <v>0</v>
      </c>
      <c r="K80" s="1">
        <f t="shared" si="23"/>
        <v>7</v>
      </c>
      <c r="L80" s="1">
        <f t="shared" si="14"/>
        <v>0</v>
      </c>
      <c r="M80" s="1">
        <f t="shared" si="25"/>
        <v>7</v>
      </c>
      <c r="N80" s="1">
        <f t="shared" si="15"/>
        <v>0</v>
      </c>
      <c r="O80" s="1">
        <f t="shared" si="16"/>
        <v>1</v>
      </c>
      <c r="P80" s="1">
        <f t="shared" si="17"/>
        <v>1</v>
      </c>
      <c r="Q80" s="1">
        <f t="shared" si="18"/>
        <v>0</v>
      </c>
      <c r="R80" s="1">
        <f t="shared" si="19"/>
        <v>0</v>
      </c>
      <c r="S80" s="1">
        <f t="shared" si="20"/>
        <v>0</v>
      </c>
      <c r="T80" s="1">
        <f t="shared" si="21"/>
        <v>0</v>
      </c>
      <c r="U80" s="1">
        <f t="shared" si="22"/>
        <v>0</v>
      </c>
      <c r="V80" s="1">
        <f t="shared" si="24"/>
        <v>1</v>
      </c>
    </row>
    <row r="81" spans="1:22" x14ac:dyDescent="0.25">
      <c r="A81" s="1" t="s">
        <v>92</v>
      </c>
      <c r="B81" s="1" t="s">
        <v>8</v>
      </c>
      <c r="C81" s="1">
        <v>12</v>
      </c>
      <c r="D81" s="1">
        <v>2</v>
      </c>
      <c r="E81" s="1">
        <v>9</v>
      </c>
      <c r="F81" s="1">
        <v>13</v>
      </c>
      <c r="G81" s="1">
        <v>13</v>
      </c>
      <c r="H81" s="1">
        <v>0</v>
      </c>
      <c r="I81" s="1">
        <v>0</v>
      </c>
      <c r="J81" s="1">
        <v>0</v>
      </c>
      <c r="K81" s="1">
        <f t="shared" si="23"/>
        <v>24</v>
      </c>
      <c r="L81" s="1">
        <f t="shared" si="14"/>
        <v>0</v>
      </c>
      <c r="M81" s="1">
        <f t="shared" si="25"/>
        <v>24</v>
      </c>
      <c r="N81" s="1">
        <f t="shared" si="15"/>
        <v>1</v>
      </c>
      <c r="O81" s="1">
        <f t="shared" si="16"/>
        <v>1</v>
      </c>
      <c r="P81" s="1">
        <f t="shared" si="17"/>
        <v>1</v>
      </c>
      <c r="Q81" s="1">
        <f t="shared" si="18"/>
        <v>0</v>
      </c>
      <c r="R81" s="1">
        <f t="shared" si="19"/>
        <v>0</v>
      </c>
      <c r="S81" s="1">
        <f t="shared" si="20"/>
        <v>0</v>
      </c>
      <c r="T81" s="1">
        <f t="shared" si="21"/>
        <v>0</v>
      </c>
      <c r="U81" s="1">
        <f t="shared" si="22"/>
        <v>0</v>
      </c>
      <c r="V81" s="1">
        <f t="shared" si="24"/>
        <v>1</v>
      </c>
    </row>
    <row r="82" spans="1:22" x14ac:dyDescent="0.25">
      <c r="A82" s="1" t="s">
        <v>93</v>
      </c>
      <c r="B82" s="1" t="s">
        <v>10</v>
      </c>
      <c r="C82" s="1">
        <v>9</v>
      </c>
      <c r="D82" s="1">
        <v>1</v>
      </c>
      <c r="E82" s="1">
        <v>0</v>
      </c>
      <c r="F82" s="1">
        <v>1</v>
      </c>
      <c r="G82" s="1">
        <v>0</v>
      </c>
      <c r="H82" s="1">
        <v>0</v>
      </c>
      <c r="I82" s="1">
        <v>0</v>
      </c>
      <c r="J82" s="1">
        <v>0</v>
      </c>
      <c r="K82" s="1">
        <f t="shared" si="23"/>
        <v>0</v>
      </c>
      <c r="L82" s="1">
        <f t="shared" si="14"/>
        <v>0</v>
      </c>
      <c r="M82" s="1">
        <f t="shared" si="25"/>
        <v>2</v>
      </c>
      <c r="N82" s="1">
        <f t="shared" si="15"/>
        <v>1</v>
      </c>
      <c r="O82" s="1">
        <f t="shared" si="16"/>
        <v>0</v>
      </c>
      <c r="P82" s="1">
        <f t="shared" si="17"/>
        <v>1</v>
      </c>
      <c r="Q82" s="1">
        <f t="shared" si="18"/>
        <v>0</v>
      </c>
      <c r="R82" s="1">
        <f t="shared" si="19"/>
        <v>0</v>
      </c>
      <c r="S82" s="1">
        <f t="shared" si="20"/>
        <v>0</v>
      </c>
      <c r="T82" s="1">
        <f t="shared" si="21"/>
        <v>0</v>
      </c>
      <c r="U82" s="1">
        <f t="shared" si="22"/>
        <v>0</v>
      </c>
      <c r="V82" s="1">
        <f t="shared" si="24"/>
        <v>0</v>
      </c>
    </row>
    <row r="83" spans="1:22" x14ac:dyDescent="0.25">
      <c r="A83" s="1" t="s">
        <v>94</v>
      </c>
      <c r="B83" s="1" t="s">
        <v>10</v>
      </c>
      <c r="C83" s="1">
        <v>6</v>
      </c>
      <c r="D83" s="1">
        <v>0</v>
      </c>
      <c r="E83" s="1">
        <v>4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f t="shared" si="23"/>
        <v>0</v>
      </c>
      <c r="L83" s="1">
        <f t="shared" si="14"/>
        <v>0</v>
      </c>
      <c r="M83" s="1">
        <f t="shared" si="25"/>
        <v>4</v>
      </c>
      <c r="N83" s="1">
        <f t="shared" si="15"/>
        <v>0</v>
      </c>
      <c r="O83" s="1">
        <f t="shared" si="16"/>
        <v>1</v>
      </c>
      <c r="P83" s="1">
        <f t="shared" si="17"/>
        <v>0</v>
      </c>
      <c r="Q83" s="1">
        <f t="shared" si="18"/>
        <v>0</v>
      </c>
      <c r="R83" s="1">
        <f t="shared" si="19"/>
        <v>0</v>
      </c>
      <c r="S83" s="1">
        <f t="shared" si="20"/>
        <v>0</v>
      </c>
      <c r="T83" s="1">
        <f t="shared" si="21"/>
        <v>0</v>
      </c>
      <c r="U83" s="1">
        <f t="shared" si="22"/>
        <v>0</v>
      </c>
      <c r="V83" s="1">
        <f t="shared" si="24"/>
        <v>0</v>
      </c>
    </row>
    <row r="84" spans="1:22" x14ac:dyDescent="0.25">
      <c r="A84" s="1" t="s">
        <v>95</v>
      </c>
      <c r="B84" s="1" t="s">
        <v>19</v>
      </c>
      <c r="C84" s="1">
        <v>15</v>
      </c>
      <c r="D84" s="1">
        <v>174</v>
      </c>
      <c r="E84" s="1">
        <v>182</v>
      </c>
      <c r="F84" s="1">
        <v>217</v>
      </c>
      <c r="G84" s="1">
        <v>11</v>
      </c>
      <c r="H84" s="1">
        <v>78</v>
      </c>
      <c r="I84" s="1">
        <v>78</v>
      </c>
      <c r="J84" s="1">
        <v>53</v>
      </c>
      <c r="K84" s="1">
        <f t="shared" si="23"/>
        <v>0</v>
      </c>
      <c r="L84" s="1">
        <f t="shared" si="14"/>
        <v>0</v>
      </c>
      <c r="M84" s="1">
        <f t="shared" si="25"/>
        <v>782</v>
      </c>
      <c r="N84" s="1">
        <f t="shared" si="15"/>
        <v>1</v>
      </c>
      <c r="O84" s="1">
        <f t="shared" si="16"/>
        <v>1</v>
      </c>
      <c r="P84" s="1">
        <f t="shared" si="17"/>
        <v>1</v>
      </c>
      <c r="Q84" s="1">
        <f t="shared" si="18"/>
        <v>0</v>
      </c>
      <c r="R84" s="1">
        <f t="shared" si="19"/>
        <v>0</v>
      </c>
      <c r="S84" s="1">
        <f t="shared" si="20"/>
        <v>0</v>
      </c>
      <c r="T84" s="1">
        <f t="shared" si="21"/>
        <v>1</v>
      </c>
      <c r="U84" s="1">
        <f t="shared" si="22"/>
        <v>0</v>
      </c>
      <c r="V84" s="1">
        <f t="shared" si="24"/>
        <v>0</v>
      </c>
    </row>
    <row r="85" spans="1:22" x14ac:dyDescent="0.25">
      <c r="A85" s="1" t="s">
        <v>96</v>
      </c>
      <c r="B85" s="1" t="s">
        <v>19</v>
      </c>
      <c r="C85" s="1">
        <v>5</v>
      </c>
      <c r="D85" s="1">
        <v>56</v>
      </c>
      <c r="E85" s="1">
        <v>67</v>
      </c>
      <c r="F85" s="1">
        <v>81</v>
      </c>
      <c r="G85" s="1">
        <v>7</v>
      </c>
      <c r="H85" s="1">
        <v>11</v>
      </c>
      <c r="I85" s="1">
        <v>15</v>
      </c>
      <c r="J85" s="1">
        <v>13</v>
      </c>
      <c r="K85" s="1">
        <f t="shared" si="23"/>
        <v>0</v>
      </c>
      <c r="L85" s="1">
        <f t="shared" si="14"/>
        <v>0</v>
      </c>
      <c r="M85" s="1">
        <f t="shared" si="25"/>
        <v>243</v>
      </c>
      <c r="N85" s="1">
        <f t="shared" si="15"/>
        <v>1</v>
      </c>
      <c r="O85" s="1">
        <f t="shared" si="16"/>
        <v>1</v>
      </c>
      <c r="P85" s="1">
        <f t="shared" si="17"/>
        <v>1</v>
      </c>
      <c r="Q85" s="1">
        <f t="shared" si="18"/>
        <v>0</v>
      </c>
      <c r="R85" s="1">
        <f t="shared" si="19"/>
        <v>0</v>
      </c>
      <c r="S85" s="1">
        <f t="shared" si="20"/>
        <v>0</v>
      </c>
      <c r="T85" s="1">
        <f t="shared" si="21"/>
        <v>1</v>
      </c>
      <c r="U85" s="1">
        <f t="shared" si="22"/>
        <v>0</v>
      </c>
      <c r="V85" s="1">
        <f t="shared" si="24"/>
        <v>0</v>
      </c>
    </row>
    <row r="86" spans="1:22" x14ac:dyDescent="0.25">
      <c r="A86" s="1" t="s">
        <v>97</v>
      </c>
      <c r="B86" s="1" t="s">
        <v>19</v>
      </c>
      <c r="C86" s="1">
        <v>3</v>
      </c>
      <c r="D86" s="1">
        <v>28</v>
      </c>
      <c r="E86" s="1">
        <v>54</v>
      </c>
      <c r="F86" s="1">
        <v>36</v>
      </c>
      <c r="G86" s="1">
        <v>3</v>
      </c>
      <c r="H86" s="1">
        <v>8</v>
      </c>
      <c r="I86" s="1">
        <v>6</v>
      </c>
      <c r="J86" s="1">
        <v>5</v>
      </c>
      <c r="K86" s="1">
        <f t="shared" si="23"/>
        <v>0</v>
      </c>
      <c r="L86" s="1">
        <f t="shared" si="14"/>
        <v>0</v>
      </c>
      <c r="M86" s="1">
        <f t="shared" si="25"/>
        <v>137</v>
      </c>
      <c r="N86" s="1">
        <f t="shared" si="15"/>
        <v>1</v>
      </c>
      <c r="O86" s="1">
        <f t="shared" si="16"/>
        <v>1</v>
      </c>
      <c r="P86" s="1">
        <f t="shared" si="17"/>
        <v>1</v>
      </c>
      <c r="Q86" s="1">
        <f t="shared" si="18"/>
        <v>0</v>
      </c>
      <c r="R86" s="1">
        <f t="shared" si="19"/>
        <v>0</v>
      </c>
      <c r="S86" s="1">
        <f t="shared" si="20"/>
        <v>0</v>
      </c>
      <c r="T86" s="1">
        <f t="shared" si="21"/>
        <v>1</v>
      </c>
      <c r="U86" s="1">
        <f t="shared" si="22"/>
        <v>0</v>
      </c>
      <c r="V86" s="1">
        <f t="shared" si="24"/>
        <v>0</v>
      </c>
    </row>
    <row r="87" spans="1:22" x14ac:dyDescent="0.25">
      <c r="A87" s="1" t="s">
        <v>98</v>
      </c>
      <c r="B87" s="1" t="s">
        <v>19</v>
      </c>
      <c r="C87" s="1">
        <v>5</v>
      </c>
      <c r="D87" s="1">
        <v>153</v>
      </c>
      <c r="E87" s="1">
        <v>129</v>
      </c>
      <c r="F87" s="1">
        <v>127</v>
      </c>
      <c r="G87" s="1">
        <v>6</v>
      </c>
      <c r="H87" s="1">
        <v>39</v>
      </c>
      <c r="I87" s="1">
        <v>36</v>
      </c>
      <c r="J87" s="1">
        <v>35</v>
      </c>
      <c r="K87" s="1">
        <f t="shared" si="23"/>
        <v>0</v>
      </c>
      <c r="L87" s="1">
        <f t="shared" si="14"/>
        <v>0</v>
      </c>
      <c r="M87" s="1">
        <f t="shared" si="25"/>
        <v>519</v>
      </c>
      <c r="N87" s="1">
        <f t="shared" si="15"/>
        <v>1</v>
      </c>
      <c r="O87" s="1">
        <f t="shared" si="16"/>
        <v>1</v>
      </c>
      <c r="P87" s="1">
        <f t="shared" si="17"/>
        <v>1</v>
      </c>
      <c r="Q87" s="1">
        <f t="shared" si="18"/>
        <v>0</v>
      </c>
      <c r="R87" s="1">
        <f t="shared" si="19"/>
        <v>0</v>
      </c>
      <c r="S87" s="1">
        <f t="shared" si="20"/>
        <v>0</v>
      </c>
      <c r="T87" s="1">
        <f t="shared" si="21"/>
        <v>1</v>
      </c>
      <c r="U87" s="1">
        <f t="shared" si="22"/>
        <v>0</v>
      </c>
      <c r="V87" s="1">
        <f t="shared" si="24"/>
        <v>0</v>
      </c>
    </row>
    <row r="88" spans="1:22" x14ac:dyDescent="0.25">
      <c r="A88" s="1" t="s">
        <v>99</v>
      </c>
      <c r="B88" s="1" t="s">
        <v>10</v>
      </c>
      <c r="C88" s="1">
        <v>11</v>
      </c>
      <c r="D88" s="1">
        <v>0</v>
      </c>
      <c r="E88" s="1">
        <v>0</v>
      </c>
      <c r="F88" s="1">
        <v>1</v>
      </c>
      <c r="G88" s="1">
        <v>0</v>
      </c>
      <c r="H88" s="1">
        <v>0</v>
      </c>
      <c r="I88" s="1">
        <v>0</v>
      </c>
      <c r="J88" s="1">
        <v>0</v>
      </c>
      <c r="K88" s="1">
        <f t="shared" si="23"/>
        <v>0</v>
      </c>
      <c r="L88" s="1">
        <f t="shared" si="14"/>
        <v>0</v>
      </c>
      <c r="M88" s="1">
        <f t="shared" si="25"/>
        <v>1</v>
      </c>
      <c r="N88" s="1">
        <f t="shared" si="15"/>
        <v>0</v>
      </c>
      <c r="O88" s="1">
        <f t="shared" si="16"/>
        <v>0</v>
      </c>
      <c r="P88" s="1">
        <f t="shared" si="17"/>
        <v>1</v>
      </c>
      <c r="Q88" s="1">
        <f t="shared" si="18"/>
        <v>0</v>
      </c>
      <c r="R88" s="1">
        <f t="shared" si="19"/>
        <v>0</v>
      </c>
      <c r="S88" s="1">
        <f t="shared" si="20"/>
        <v>0</v>
      </c>
      <c r="T88" s="1">
        <f t="shared" si="21"/>
        <v>0</v>
      </c>
      <c r="U88" s="1">
        <f t="shared" si="22"/>
        <v>0</v>
      </c>
      <c r="V88" s="1">
        <f t="shared" si="24"/>
        <v>0</v>
      </c>
    </row>
    <row r="89" spans="1:22" x14ac:dyDescent="0.25">
      <c r="A89" s="1" t="s">
        <v>100</v>
      </c>
      <c r="B89" s="1" t="s">
        <v>10</v>
      </c>
      <c r="C89" s="1">
        <v>15</v>
      </c>
      <c r="D89" s="1">
        <v>3</v>
      </c>
      <c r="E89" s="1">
        <v>8</v>
      </c>
      <c r="F89" s="1">
        <v>12</v>
      </c>
      <c r="G89" s="1">
        <v>0</v>
      </c>
      <c r="H89" s="1">
        <v>0</v>
      </c>
      <c r="I89" s="1">
        <v>0</v>
      </c>
      <c r="J89" s="1">
        <v>0</v>
      </c>
      <c r="K89" s="1">
        <f t="shared" si="23"/>
        <v>0</v>
      </c>
      <c r="L89" s="1">
        <f t="shared" si="14"/>
        <v>0</v>
      </c>
      <c r="M89" s="1">
        <f t="shared" si="25"/>
        <v>23</v>
      </c>
      <c r="N89" s="1">
        <f t="shared" si="15"/>
        <v>1</v>
      </c>
      <c r="O89" s="1">
        <f t="shared" si="16"/>
        <v>1</v>
      </c>
      <c r="P89" s="1">
        <f t="shared" si="17"/>
        <v>1</v>
      </c>
      <c r="Q89" s="1">
        <f t="shared" si="18"/>
        <v>0</v>
      </c>
      <c r="R89" s="1">
        <f t="shared" si="19"/>
        <v>0</v>
      </c>
      <c r="S89" s="1">
        <f t="shared" si="20"/>
        <v>0</v>
      </c>
      <c r="T89" s="1">
        <f t="shared" si="21"/>
        <v>0</v>
      </c>
      <c r="U89" s="1">
        <f t="shared" si="22"/>
        <v>0</v>
      </c>
      <c r="V89" s="1">
        <f t="shared" si="24"/>
        <v>0</v>
      </c>
    </row>
    <row r="90" spans="1:22" x14ac:dyDescent="0.25">
      <c r="A90" s="1" t="s">
        <v>101</v>
      </c>
      <c r="B90" s="1" t="s">
        <v>19</v>
      </c>
      <c r="C90" s="1">
        <v>24</v>
      </c>
      <c r="D90" s="1">
        <v>56</v>
      </c>
      <c r="E90" s="1">
        <v>49</v>
      </c>
      <c r="F90" s="1">
        <v>43</v>
      </c>
      <c r="G90" s="1">
        <v>22</v>
      </c>
      <c r="H90" s="1">
        <v>118</v>
      </c>
      <c r="I90" s="1">
        <v>111</v>
      </c>
      <c r="J90" s="1">
        <v>100</v>
      </c>
      <c r="K90" s="1">
        <f t="shared" si="23"/>
        <v>0</v>
      </c>
      <c r="L90" s="1">
        <f t="shared" si="14"/>
        <v>0</v>
      </c>
      <c r="M90" s="1">
        <f t="shared" si="25"/>
        <v>477</v>
      </c>
      <c r="N90" s="1">
        <f t="shared" si="15"/>
        <v>0</v>
      </c>
      <c r="O90" s="1">
        <f t="shared" si="16"/>
        <v>0</v>
      </c>
      <c r="P90" s="1">
        <f t="shared" si="17"/>
        <v>0</v>
      </c>
      <c r="Q90" s="1">
        <f t="shared" si="18"/>
        <v>1</v>
      </c>
      <c r="R90" s="1">
        <f t="shared" si="19"/>
        <v>1</v>
      </c>
      <c r="S90" s="1">
        <f t="shared" si="20"/>
        <v>1</v>
      </c>
      <c r="T90" s="1">
        <f t="shared" si="21"/>
        <v>0</v>
      </c>
      <c r="U90" s="1">
        <f t="shared" si="22"/>
        <v>1</v>
      </c>
      <c r="V90" s="1">
        <f t="shared" si="24"/>
        <v>0</v>
      </c>
    </row>
    <row r="91" spans="1:22" x14ac:dyDescent="0.25">
      <c r="A91" s="1" t="s">
        <v>102</v>
      </c>
      <c r="B91" s="1" t="s">
        <v>17</v>
      </c>
      <c r="C91" s="1">
        <v>22</v>
      </c>
      <c r="D91" s="1">
        <v>42</v>
      </c>
      <c r="E91" s="1">
        <v>18</v>
      </c>
      <c r="F91" s="1">
        <v>39</v>
      </c>
      <c r="G91" s="1">
        <v>15</v>
      </c>
      <c r="H91" s="1">
        <v>0</v>
      </c>
      <c r="I91" s="1">
        <v>1</v>
      </c>
      <c r="J91" s="1">
        <v>0</v>
      </c>
      <c r="K91" s="1">
        <f t="shared" si="23"/>
        <v>0</v>
      </c>
      <c r="L91" s="1">
        <f t="shared" si="14"/>
        <v>0</v>
      </c>
      <c r="M91" s="1">
        <f t="shared" si="25"/>
        <v>100</v>
      </c>
      <c r="N91" s="1">
        <f t="shared" si="15"/>
        <v>1</v>
      </c>
      <c r="O91" s="1">
        <f t="shared" si="16"/>
        <v>1</v>
      </c>
      <c r="P91" s="1">
        <f t="shared" si="17"/>
        <v>1</v>
      </c>
      <c r="Q91" s="1">
        <f t="shared" si="18"/>
        <v>0</v>
      </c>
      <c r="R91" s="1">
        <f t="shared" si="19"/>
        <v>0</v>
      </c>
      <c r="S91" s="1">
        <f t="shared" si="20"/>
        <v>0</v>
      </c>
      <c r="T91" s="1">
        <f t="shared" si="21"/>
        <v>0</v>
      </c>
      <c r="U91" s="1">
        <f t="shared" si="22"/>
        <v>0</v>
      </c>
      <c r="V91" s="1">
        <f t="shared" si="24"/>
        <v>0</v>
      </c>
    </row>
    <row r="92" spans="1:22" x14ac:dyDescent="0.25">
      <c r="A92" s="1" t="s">
        <v>103</v>
      </c>
      <c r="B92" s="1" t="s">
        <v>8</v>
      </c>
      <c r="C92" s="1">
        <v>16</v>
      </c>
      <c r="D92" s="1">
        <v>3</v>
      </c>
      <c r="E92" s="1">
        <v>3</v>
      </c>
      <c r="F92" s="1">
        <v>4</v>
      </c>
      <c r="G92" s="1">
        <v>2</v>
      </c>
      <c r="H92" s="1">
        <v>0</v>
      </c>
      <c r="I92" s="1">
        <v>0</v>
      </c>
      <c r="J92" s="1">
        <v>0</v>
      </c>
      <c r="K92" s="1">
        <f t="shared" si="23"/>
        <v>10</v>
      </c>
      <c r="L92" s="1">
        <f t="shared" si="14"/>
        <v>0</v>
      </c>
      <c r="M92" s="1">
        <f t="shared" si="25"/>
        <v>10</v>
      </c>
      <c r="N92" s="1">
        <f t="shared" si="15"/>
        <v>1</v>
      </c>
      <c r="O92" s="1">
        <f t="shared" si="16"/>
        <v>1</v>
      </c>
      <c r="P92" s="1">
        <f t="shared" si="17"/>
        <v>1</v>
      </c>
      <c r="Q92" s="1">
        <f t="shared" si="18"/>
        <v>0</v>
      </c>
      <c r="R92" s="1">
        <f t="shared" si="19"/>
        <v>0</v>
      </c>
      <c r="S92" s="1">
        <f t="shared" si="20"/>
        <v>0</v>
      </c>
      <c r="T92" s="1">
        <f t="shared" si="21"/>
        <v>0</v>
      </c>
      <c r="U92" s="1">
        <f t="shared" si="22"/>
        <v>0</v>
      </c>
      <c r="V92" s="1">
        <f t="shared" si="24"/>
        <v>1</v>
      </c>
    </row>
    <row r="93" spans="1:22" x14ac:dyDescent="0.25">
      <c r="A93" s="1" t="s">
        <v>104</v>
      </c>
      <c r="B93" s="1" t="s">
        <v>12</v>
      </c>
      <c r="C93" s="1">
        <v>16</v>
      </c>
      <c r="D93" s="1">
        <v>1</v>
      </c>
      <c r="E93" s="1">
        <v>0</v>
      </c>
      <c r="F93" s="1">
        <v>2</v>
      </c>
      <c r="G93" s="1">
        <v>0</v>
      </c>
      <c r="H93" s="1">
        <v>0</v>
      </c>
      <c r="I93" s="1">
        <v>0</v>
      </c>
      <c r="J93" s="1">
        <v>0</v>
      </c>
      <c r="K93" s="1">
        <f t="shared" si="23"/>
        <v>0</v>
      </c>
      <c r="L93" s="1">
        <f t="shared" si="14"/>
        <v>0</v>
      </c>
      <c r="M93" s="1">
        <f t="shared" si="25"/>
        <v>3</v>
      </c>
      <c r="N93" s="1">
        <f t="shared" si="15"/>
        <v>1</v>
      </c>
      <c r="O93" s="1">
        <f t="shared" si="16"/>
        <v>0</v>
      </c>
      <c r="P93" s="1">
        <f t="shared" si="17"/>
        <v>1</v>
      </c>
      <c r="Q93" s="1">
        <f t="shared" si="18"/>
        <v>0</v>
      </c>
      <c r="R93" s="1">
        <f t="shared" si="19"/>
        <v>0</v>
      </c>
      <c r="S93" s="1">
        <f t="shared" si="20"/>
        <v>0</v>
      </c>
      <c r="T93" s="1">
        <f t="shared" si="21"/>
        <v>0</v>
      </c>
      <c r="U93" s="1">
        <f t="shared" si="22"/>
        <v>0</v>
      </c>
      <c r="V93" s="1">
        <f t="shared" si="24"/>
        <v>0</v>
      </c>
    </row>
    <row r="94" spans="1:22" x14ac:dyDescent="0.25">
      <c r="A94" s="1" t="s">
        <v>105</v>
      </c>
      <c r="B94" s="1" t="s">
        <v>12</v>
      </c>
      <c r="C94" s="1">
        <v>11</v>
      </c>
      <c r="D94" s="1">
        <v>0</v>
      </c>
      <c r="E94" s="1">
        <v>1</v>
      </c>
      <c r="F94" s="1">
        <v>0</v>
      </c>
      <c r="G94" s="1">
        <v>1</v>
      </c>
      <c r="H94" s="1">
        <v>0</v>
      </c>
      <c r="I94" s="1">
        <v>0</v>
      </c>
      <c r="J94" s="1">
        <v>0</v>
      </c>
      <c r="K94" s="1">
        <f t="shared" si="23"/>
        <v>1</v>
      </c>
      <c r="L94" s="1">
        <f t="shared" si="14"/>
        <v>0</v>
      </c>
      <c r="M94" s="1">
        <f t="shared" si="25"/>
        <v>1</v>
      </c>
      <c r="N94" s="1">
        <f t="shared" si="15"/>
        <v>0</v>
      </c>
      <c r="O94" s="1">
        <f t="shared" si="16"/>
        <v>1</v>
      </c>
      <c r="P94" s="1">
        <f t="shared" si="17"/>
        <v>0</v>
      </c>
      <c r="Q94" s="1">
        <f t="shared" si="18"/>
        <v>0</v>
      </c>
      <c r="R94" s="1">
        <f t="shared" si="19"/>
        <v>0</v>
      </c>
      <c r="S94" s="1">
        <f t="shared" si="20"/>
        <v>0</v>
      </c>
      <c r="T94" s="1">
        <f t="shared" si="21"/>
        <v>0</v>
      </c>
      <c r="U94" s="1">
        <f t="shared" si="22"/>
        <v>0</v>
      </c>
      <c r="V94" s="1">
        <f t="shared" si="24"/>
        <v>1</v>
      </c>
    </row>
    <row r="95" spans="1:22" x14ac:dyDescent="0.25">
      <c r="A95" s="1" t="s">
        <v>106</v>
      </c>
      <c r="B95" s="1" t="s">
        <v>12</v>
      </c>
      <c r="C95" s="1">
        <v>17</v>
      </c>
      <c r="D95" s="1">
        <v>1</v>
      </c>
      <c r="E95" s="1">
        <v>3</v>
      </c>
      <c r="F95" s="1">
        <v>0</v>
      </c>
      <c r="G95" s="1">
        <v>2</v>
      </c>
      <c r="H95" s="1">
        <v>0</v>
      </c>
      <c r="I95" s="1">
        <v>0</v>
      </c>
      <c r="J95" s="1">
        <v>0</v>
      </c>
      <c r="K95" s="1">
        <f t="shared" si="23"/>
        <v>4</v>
      </c>
      <c r="L95" s="1">
        <f t="shared" si="14"/>
        <v>0</v>
      </c>
      <c r="M95" s="1">
        <f t="shared" si="25"/>
        <v>4</v>
      </c>
      <c r="N95" s="1">
        <f t="shared" si="15"/>
        <v>1</v>
      </c>
      <c r="O95" s="1">
        <f t="shared" si="16"/>
        <v>1</v>
      </c>
      <c r="P95" s="1">
        <f t="shared" si="17"/>
        <v>0</v>
      </c>
      <c r="Q95" s="1">
        <f t="shared" si="18"/>
        <v>0</v>
      </c>
      <c r="R95" s="1">
        <f t="shared" si="19"/>
        <v>0</v>
      </c>
      <c r="S95" s="1">
        <f t="shared" si="20"/>
        <v>0</v>
      </c>
      <c r="T95" s="1">
        <f t="shared" si="21"/>
        <v>0</v>
      </c>
      <c r="U95" s="1">
        <f t="shared" si="22"/>
        <v>0</v>
      </c>
      <c r="V95" s="1">
        <f t="shared" si="24"/>
        <v>1</v>
      </c>
    </row>
    <row r="96" spans="1:22" x14ac:dyDescent="0.25">
      <c r="A96" s="1" t="s">
        <v>107</v>
      </c>
      <c r="B96" s="1" t="s">
        <v>19</v>
      </c>
      <c r="C96" s="1">
        <v>20</v>
      </c>
      <c r="D96" s="1">
        <v>64</v>
      </c>
      <c r="E96" s="1">
        <v>82</v>
      </c>
      <c r="F96" s="1">
        <v>125</v>
      </c>
      <c r="G96" s="1">
        <v>22</v>
      </c>
      <c r="H96" s="1">
        <v>6</v>
      </c>
      <c r="I96" s="1">
        <v>7</v>
      </c>
      <c r="J96" s="1">
        <v>7</v>
      </c>
      <c r="K96" s="1">
        <f t="shared" si="23"/>
        <v>0</v>
      </c>
      <c r="L96" s="1">
        <f t="shared" si="14"/>
        <v>0</v>
      </c>
      <c r="M96" s="1">
        <f t="shared" si="25"/>
        <v>291</v>
      </c>
      <c r="N96" s="1">
        <f t="shared" si="15"/>
        <v>1</v>
      </c>
      <c r="O96" s="1">
        <f t="shared" si="16"/>
        <v>1</v>
      </c>
      <c r="P96" s="1">
        <f t="shared" si="17"/>
        <v>1</v>
      </c>
      <c r="Q96" s="1">
        <f t="shared" si="18"/>
        <v>0</v>
      </c>
      <c r="R96" s="1">
        <f t="shared" si="19"/>
        <v>0</v>
      </c>
      <c r="S96" s="1">
        <f t="shared" si="20"/>
        <v>0</v>
      </c>
      <c r="T96" s="1">
        <f t="shared" si="21"/>
        <v>1</v>
      </c>
      <c r="U96" s="1">
        <f t="shared" si="22"/>
        <v>0</v>
      </c>
      <c r="V96" s="1">
        <f t="shared" si="24"/>
        <v>0</v>
      </c>
    </row>
    <row r="97" spans="1:22" x14ac:dyDescent="0.25">
      <c r="A97" s="1" t="s">
        <v>108</v>
      </c>
      <c r="B97" s="1" t="s">
        <v>22</v>
      </c>
      <c r="C97" s="1">
        <v>17</v>
      </c>
      <c r="D97" s="1">
        <v>0</v>
      </c>
      <c r="E97" s="1">
        <v>2</v>
      </c>
      <c r="F97" s="1">
        <v>6</v>
      </c>
      <c r="G97" s="1">
        <v>6</v>
      </c>
      <c r="H97" s="1">
        <v>0</v>
      </c>
      <c r="I97" s="1">
        <v>0</v>
      </c>
      <c r="J97" s="1">
        <v>0</v>
      </c>
      <c r="K97" s="1">
        <f t="shared" si="23"/>
        <v>8</v>
      </c>
      <c r="L97" s="1">
        <f t="shared" si="14"/>
        <v>0</v>
      </c>
      <c r="M97" s="1">
        <f t="shared" si="25"/>
        <v>8</v>
      </c>
      <c r="N97" s="1">
        <f t="shared" si="15"/>
        <v>0</v>
      </c>
      <c r="O97" s="1">
        <f t="shared" si="16"/>
        <v>1</v>
      </c>
      <c r="P97" s="1">
        <f t="shared" si="17"/>
        <v>1</v>
      </c>
      <c r="Q97" s="1">
        <f t="shared" si="18"/>
        <v>0</v>
      </c>
      <c r="R97" s="1">
        <f t="shared" si="19"/>
        <v>0</v>
      </c>
      <c r="S97" s="1">
        <f t="shared" si="20"/>
        <v>0</v>
      </c>
      <c r="T97" s="1">
        <f t="shared" si="21"/>
        <v>0</v>
      </c>
      <c r="U97" s="1">
        <f t="shared" si="22"/>
        <v>0</v>
      </c>
      <c r="V97" s="1">
        <f t="shared" si="24"/>
        <v>1</v>
      </c>
    </row>
    <row r="98" spans="1:22" x14ac:dyDescent="0.25">
      <c r="A98" s="1" t="s">
        <v>109</v>
      </c>
      <c r="B98" s="1" t="s">
        <v>19</v>
      </c>
      <c r="C98" s="1">
        <v>23</v>
      </c>
      <c r="D98" s="1">
        <v>4</v>
      </c>
      <c r="E98" s="1">
        <v>8</v>
      </c>
      <c r="F98" s="1">
        <v>11</v>
      </c>
      <c r="G98" s="1">
        <v>7</v>
      </c>
      <c r="H98" s="1">
        <v>0</v>
      </c>
      <c r="I98" s="1">
        <v>0</v>
      </c>
      <c r="J98" s="1">
        <v>0</v>
      </c>
      <c r="K98" s="1">
        <f t="shared" si="23"/>
        <v>23</v>
      </c>
      <c r="L98" s="1">
        <f t="shared" si="14"/>
        <v>0</v>
      </c>
      <c r="M98" s="1">
        <f t="shared" si="25"/>
        <v>23</v>
      </c>
      <c r="N98" s="1">
        <f t="shared" si="15"/>
        <v>1</v>
      </c>
      <c r="O98" s="1">
        <f t="shared" si="16"/>
        <v>1</v>
      </c>
      <c r="P98" s="1">
        <f t="shared" si="17"/>
        <v>1</v>
      </c>
      <c r="Q98" s="1">
        <f t="shared" si="18"/>
        <v>0</v>
      </c>
      <c r="R98" s="1">
        <f t="shared" si="19"/>
        <v>0</v>
      </c>
      <c r="S98" s="1">
        <f t="shared" si="20"/>
        <v>0</v>
      </c>
      <c r="T98" s="1">
        <f t="shared" si="21"/>
        <v>1</v>
      </c>
      <c r="U98" s="1">
        <f t="shared" si="22"/>
        <v>0</v>
      </c>
      <c r="V98" s="1">
        <f t="shared" si="24"/>
        <v>1</v>
      </c>
    </row>
    <row r="99" spans="1:22" x14ac:dyDescent="0.25">
      <c r="A99" s="1" t="s">
        <v>110</v>
      </c>
      <c r="B99" s="1" t="s">
        <v>10</v>
      </c>
      <c r="C99" s="1">
        <v>18</v>
      </c>
      <c r="D99" s="1">
        <v>23</v>
      </c>
      <c r="E99" s="1">
        <v>26</v>
      </c>
      <c r="F99" s="1">
        <v>27</v>
      </c>
      <c r="G99" s="1">
        <v>6</v>
      </c>
      <c r="H99" s="1">
        <v>0</v>
      </c>
      <c r="I99" s="1">
        <v>0</v>
      </c>
      <c r="J99" s="1">
        <v>0</v>
      </c>
      <c r="K99" s="1">
        <f t="shared" si="23"/>
        <v>76</v>
      </c>
      <c r="L99" s="1">
        <f t="shared" si="14"/>
        <v>0</v>
      </c>
      <c r="M99" s="1">
        <f t="shared" si="25"/>
        <v>76</v>
      </c>
      <c r="N99" s="1">
        <f t="shared" si="15"/>
        <v>1</v>
      </c>
      <c r="O99" s="1">
        <f t="shared" si="16"/>
        <v>1</v>
      </c>
      <c r="P99" s="1">
        <f t="shared" si="17"/>
        <v>1</v>
      </c>
      <c r="Q99" s="1">
        <f t="shared" si="18"/>
        <v>0</v>
      </c>
      <c r="R99" s="1">
        <f t="shared" si="19"/>
        <v>0</v>
      </c>
      <c r="S99" s="1">
        <f t="shared" si="20"/>
        <v>0</v>
      </c>
      <c r="T99" s="1">
        <f t="shared" si="21"/>
        <v>0</v>
      </c>
      <c r="U99" s="1">
        <f t="shared" si="22"/>
        <v>0</v>
      </c>
      <c r="V99" s="1">
        <f t="shared" si="24"/>
        <v>1</v>
      </c>
    </row>
    <row r="100" spans="1:22" x14ac:dyDescent="0.25">
      <c r="A100" s="1" t="s">
        <v>111</v>
      </c>
      <c r="B100" s="1" t="s">
        <v>19</v>
      </c>
      <c r="C100" s="1">
        <v>5</v>
      </c>
      <c r="D100" s="1">
        <v>133</v>
      </c>
      <c r="E100" s="1">
        <v>122</v>
      </c>
      <c r="F100" s="1">
        <v>142</v>
      </c>
      <c r="G100" s="1">
        <v>6</v>
      </c>
      <c r="H100" s="1">
        <v>49</v>
      </c>
      <c r="I100" s="1">
        <v>40</v>
      </c>
      <c r="J100" s="1">
        <v>35</v>
      </c>
      <c r="K100" s="1">
        <f t="shared" si="23"/>
        <v>0</v>
      </c>
      <c r="L100" s="1">
        <f t="shared" si="14"/>
        <v>0</v>
      </c>
      <c r="M100" s="1">
        <f t="shared" si="25"/>
        <v>521</v>
      </c>
      <c r="N100" s="1">
        <f t="shared" si="15"/>
        <v>1</v>
      </c>
      <c r="O100" s="1">
        <f t="shared" si="16"/>
        <v>1</v>
      </c>
      <c r="P100" s="1">
        <f t="shared" si="17"/>
        <v>1</v>
      </c>
      <c r="Q100" s="1">
        <f t="shared" si="18"/>
        <v>0</v>
      </c>
      <c r="R100" s="1">
        <f t="shared" si="19"/>
        <v>0</v>
      </c>
      <c r="S100" s="1">
        <f t="shared" si="20"/>
        <v>0</v>
      </c>
      <c r="T100" s="1">
        <f t="shared" si="21"/>
        <v>1</v>
      </c>
      <c r="U100" s="1">
        <f t="shared" si="22"/>
        <v>0</v>
      </c>
      <c r="V100" s="1">
        <f t="shared" si="24"/>
        <v>0</v>
      </c>
    </row>
    <row r="101" spans="1:22" x14ac:dyDescent="0.25">
      <c r="A101" s="1" t="s">
        <v>112</v>
      </c>
      <c r="B101" s="1" t="s">
        <v>19</v>
      </c>
      <c r="C101" s="1">
        <v>3</v>
      </c>
      <c r="D101" s="1">
        <v>1</v>
      </c>
      <c r="E101" s="1">
        <v>4</v>
      </c>
      <c r="F101" s="1">
        <v>3</v>
      </c>
      <c r="G101" s="1">
        <v>0</v>
      </c>
      <c r="H101" s="1">
        <v>0</v>
      </c>
      <c r="I101" s="1">
        <v>0</v>
      </c>
      <c r="J101" s="1">
        <v>0</v>
      </c>
      <c r="K101" s="1">
        <f t="shared" si="23"/>
        <v>0</v>
      </c>
      <c r="L101" s="1">
        <f t="shared" si="14"/>
        <v>0</v>
      </c>
      <c r="M101" s="1">
        <f t="shared" si="25"/>
        <v>8</v>
      </c>
      <c r="N101" s="1">
        <f t="shared" si="15"/>
        <v>1</v>
      </c>
      <c r="O101" s="1">
        <f t="shared" si="16"/>
        <v>1</v>
      </c>
      <c r="P101" s="1">
        <f t="shared" si="17"/>
        <v>1</v>
      </c>
      <c r="Q101" s="1">
        <f t="shared" si="18"/>
        <v>0</v>
      </c>
      <c r="R101" s="1">
        <f t="shared" si="19"/>
        <v>0</v>
      </c>
      <c r="S101" s="1">
        <f t="shared" si="20"/>
        <v>0</v>
      </c>
      <c r="T101" s="1">
        <f t="shared" si="21"/>
        <v>1</v>
      </c>
      <c r="U101" s="1">
        <f t="shared" si="22"/>
        <v>0</v>
      </c>
      <c r="V101" s="1">
        <f t="shared" si="24"/>
        <v>0</v>
      </c>
    </row>
    <row r="102" spans="1:22" x14ac:dyDescent="0.25">
      <c r="A102" s="1" t="s">
        <v>113</v>
      </c>
      <c r="B102" s="1" t="s">
        <v>19</v>
      </c>
      <c r="C102" s="1">
        <v>20</v>
      </c>
      <c r="D102" s="1">
        <v>88</v>
      </c>
      <c r="E102" s="1">
        <v>94</v>
      </c>
      <c r="F102" s="1">
        <v>119</v>
      </c>
      <c r="G102" s="1">
        <v>20</v>
      </c>
      <c r="H102" s="1">
        <v>0</v>
      </c>
      <c r="I102" s="1">
        <v>0</v>
      </c>
      <c r="J102" s="1">
        <v>1</v>
      </c>
      <c r="K102" s="1">
        <f t="shared" si="23"/>
        <v>0</v>
      </c>
      <c r="L102" s="1">
        <f t="shared" si="14"/>
        <v>0</v>
      </c>
      <c r="M102" s="1">
        <f t="shared" si="25"/>
        <v>302</v>
      </c>
      <c r="N102" s="1">
        <f t="shared" si="15"/>
        <v>1</v>
      </c>
      <c r="O102" s="1">
        <f t="shared" si="16"/>
        <v>1</v>
      </c>
      <c r="P102" s="1">
        <f t="shared" si="17"/>
        <v>1</v>
      </c>
      <c r="Q102" s="1">
        <f t="shared" si="18"/>
        <v>0</v>
      </c>
      <c r="R102" s="1">
        <f t="shared" si="19"/>
        <v>0</v>
      </c>
      <c r="S102" s="1">
        <f t="shared" si="20"/>
        <v>0</v>
      </c>
      <c r="T102" s="1">
        <f t="shared" si="21"/>
        <v>1</v>
      </c>
      <c r="U102" s="1">
        <f t="shared" si="22"/>
        <v>0</v>
      </c>
      <c r="V102" s="1">
        <f t="shared" si="24"/>
        <v>0</v>
      </c>
    </row>
    <row r="103" spans="1:22" x14ac:dyDescent="0.25">
      <c r="A103" s="1" t="s">
        <v>114</v>
      </c>
      <c r="B103" s="1" t="s">
        <v>10</v>
      </c>
      <c r="C103" s="1">
        <v>13</v>
      </c>
      <c r="D103" s="1">
        <v>0</v>
      </c>
      <c r="E103" s="1">
        <v>1</v>
      </c>
      <c r="F103" s="1">
        <v>0</v>
      </c>
      <c r="G103" s="1">
        <v>5</v>
      </c>
      <c r="H103" s="1">
        <v>0</v>
      </c>
      <c r="I103" s="1">
        <v>0</v>
      </c>
      <c r="J103" s="1">
        <v>0</v>
      </c>
      <c r="K103" s="1">
        <f t="shared" si="23"/>
        <v>1</v>
      </c>
      <c r="L103" s="1">
        <f t="shared" si="14"/>
        <v>0</v>
      </c>
      <c r="M103" s="1">
        <f t="shared" si="25"/>
        <v>1</v>
      </c>
      <c r="N103" s="1">
        <f t="shared" si="15"/>
        <v>0</v>
      </c>
      <c r="O103" s="1">
        <f t="shared" si="16"/>
        <v>1</v>
      </c>
      <c r="P103" s="1">
        <f t="shared" si="17"/>
        <v>0</v>
      </c>
      <c r="Q103" s="1">
        <f t="shared" si="18"/>
        <v>0</v>
      </c>
      <c r="R103" s="1">
        <f t="shared" si="19"/>
        <v>0</v>
      </c>
      <c r="S103" s="1">
        <f t="shared" si="20"/>
        <v>0</v>
      </c>
      <c r="T103" s="1">
        <f t="shared" si="21"/>
        <v>0</v>
      </c>
      <c r="U103" s="1">
        <f t="shared" si="22"/>
        <v>0</v>
      </c>
      <c r="V103" s="1">
        <f t="shared" si="24"/>
        <v>1</v>
      </c>
    </row>
    <row r="104" spans="1:22" x14ac:dyDescent="0.25">
      <c r="A104" s="1" t="s">
        <v>115</v>
      </c>
      <c r="B104" s="1" t="s">
        <v>19</v>
      </c>
      <c r="C104" s="1">
        <v>3</v>
      </c>
      <c r="D104" s="1">
        <v>1</v>
      </c>
      <c r="E104" s="1">
        <v>2</v>
      </c>
      <c r="F104" s="1">
        <v>4</v>
      </c>
      <c r="G104" s="1">
        <v>2</v>
      </c>
      <c r="H104" s="1">
        <v>0</v>
      </c>
      <c r="I104" s="1">
        <v>0</v>
      </c>
      <c r="J104" s="1">
        <v>0</v>
      </c>
      <c r="K104" s="1">
        <f t="shared" si="23"/>
        <v>7</v>
      </c>
      <c r="L104" s="1">
        <f t="shared" si="14"/>
        <v>0</v>
      </c>
      <c r="M104" s="1">
        <f t="shared" si="25"/>
        <v>7</v>
      </c>
      <c r="N104" s="1">
        <f t="shared" si="15"/>
        <v>1</v>
      </c>
      <c r="O104" s="1">
        <f t="shared" si="16"/>
        <v>1</v>
      </c>
      <c r="P104" s="1">
        <f t="shared" si="17"/>
        <v>1</v>
      </c>
      <c r="Q104" s="1">
        <f t="shared" si="18"/>
        <v>0</v>
      </c>
      <c r="R104" s="1">
        <f t="shared" si="19"/>
        <v>0</v>
      </c>
      <c r="S104" s="1">
        <f t="shared" si="20"/>
        <v>0</v>
      </c>
      <c r="T104" s="1">
        <f t="shared" si="21"/>
        <v>1</v>
      </c>
      <c r="U104" s="1">
        <f t="shared" si="22"/>
        <v>0</v>
      </c>
      <c r="V104" s="1">
        <f t="shared" si="24"/>
        <v>1</v>
      </c>
    </row>
    <row r="105" spans="1:22" x14ac:dyDescent="0.25">
      <c r="A105" s="1" t="s">
        <v>116</v>
      </c>
      <c r="B105" s="1" t="s">
        <v>19</v>
      </c>
      <c r="C105" s="1">
        <v>1</v>
      </c>
      <c r="D105" s="1">
        <v>0</v>
      </c>
      <c r="E105" s="1">
        <v>2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f t="shared" si="23"/>
        <v>2</v>
      </c>
      <c r="L105" s="1">
        <f t="shared" si="14"/>
        <v>0</v>
      </c>
      <c r="M105" s="1">
        <f t="shared" si="25"/>
        <v>2</v>
      </c>
      <c r="N105" s="1">
        <f t="shared" si="15"/>
        <v>0</v>
      </c>
      <c r="O105" s="1">
        <f t="shared" si="16"/>
        <v>1</v>
      </c>
      <c r="P105" s="1">
        <f t="shared" si="17"/>
        <v>0</v>
      </c>
      <c r="Q105" s="1">
        <f t="shared" si="18"/>
        <v>0</v>
      </c>
      <c r="R105" s="1">
        <f t="shared" si="19"/>
        <v>0</v>
      </c>
      <c r="S105" s="1">
        <f t="shared" si="20"/>
        <v>0</v>
      </c>
      <c r="T105" s="1">
        <f t="shared" si="21"/>
        <v>0</v>
      </c>
      <c r="U105" s="1">
        <f t="shared" si="22"/>
        <v>0</v>
      </c>
      <c r="V105" s="1">
        <f t="shared" si="24"/>
        <v>1</v>
      </c>
    </row>
    <row r="106" spans="1:22" x14ac:dyDescent="0.25">
      <c r="A106" s="1" t="s">
        <v>117</v>
      </c>
      <c r="B106" s="1" t="s">
        <v>8</v>
      </c>
      <c r="C106" s="1">
        <v>15</v>
      </c>
      <c r="D106" s="1">
        <v>0</v>
      </c>
      <c r="E106" s="1">
        <v>2</v>
      </c>
      <c r="F106" s="1">
        <v>2</v>
      </c>
      <c r="G106" s="1">
        <v>0</v>
      </c>
      <c r="H106" s="1">
        <v>0</v>
      </c>
      <c r="I106" s="1">
        <v>0</v>
      </c>
      <c r="J106" s="1">
        <v>0</v>
      </c>
      <c r="K106" s="1">
        <f t="shared" si="23"/>
        <v>0</v>
      </c>
      <c r="L106" s="1">
        <f t="shared" si="14"/>
        <v>0</v>
      </c>
      <c r="M106" s="1">
        <f t="shared" si="25"/>
        <v>4</v>
      </c>
      <c r="N106" s="1">
        <f t="shared" si="15"/>
        <v>0</v>
      </c>
      <c r="O106" s="1">
        <f t="shared" si="16"/>
        <v>1</v>
      </c>
      <c r="P106" s="1">
        <f t="shared" si="17"/>
        <v>1</v>
      </c>
      <c r="Q106" s="1">
        <f t="shared" si="18"/>
        <v>0</v>
      </c>
      <c r="R106" s="1">
        <f t="shared" si="19"/>
        <v>0</v>
      </c>
      <c r="S106" s="1">
        <f t="shared" si="20"/>
        <v>0</v>
      </c>
      <c r="T106" s="1">
        <f t="shared" si="21"/>
        <v>0</v>
      </c>
      <c r="U106" s="1">
        <f t="shared" si="22"/>
        <v>0</v>
      </c>
      <c r="V106" s="1">
        <f t="shared" si="24"/>
        <v>0</v>
      </c>
    </row>
    <row r="107" spans="1:22" x14ac:dyDescent="0.25">
      <c r="A107" s="1" t="s">
        <v>118</v>
      </c>
      <c r="B107" s="1" t="s">
        <v>19</v>
      </c>
      <c r="C107" s="1">
        <v>5</v>
      </c>
      <c r="D107" s="1">
        <v>7</v>
      </c>
      <c r="E107" s="1">
        <v>9</v>
      </c>
      <c r="F107" s="1">
        <v>8</v>
      </c>
      <c r="G107" s="1">
        <v>6</v>
      </c>
      <c r="H107" s="1">
        <v>2</v>
      </c>
      <c r="I107" s="1">
        <v>2</v>
      </c>
      <c r="J107" s="1">
        <v>1</v>
      </c>
      <c r="K107" s="1">
        <f t="shared" si="23"/>
        <v>0</v>
      </c>
      <c r="L107" s="1">
        <f t="shared" si="14"/>
        <v>0</v>
      </c>
      <c r="M107" s="1">
        <f t="shared" si="25"/>
        <v>29</v>
      </c>
      <c r="N107" s="1">
        <f t="shared" si="15"/>
        <v>1</v>
      </c>
      <c r="O107" s="1">
        <f t="shared" si="16"/>
        <v>1</v>
      </c>
      <c r="P107" s="1">
        <f t="shared" si="17"/>
        <v>1</v>
      </c>
      <c r="Q107" s="1">
        <f t="shared" si="18"/>
        <v>0</v>
      </c>
      <c r="R107" s="1">
        <f t="shared" si="19"/>
        <v>0</v>
      </c>
      <c r="S107" s="1">
        <f t="shared" si="20"/>
        <v>0</v>
      </c>
      <c r="T107" s="1">
        <f t="shared" si="21"/>
        <v>1</v>
      </c>
      <c r="U107" s="1">
        <f t="shared" si="22"/>
        <v>0</v>
      </c>
      <c r="V107" s="1">
        <f t="shared" si="24"/>
        <v>0</v>
      </c>
    </row>
    <row r="108" spans="1:22" x14ac:dyDescent="0.25">
      <c r="A108" s="1" t="s">
        <v>119</v>
      </c>
      <c r="B108" s="1" t="s">
        <v>19</v>
      </c>
      <c r="C108" s="1">
        <v>6</v>
      </c>
      <c r="D108" s="1">
        <v>4</v>
      </c>
      <c r="E108" s="1">
        <v>6</v>
      </c>
      <c r="F108" s="1">
        <v>9</v>
      </c>
      <c r="G108" s="1">
        <v>7</v>
      </c>
      <c r="H108" s="1">
        <v>2</v>
      </c>
      <c r="I108" s="1">
        <v>4</v>
      </c>
      <c r="J108" s="1">
        <v>9</v>
      </c>
      <c r="K108" s="1">
        <f t="shared" si="23"/>
        <v>0</v>
      </c>
      <c r="L108" s="1">
        <f t="shared" si="14"/>
        <v>0</v>
      </c>
      <c r="M108" s="1">
        <f t="shared" si="25"/>
        <v>34</v>
      </c>
      <c r="N108" s="1">
        <f t="shared" si="15"/>
        <v>1</v>
      </c>
      <c r="O108" s="1">
        <f t="shared" si="16"/>
        <v>1</v>
      </c>
      <c r="P108" s="1">
        <f t="shared" si="17"/>
        <v>0</v>
      </c>
      <c r="Q108" s="1">
        <f t="shared" si="18"/>
        <v>0</v>
      </c>
      <c r="R108" s="1">
        <f t="shared" si="19"/>
        <v>0</v>
      </c>
      <c r="S108" s="1">
        <f t="shared" si="20"/>
        <v>0</v>
      </c>
      <c r="T108" s="1">
        <f t="shared" si="21"/>
        <v>0</v>
      </c>
      <c r="U108" s="1">
        <f t="shared" si="22"/>
        <v>0</v>
      </c>
      <c r="V108" s="1">
        <f t="shared" si="24"/>
        <v>0</v>
      </c>
    </row>
    <row r="109" spans="1:22" x14ac:dyDescent="0.25">
      <c r="A109" s="1" t="s">
        <v>120</v>
      </c>
      <c r="B109" s="1" t="s">
        <v>8</v>
      </c>
      <c r="C109" s="1">
        <v>16</v>
      </c>
      <c r="D109" s="1">
        <v>0</v>
      </c>
      <c r="E109" s="1">
        <v>2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f t="shared" si="23"/>
        <v>0</v>
      </c>
      <c r="L109" s="1">
        <f t="shared" si="14"/>
        <v>0</v>
      </c>
      <c r="M109" s="1">
        <f t="shared" si="25"/>
        <v>2</v>
      </c>
      <c r="N109" s="1">
        <f t="shared" si="15"/>
        <v>0</v>
      </c>
      <c r="O109" s="1">
        <f t="shared" si="16"/>
        <v>1</v>
      </c>
      <c r="P109" s="1">
        <f t="shared" si="17"/>
        <v>0</v>
      </c>
      <c r="Q109" s="1">
        <f t="shared" si="18"/>
        <v>0</v>
      </c>
      <c r="R109" s="1">
        <f t="shared" si="19"/>
        <v>0</v>
      </c>
      <c r="S109" s="1">
        <f t="shared" si="20"/>
        <v>0</v>
      </c>
      <c r="T109" s="1">
        <f t="shared" si="21"/>
        <v>0</v>
      </c>
      <c r="U109" s="1">
        <f t="shared" si="22"/>
        <v>0</v>
      </c>
      <c r="V109" s="1">
        <f t="shared" si="24"/>
        <v>0</v>
      </c>
    </row>
    <row r="110" spans="1:22" x14ac:dyDescent="0.25">
      <c r="A110" s="1" t="s">
        <v>121</v>
      </c>
      <c r="B110" s="1" t="s">
        <v>22</v>
      </c>
      <c r="C110" s="1">
        <v>26</v>
      </c>
      <c r="D110" s="1">
        <v>976</v>
      </c>
      <c r="E110" s="1">
        <v>758</v>
      </c>
      <c r="F110" s="1">
        <v>666</v>
      </c>
      <c r="G110" s="1">
        <v>22</v>
      </c>
      <c r="H110" s="1">
        <v>96</v>
      </c>
      <c r="I110" s="1">
        <v>102</v>
      </c>
      <c r="J110" s="1">
        <v>83</v>
      </c>
      <c r="K110" s="1">
        <f t="shared" si="23"/>
        <v>0</v>
      </c>
      <c r="L110" s="1">
        <f t="shared" si="14"/>
        <v>0</v>
      </c>
      <c r="M110" s="1">
        <f t="shared" si="25"/>
        <v>2681</v>
      </c>
      <c r="N110" s="1">
        <f t="shared" si="15"/>
        <v>1</v>
      </c>
      <c r="O110" s="1">
        <f t="shared" si="16"/>
        <v>1</v>
      </c>
      <c r="P110" s="1">
        <f t="shared" si="17"/>
        <v>1</v>
      </c>
      <c r="Q110" s="1">
        <f t="shared" si="18"/>
        <v>0</v>
      </c>
      <c r="R110" s="1">
        <f t="shared" si="19"/>
        <v>0</v>
      </c>
      <c r="S110" s="1">
        <f t="shared" si="20"/>
        <v>0</v>
      </c>
      <c r="T110" s="1">
        <f t="shared" si="21"/>
        <v>0</v>
      </c>
      <c r="U110" s="1">
        <f t="shared" si="22"/>
        <v>0</v>
      </c>
      <c r="V110" s="1">
        <f t="shared" si="24"/>
        <v>0</v>
      </c>
    </row>
    <row r="111" spans="1:22" x14ac:dyDescent="0.25">
      <c r="A111" s="1" t="s">
        <v>122</v>
      </c>
      <c r="B111" s="1" t="s">
        <v>10</v>
      </c>
      <c r="C111" s="1">
        <v>11</v>
      </c>
      <c r="D111" s="1">
        <v>0</v>
      </c>
      <c r="E111" s="1">
        <v>1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f t="shared" si="23"/>
        <v>0</v>
      </c>
      <c r="L111" s="1">
        <f t="shared" si="14"/>
        <v>0</v>
      </c>
      <c r="M111" s="1">
        <f t="shared" si="25"/>
        <v>1</v>
      </c>
      <c r="N111" s="1">
        <f t="shared" si="15"/>
        <v>0</v>
      </c>
      <c r="O111" s="1">
        <f t="shared" si="16"/>
        <v>1</v>
      </c>
      <c r="P111" s="1">
        <f t="shared" si="17"/>
        <v>0</v>
      </c>
      <c r="Q111" s="1">
        <f t="shared" si="18"/>
        <v>0</v>
      </c>
      <c r="R111" s="1">
        <f t="shared" si="19"/>
        <v>0</v>
      </c>
      <c r="S111" s="1">
        <f t="shared" si="20"/>
        <v>0</v>
      </c>
      <c r="T111" s="1">
        <f t="shared" si="21"/>
        <v>0</v>
      </c>
      <c r="U111" s="1">
        <f t="shared" si="22"/>
        <v>0</v>
      </c>
      <c r="V111" s="1">
        <f t="shared" si="24"/>
        <v>0</v>
      </c>
    </row>
    <row r="112" spans="1:22" x14ac:dyDescent="0.25">
      <c r="A112" s="1" t="s">
        <v>123</v>
      </c>
      <c r="B112" s="1" t="s">
        <v>12</v>
      </c>
      <c r="C112" s="1">
        <v>11</v>
      </c>
      <c r="D112" s="1">
        <v>1</v>
      </c>
      <c r="E112" s="1">
        <v>0</v>
      </c>
      <c r="F112" s="1">
        <v>1</v>
      </c>
      <c r="G112" s="1">
        <v>0</v>
      </c>
      <c r="H112" s="1">
        <v>0</v>
      </c>
      <c r="I112" s="1">
        <v>0</v>
      </c>
      <c r="J112" s="1">
        <v>0</v>
      </c>
      <c r="K112" s="1">
        <f t="shared" si="23"/>
        <v>0</v>
      </c>
      <c r="L112" s="1">
        <f t="shared" si="14"/>
        <v>0</v>
      </c>
      <c r="M112" s="1">
        <f t="shared" si="25"/>
        <v>2</v>
      </c>
      <c r="N112" s="1">
        <f t="shared" si="15"/>
        <v>1</v>
      </c>
      <c r="O112" s="1">
        <f t="shared" si="16"/>
        <v>0</v>
      </c>
      <c r="P112" s="1">
        <f t="shared" si="17"/>
        <v>1</v>
      </c>
      <c r="Q112" s="1">
        <f t="shared" si="18"/>
        <v>0</v>
      </c>
      <c r="R112" s="1">
        <f t="shared" si="19"/>
        <v>0</v>
      </c>
      <c r="S112" s="1">
        <f t="shared" si="20"/>
        <v>0</v>
      </c>
      <c r="T112" s="1">
        <f t="shared" si="21"/>
        <v>0</v>
      </c>
      <c r="U112" s="1">
        <f t="shared" si="22"/>
        <v>0</v>
      </c>
      <c r="V112" s="1">
        <f t="shared" si="24"/>
        <v>0</v>
      </c>
    </row>
    <row r="113" spans="1:22" x14ac:dyDescent="0.25">
      <c r="A113" s="1" t="s">
        <v>124</v>
      </c>
      <c r="B113" s="1" t="s">
        <v>8</v>
      </c>
      <c r="C113" s="1">
        <v>12</v>
      </c>
      <c r="D113" s="1">
        <v>1</v>
      </c>
      <c r="E113" s="1">
        <v>1</v>
      </c>
      <c r="F113" s="1">
        <v>1</v>
      </c>
      <c r="G113" s="1">
        <v>0</v>
      </c>
      <c r="H113" s="1">
        <v>0</v>
      </c>
      <c r="I113" s="1">
        <v>0</v>
      </c>
      <c r="J113" s="1">
        <v>0</v>
      </c>
      <c r="K113" s="1">
        <f t="shared" si="23"/>
        <v>0</v>
      </c>
      <c r="L113" s="1">
        <f t="shared" si="14"/>
        <v>0</v>
      </c>
      <c r="M113" s="1">
        <f t="shared" si="25"/>
        <v>3</v>
      </c>
      <c r="N113" s="1">
        <f t="shared" si="15"/>
        <v>1</v>
      </c>
      <c r="O113" s="1">
        <f t="shared" si="16"/>
        <v>1</v>
      </c>
      <c r="P113" s="1">
        <f t="shared" si="17"/>
        <v>1</v>
      </c>
      <c r="Q113" s="1">
        <f t="shared" si="18"/>
        <v>0</v>
      </c>
      <c r="R113" s="1">
        <f t="shared" si="19"/>
        <v>0</v>
      </c>
      <c r="S113" s="1">
        <f t="shared" si="20"/>
        <v>0</v>
      </c>
      <c r="T113" s="1">
        <f t="shared" si="21"/>
        <v>0</v>
      </c>
      <c r="U113" s="1">
        <f t="shared" si="22"/>
        <v>0</v>
      </c>
      <c r="V113" s="1">
        <f t="shared" si="24"/>
        <v>0</v>
      </c>
    </row>
    <row r="114" spans="1:22" x14ac:dyDescent="0.25">
      <c r="A114" s="1" t="s">
        <v>125</v>
      </c>
      <c r="B114" s="1" t="s">
        <v>19</v>
      </c>
      <c r="C114" s="1">
        <v>27</v>
      </c>
      <c r="D114" s="1">
        <v>47</v>
      </c>
      <c r="E114" s="1">
        <v>73</v>
      </c>
      <c r="F114" s="1">
        <v>65</v>
      </c>
      <c r="G114" s="1">
        <v>22</v>
      </c>
      <c r="H114" s="1">
        <v>50</v>
      </c>
      <c r="I114" s="1">
        <v>40</v>
      </c>
      <c r="J114" s="1">
        <v>48</v>
      </c>
      <c r="K114" s="1">
        <f t="shared" si="23"/>
        <v>0</v>
      </c>
      <c r="L114" s="1">
        <f t="shared" si="14"/>
        <v>0</v>
      </c>
      <c r="M114" s="1">
        <f t="shared" si="25"/>
        <v>323</v>
      </c>
      <c r="N114" s="1">
        <f t="shared" si="15"/>
        <v>0</v>
      </c>
      <c r="O114" s="1">
        <f t="shared" si="16"/>
        <v>1</v>
      </c>
      <c r="P114" s="1">
        <f t="shared" si="17"/>
        <v>1</v>
      </c>
      <c r="Q114" s="1">
        <f t="shared" si="18"/>
        <v>1</v>
      </c>
      <c r="R114" s="1">
        <f t="shared" si="19"/>
        <v>0</v>
      </c>
      <c r="S114" s="1">
        <f t="shared" si="20"/>
        <v>0</v>
      </c>
      <c r="T114" s="1">
        <f t="shared" si="21"/>
        <v>0</v>
      </c>
      <c r="U114" s="1">
        <f t="shared" si="22"/>
        <v>0</v>
      </c>
      <c r="V114" s="1">
        <f t="shared" si="24"/>
        <v>0</v>
      </c>
    </row>
    <row r="115" spans="1:22" x14ac:dyDescent="0.25">
      <c r="A115" s="1" t="s">
        <v>126</v>
      </c>
      <c r="B115" s="1" t="s">
        <v>19</v>
      </c>
      <c r="C115" s="1">
        <v>26</v>
      </c>
      <c r="D115" s="1">
        <v>143</v>
      </c>
      <c r="E115" s="1">
        <v>164</v>
      </c>
      <c r="F115" s="1">
        <v>176</v>
      </c>
      <c r="G115" s="1">
        <v>22</v>
      </c>
      <c r="H115" s="1">
        <v>50</v>
      </c>
      <c r="I115" s="1">
        <v>40</v>
      </c>
      <c r="J115" s="1">
        <v>54</v>
      </c>
      <c r="K115" s="1">
        <f t="shared" si="23"/>
        <v>0</v>
      </c>
      <c r="L115" s="1">
        <f t="shared" si="14"/>
        <v>0</v>
      </c>
      <c r="M115" s="1">
        <f t="shared" si="25"/>
        <v>627</v>
      </c>
      <c r="N115" s="1">
        <f t="shared" si="15"/>
        <v>1</v>
      </c>
      <c r="O115" s="1">
        <f t="shared" si="16"/>
        <v>1</v>
      </c>
      <c r="P115" s="1">
        <f t="shared" si="17"/>
        <v>1</v>
      </c>
      <c r="Q115" s="1">
        <f t="shared" si="18"/>
        <v>0</v>
      </c>
      <c r="R115" s="1">
        <f t="shared" si="19"/>
        <v>0</v>
      </c>
      <c r="S115" s="1">
        <f t="shared" si="20"/>
        <v>0</v>
      </c>
      <c r="T115" s="1">
        <f t="shared" si="21"/>
        <v>1</v>
      </c>
      <c r="U115" s="1">
        <f t="shared" si="22"/>
        <v>0</v>
      </c>
      <c r="V115" s="1">
        <f t="shared" si="24"/>
        <v>0</v>
      </c>
    </row>
    <row r="116" spans="1:22" x14ac:dyDescent="0.25">
      <c r="A116" s="1" t="s">
        <v>127</v>
      </c>
      <c r="B116" s="1" t="s">
        <v>8</v>
      </c>
      <c r="C116" s="1">
        <v>5</v>
      </c>
      <c r="D116" s="1">
        <v>0</v>
      </c>
      <c r="E116" s="1">
        <v>1</v>
      </c>
      <c r="F116" s="1">
        <v>2</v>
      </c>
      <c r="G116" s="1">
        <v>4</v>
      </c>
      <c r="H116" s="1">
        <v>0</v>
      </c>
      <c r="I116" s="1">
        <v>0</v>
      </c>
      <c r="J116" s="1">
        <v>0</v>
      </c>
      <c r="K116" s="1">
        <f t="shared" si="23"/>
        <v>3</v>
      </c>
      <c r="L116" s="1">
        <f t="shared" si="14"/>
        <v>0</v>
      </c>
      <c r="M116" s="1">
        <f t="shared" si="25"/>
        <v>3</v>
      </c>
      <c r="N116" s="1">
        <f t="shared" si="15"/>
        <v>0</v>
      </c>
      <c r="O116" s="1">
        <f t="shared" si="16"/>
        <v>1</v>
      </c>
      <c r="P116" s="1">
        <f t="shared" si="17"/>
        <v>1</v>
      </c>
      <c r="Q116" s="1">
        <f t="shared" si="18"/>
        <v>0</v>
      </c>
      <c r="R116" s="1">
        <f t="shared" si="19"/>
        <v>0</v>
      </c>
      <c r="S116" s="1">
        <f t="shared" si="20"/>
        <v>0</v>
      </c>
      <c r="T116" s="1">
        <f t="shared" si="21"/>
        <v>0</v>
      </c>
      <c r="U116" s="1">
        <f t="shared" si="22"/>
        <v>0</v>
      </c>
      <c r="V116" s="1">
        <f t="shared" si="24"/>
        <v>1</v>
      </c>
    </row>
    <row r="117" spans="1:22" x14ac:dyDescent="0.25">
      <c r="A117" s="1" t="s">
        <v>128</v>
      </c>
      <c r="B117" s="1" t="s">
        <v>8</v>
      </c>
      <c r="C117" s="1">
        <v>15</v>
      </c>
      <c r="D117" s="1">
        <v>7</v>
      </c>
      <c r="E117" s="1">
        <v>6</v>
      </c>
      <c r="F117" s="1">
        <v>11</v>
      </c>
      <c r="G117" s="1">
        <v>3</v>
      </c>
      <c r="H117" s="1">
        <v>0</v>
      </c>
      <c r="I117" s="1">
        <v>0</v>
      </c>
      <c r="J117" s="1">
        <v>0</v>
      </c>
      <c r="K117" s="1">
        <f t="shared" si="23"/>
        <v>24</v>
      </c>
      <c r="L117" s="1">
        <f t="shared" si="14"/>
        <v>0</v>
      </c>
      <c r="M117" s="1">
        <f t="shared" si="25"/>
        <v>24</v>
      </c>
      <c r="N117" s="1">
        <f t="shared" si="15"/>
        <v>1</v>
      </c>
      <c r="O117" s="1">
        <f t="shared" si="16"/>
        <v>1</v>
      </c>
      <c r="P117" s="1">
        <f t="shared" si="17"/>
        <v>1</v>
      </c>
      <c r="Q117" s="1">
        <f t="shared" si="18"/>
        <v>0</v>
      </c>
      <c r="R117" s="1">
        <f t="shared" si="19"/>
        <v>0</v>
      </c>
      <c r="S117" s="1">
        <f t="shared" si="20"/>
        <v>0</v>
      </c>
      <c r="T117" s="1">
        <f t="shared" si="21"/>
        <v>0</v>
      </c>
      <c r="U117" s="1">
        <f t="shared" si="22"/>
        <v>0</v>
      </c>
      <c r="V117" s="1">
        <f t="shared" si="24"/>
        <v>1</v>
      </c>
    </row>
    <row r="118" spans="1:22" x14ac:dyDescent="0.25">
      <c r="A118" s="1" t="s">
        <v>129</v>
      </c>
      <c r="B118" s="1" t="s">
        <v>10</v>
      </c>
      <c r="C118" s="1">
        <v>12</v>
      </c>
      <c r="D118" s="1">
        <v>0</v>
      </c>
      <c r="E118" s="1">
        <v>2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f t="shared" si="23"/>
        <v>0</v>
      </c>
      <c r="L118" s="1">
        <f t="shared" si="14"/>
        <v>0</v>
      </c>
      <c r="M118" s="1">
        <f t="shared" si="25"/>
        <v>2</v>
      </c>
      <c r="N118" s="1">
        <f t="shared" si="15"/>
        <v>0</v>
      </c>
      <c r="O118" s="1">
        <f t="shared" si="16"/>
        <v>1</v>
      </c>
      <c r="P118" s="1">
        <f t="shared" si="17"/>
        <v>0</v>
      </c>
      <c r="Q118" s="1">
        <f t="shared" si="18"/>
        <v>0</v>
      </c>
      <c r="R118" s="1">
        <f t="shared" si="19"/>
        <v>0</v>
      </c>
      <c r="S118" s="1">
        <f t="shared" si="20"/>
        <v>0</v>
      </c>
      <c r="T118" s="1">
        <f t="shared" si="21"/>
        <v>0</v>
      </c>
      <c r="U118" s="1">
        <f t="shared" si="22"/>
        <v>0</v>
      </c>
      <c r="V118" s="1">
        <f t="shared" si="24"/>
        <v>0</v>
      </c>
    </row>
    <row r="119" spans="1:22" x14ac:dyDescent="0.25">
      <c r="A119" s="1" t="s">
        <v>130</v>
      </c>
      <c r="B119" s="1" t="s">
        <v>10</v>
      </c>
      <c r="C119" s="1">
        <v>9</v>
      </c>
      <c r="D119" s="1">
        <v>0</v>
      </c>
      <c r="E119" s="1">
        <v>0</v>
      </c>
      <c r="F119" s="1">
        <v>1</v>
      </c>
      <c r="G119" s="1">
        <v>1</v>
      </c>
      <c r="H119" s="1">
        <v>0</v>
      </c>
      <c r="I119" s="1">
        <v>0</v>
      </c>
      <c r="J119" s="1">
        <v>0</v>
      </c>
      <c r="K119" s="1">
        <f t="shared" si="23"/>
        <v>1</v>
      </c>
      <c r="L119" s="1">
        <f t="shared" si="14"/>
        <v>0</v>
      </c>
      <c r="M119" s="1">
        <f t="shared" si="25"/>
        <v>1</v>
      </c>
      <c r="N119" s="1">
        <f t="shared" si="15"/>
        <v>0</v>
      </c>
      <c r="O119" s="1">
        <f t="shared" si="16"/>
        <v>0</v>
      </c>
      <c r="P119" s="1">
        <f t="shared" si="17"/>
        <v>1</v>
      </c>
      <c r="Q119" s="1">
        <f t="shared" si="18"/>
        <v>0</v>
      </c>
      <c r="R119" s="1">
        <f t="shared" si="19"/>
        <v>0</v>
      </c>
      <c r="S119" s="1">
        <f t="shared" si="20"/>
        <v>0</v>
      </c>
      <c r="T119" s="1">
        <f t="shared" si="21"/>
        <v>0</v>
      </c>
      <c r="U119" s="1">
        <f t="shared" si="22"/>
        <v>0</v>
      </c>
      <c r="V119" s="1">
        <f t="shared" si="24"/>
        <v>1</v>
      </c>
    </row>
    <row r="120" spans="1:22" x14ac:dyDescent="0.25">
      <c r="A120" s="1" t="s">
        <v>131</v>
      </c>
      <c r="B120" s="1" t="s">
        <v>17</v>
      </c>
      <c r="C120" s="1">
        <v>8</v>
      </c>
      <c r="D120" s="1">
        <v>0</v>
      </c>
      <c r="E120" s="1">
        <v>1</v>
      </c>
      <c r="F120" s="1">
        <v>0</v>
      </c>
      <c r="G120" s="1">
        <v>1</v>
      </c>
      <c r="H120" s="1">
        <v>0</v>
      </c>
      <c r="I120" s="1">
        <v>0</v>
      </c>
      <c r="J120" s="1">
        <v>0</v>
      </c>
      <c r="K120" s="1">
        <f t="shared" si="23"/>
        <v>1</v>
      </c>
      <c r="L120" s="1">
        <f t="shared" si="14"/>
        <v>0</v>
      </c>
      <c r="M120" s="1">
        <f t="shared" si="25"/>
        <v>1</v>
      </c>
      <c r="N120" s="1">
        <f t="shared" si="15"/>
        <v>0</v>
      </c>
      <c r="O120" s="1">
        <f t="shared" si="16"/>
        <v>1</v>
      </c>
      <c r="P120" s="1">
        <f t="shared" si="17"/>
        <v>0</v>
      </c>
      <c r="Q120" s="1">
        <f t="shared" si="18"/>
        <v>0</v>
      </c>
      <c r="R120" s="1">
        <f t="shared" si="19"/>
        <v>0</v>
      </c>
      <c r="S120" s="1">
        <f t="shared" si="20"/>
        <v>0</v>
      </c>
      <c r="T120" s="1">
        <f t="shared" si="21"/>
        <v>0</v>
      </c>
      <c r="U120" s="1">
        <f t="shared" si="22"/>
        <v>0</v>
      </c>
      <c r="V120" s="1">
        <f t="shared" si="24"/>
        <v>1</v>
      </c>
    </row>
    <row r="121" spans="1:22" x14ac:dyDescent="0.25">
      <c r="A121" s="1" t="s">
        <v>132</v>
      </c>
      <c r="B121" s="1" t="s">
        <v>22</v>
      </c>
      <c r="C121" s="1">
        <v>16</v>
      </c>
      <c r="D121" s="1">
        <v>2</v>
      </c>
      <c r="E121" s="1">
        <v>5</v>
      </c>
      <c r="F121" s="1">
        <v>11</v>
      </c>
      <c r="G121" s="1">
        <v>3</v>
      </c>
      <c r="H121" s="1">
        <v>0</v>
      </c>
      <c r="I121" s="1">
        <v>0</v>
      </c>
      <c r="J121" s="1">
        <v>0</v>
      </c>
      <c r="K121" s="1">
        <f t="shared" si="23"/>
        <v>18</v>
      </c>
      <c r="L121" s="1">
        <f t="shared" si="14"/>
        <v>0</v>
      </c>
      <c r="M121" s="1">
        <f t="shared" si="25"/>
        <v>18</v>
      </c>
      <c r="N121" s="1">
        <f t="shared" si="15"/>
        <v>1</v>
      </c>
      <c r="O121" s="1">
        <f t="shared" si="16"/>
        <v>1</v>
      </c>
      <c r="P121" s="1">
        <f t="shared" si="17"/>
        <v>1</v>
      </c>
      <c r="Q121" s="1">
        <f t="shared" si="18"/>
        <v>0</v>
      </c>
      <c r="R121" s="1">
        <f t="shared" si="19"/>
        <v>0</v>
      </c>
      <c r="S121" s="1">
        <f t="shared" si="20"/>
        <v>0</v>
      </c>
      <c r="T121" s="1">
        <f t="shared" si="21"/>
        <v>0</v>
      </c>
      <c r="U121" s="1">
        <f t="shared" si="22"/>
        <v>0</v>
      </c>
      <c r="V121" s="1">
        <f t="shared" si="24"/>
        <v>1</v>
      </c>
    </row>
    <row r="122" spans="1:22" x14ac:dyDescent="0.25">
      <c r="A122" s="1" t="s">
        <v>133</v>
      </c>
      <c r="B122" s="1" t="s">
        <v>10</v>
      </c>
      <c r="C122" s="1">
        <v>13</v>
      </c>
      <c r="D122" s="1">
        <v>3</v>
      </c>
      <c r="E122" s="1">
        <v>3</v>
      </c>
      <c r="F122" s="1">
        <v>4</v>
      </c>
      <c r="G122" s="1">
        <v>0</v>
      </c>
      <c r="H122" s="1">
        <v>0</v>
      </c>
      <c r="I122" s="1">
        <v>0</v>
      </c>
      <c r="J122" s="1">
        <v>0</v>
      </c>
      <c r="K122" s="1">
        <f t="shared" si="23"/>
        <v>0</v>
      </c>
      <c r="L122" s="1">
        <f t="shared" si="14"/>
        <v>0</v>
      </c>
      <c r="M122" s="1">
        <f t="shared" si="25"/>
        <v>10</v>
      </c>
      <c r="N122" s="1">
        <f t="shared" si="15"/>
        <v>1</v>
      </c>
      <c r="O122" s="1">
        <f t="shared" si="16"/>
        <v>1</v>
      </c>
      <c r="P122" s="1">
        <f t="shared" si="17"/>
        <v>1</v>
      </c>
      <c r="Q122" s="1">
        <f t="shared" si="18"/>
        <v>0</v>
      </c>
      <c r="R122" s="1">
        <f t="shared" si="19"/>
        <v>0</v>
      </c>
      <c r="S122" s="1">
        <f t="shared" si="20"/>
        <v>0</v>
      </c>
      <c r="T122" s="1">
        <f t="shared" si="21"/>
        <v>0</v>
      </c>
      <c r="U122" s="1">
        <f t="shared" si="22"/>
        <v>0</v>
      </c>
      <c r="V122" s="1">
        <f t="shared" si="24"/>
        <v>0</v>
      </c>
    </row>
    <row r="123" spans="1:22" x14ac:dyDescent="0.25">
      <c r="A123" s="1" t="s">
        <v>134</v>
      </c>
      <c r="B123" s="1" t="s">
        <v>8</v>
      </c>
      <c r="C123" s="1">
        <v>21</v>
      </c>
      <c r="D123" s="1">
        <v>39</v>
      </c>
      <c r="E123" s="1">
        <v>25</v>
      </c>
      <c r="F123" s="1">
        <v>24</v>
      </c>
      <c r="G123" s="1">
        <v>16</v>
      </c>
      <c r="H123" s="1">
        <v>0</v>
      </c>
      <c r="I123" s="1">
        <v>0</v>
      </c>
      <c r="J123" s="1">
        <v>0</v>
      </c>
      <c r="K123" s="1">
        <f t="shared" si="23"/>
        <v>88</v>
      </c>
      <c r="L123" s="1">
        <f t="shared" si="14"/>
        <v>0</v>
      </c>
      <c r="M123" s="1">
        <f t="shared" si="25"/>
        <v>88</v>
      </c>
      <c r="N123" s="1">
        <f t="shared" si="15"/>
        <v>1</v>
      </c>
      <c r="O123" s="1">
        <f t="shared" si="16"/>
        <v>1</v>
      </c>
      <c r="P123" s="1">
        <f t="shared" si="17"/>
        <v>1</v>
      </c>
      <c r="Q123" s="1">
        <f t="shared" si="18"/>
        <v>0</v>
      </c>
      <c r="R123" s="1">
        <f t="shared" si="19"/>
        <v>0</v>
      </c>
      <c r="S123" s="1">
        <f t="shared" si="20"/>
        <v>0</v>
      </c>
      <c r="T123" s="1">
        <f t="shared" si="21"/>
        <v>0</v>
      </c>
      <c r="U123" s="1">
        <f t="shared" si="22"/>
        <v>0</v>
      </c>
      <c r="V123" s="1">
        <f t="shared" si="24"/>
        <v>1</v>
      </c>
    </row>
    <row r="124" spans="1:22" x14ac:dyDescent="0.25">
      <c r="A124" s="1" t="s">
        <v>135</v>
      </c>
      <c r="B124" s="1" t="s">
        <v>10</v>
      </c>
      <c r="C124" s="1">
        <v>14</v>
      </c>
      <c r="D124" s="1">
        <v>2</v>
      </c>
      <c r="E124" s="1">
        <v>3</v>
      </c>
      <c r="F124" s="1">
        <v>2</v>
      </c>
      <c r="G124" s="1">
        <v>0</v>
      </c>
      <c r="H124" s="1">
        <v>0</v>
      </c>
      <c r="I124" s="1">
        <v>0</v>
      </c>
      <c r="J124" s="1">
        <v>0</v>
      </c>
      <c r="K124" s="1">
        <f t="shared" si="23"/>
        <v>0</v>
      </c>
      <c r="L124" s="1">
        <f t="shared" si="14"/>
        <v>0</v>
      </c>
      <c r="M124" s="1">
        <f t="shared" si="25"/>
        <v>7</v>
      </c>
      <c r="N124" s="1">
        <f t="shared" si="15"/>
        <v>1</v>
      </c>
      <c r="O124" s="1">
        <f t="shared" si="16"/>
        <v>1</v>
      </c>
      <c r="P124" s="1">
        <f t="shared" si="17"/>
        <v>1</v>
      </c>
      <c r="Q124" s="1">
        <f t="shared" si="18"/>
        <v>0</v>
      </c>
      <c r="R124" s="1">
        <f t="shared" si="19"/>
        <v>0</v>
      </c>
      <c r="S124" s="1">
        <f t="shared" si="20"/>
        <v>0</v>
      </c>
      <c r="T124" s="1">
        <f t="shared" si="21"/>
        <v>0</v>
      </c>
      <c r="U124" s="1">
        <f t="shared" si="22"/>
        <v>0</v>
      </c>
      <c r="V124" s="1">
        <f t="shared" si="24"/>
        <v>0</v>
      </c>
    </row>
    <row r="125" spans="1:22" x14ac:dyDescent="0.25">
      <c r="A125" s="1" t="s">
        <v>136</v>
      </c>
      <c r="B125" s="1" t="s">
        <v>19</v>
      </c>
      <c r="C125" s="1">
        <v>5</v>
      </c>
      <c r="D125" s="1">
        <v>33</v>
      </c>
      <c r="E125" s="1">
        <v>27</v>
      </c>
      <c r="F125" s="1">
        <v>55</v>
      </c>
      <c r="G125" s="1">
        <v>6</v>
      </c>
      <c r="H125" s="1">
        <v>2</v>
      </c>
      <c r="I125" s="1">
        <v>1</v>
      </c>
      <c r="J125" s="1">
        <v>4</v>
      </c>
      <c r="K125" s="1">
        <f t="shared" si="23"/>
        <v>0</v>
      </c>
      <c r="L125" s="1">
        <f t="shared" si="14"/>
        <v>0</v>
      </c>
      <c r="M125" s="1">
        <f t="shared" si="25"/>
        <v>122</v>
      </c>
      <c r="N125" s="1">
        <f t="shared" si="15"/>
        <v>1</v>
      </c>
      <c r="O125" s="1">
        <f t="shared" si="16"/>
        <v>1</v>
      </c>
      <c r="P125" s="1">
        <f t="shared" si="17"/>
        <v>1</v>
      </c>
      <c r="Q125" s="1">
        <f t="shared" si="18"/>
        <v>0</v>
      </c>
      <c r="R125" s="1">
        <f t="shared" si="19"/>
        <v>0</v>
      </c>
      <c r="S125" s="1">
        <f t="shared" si="20"/>
        <v>0</v>
      </c>
      <c r="T125" s="1">
        <f t="shared" si="21"/>
        <v>1</v>
      </c>
      <c r="U125" s="1">
        <f t="shared" si="22"/>
        <v>0</v>
      </c>
      <c r="V125" s="1">
        <f t="shared" si="24"/>
        <v>0</v>
      </c>
    </row>
    <row r="126" spans="1:22" x14ac:dyDescent="0.25">
      <c r="A126" s="1" t="s">
        <v>137</v>
      </c>
      <c r="B126" s="1" t="s">
        <v>12</v>
      </c>
      <c r="C126" s="1">
        <v>20</v>
      </c>
      <c r="D126" s="1">
        <v>2</v>
      </c>
      <c r="E126" s="1">
        <v>2</v>
      </c>
      <c r="F126" s="1">
        <v>6</v>
      </c>
      <c r="G126" s="1">
        <v>1</v>
      </c>
      <c r="H126" s="1">
        <v>0</v>
      </c>
      <c r="I126" s="1">
        <v>0</v>
      </c>
      <c r="J126" s="1">
        <v>0</v>
      </c>
      <c r="K126" s="1">
        <f t="shared" si="23"/>
        <v>10</v>
      </c>
      <c r="L126" s="1">
        <f t="shared" si="14"/>
        <v>0</v>
      </c>
      <c r="M126" s="1">
        <f t="shared" si="25"/>
        <v>10</v>
      </c>
      <c r="N126" s="1">
        <f t="shared" si="15"/>
        <v>1</v>
      </c>
      <c r="O126" s="1">
        <f t="shared" si="16"/>
        <v>1</v>
      </c>
      <c r="P126" s="1">
        <f t="shared" si="17"/>
        <v>1</v>
      </c>
      <c r="Q126" s="1">
        <f t="shared" si="18"/>
        <v>0</v>
      </c>
      <c r="R126" s="1">
        <f t="shared" si="19"/>
        <v>0</v>
      </c>
      <c r="S126" s="1">
        <f t="shared" si="20"/>
        <v>0</v>
      </c>
      <c r="T126" s="1">
        <f t="shared" si="21"/>
        <v>0</v>
      </c>
      <c r="U126" s="1">
        <f t="shared" si="22"/>
        <v>0</v>
      </c>
      <c r="V126" s="1">
        <f t="shared" si="24"/>
        <v>1</v>
      </c>
    </row>
    <row r="127" spans="1:22" x14ac:dyDescent="0.25">
      <c r="A127" s="1" t="s">
        <v>138</v>
      </c>
      <c r="B127" s="1" t="s">
        <v>8</v>
      </c>
      <c r="C127" s="1">
        <v>5</v>
      </c>
      <c r="D127" s="1">
        <v>5</v>
      </c>
      <c r="E127" s="1">
        <v>5</v>
      </c>
      <c r="F127" s="1">
        <v>10</v>
      </c>
      <c r="G127" s="1">
        <v>6</v>
      </c>
      <c r="H127" s="1">
        <v>1</v>
      </c>
      <c r="I127" s="1">
        <v>0</v>
      </c>
      <c r="J127" s="1">
        <v>0</v>
      </c>
      <c r="K127" s="1">
        <f t="shared" si="23"/>
        <v>0</v>
      </c>
      <c r="L127" s="1">
        <f t="shared" si="14"/>
        <v>0</v>
      </c>
      <c r="M127" s="1">
        <f t="shared" si="25"/>
        <v>21</v>
      </c>
      <c r="N127" s="1">
        <f t="shared" si="15"/>
        <v>1</v>
      </c>
      <c r="O127" s="1">
        <f t="shared" si="16"/>
        <v>1</v>
      </c>
      <c r="P127" s="1">
        <f t="shared" si="17"/>
        <v>1</v>
      </c>
      <c r="Q127" s="1">
        <f t="shared" si="18"/>
        <v>0</v>
      </c>
      <c r="R127" s="1">
        <f t="shared" si="19"/>
        <v>0</v>
      </c>
      <c r="S127" s="1">
        <f t="shared" si="20"/>
        <v>0</v>
      </c>
      <c r="T127" s="1">
        <f t="shared" si="21"/>
        <v>0</v>
      </c>
      <c r="U127" s="1">
        <f t="shared" si="22"/>
        <v>0</v>
      </c>
      <c r="V127" s="1">
        <f t="shared" si="24"/>
        <v>0</v>
      </c>
    </row>
    <row r="128" spans="1:22" x14ac:dyDescent="0.25">
      <c r="A128" s="1" t="s">
        <v>139</v>
      </c>
      <c r="B128" s="1" t="s">
        <v>12</v>
      </c>
      <c r="C128" s="1">
        <v>17</v>
      </c>
      <c r="D128" s="1">
        <v>2</v>
      </c>
      <c r="E128" s="1">
        <v>2</v>
      </c>
      <c r="F128" s="1">
        <v>8</v>
      </c>
      <c r="G128" s="1">
        <v>4</v>
      </c>
      <c r="H128" s="1">
        <v>0</v>
      </c>
      <c r="I128" s="1">
        <v>0</v>
      </c>
      <c r="J128" s="1">
        <v>0</v>
      </c>
      <c r="K128" s="1">
        <f t="shared" si="23"/>
        <v>12</v>
      </c>
      <c r="L128" s="1">
        <f t="shared" si="14"/>
        <v>0</v>
      </c>
      <c r="M128" s="1">
        <f t="shared" si="25"/>
        <v>12</v>
      </c>
      <c r="N128" s="1">
        <f t="shared" si="15"/>
        <v>1</v>
      </c>
      <c r="O128" s="1">
        <f t="shared" si="16"/>
        <v>1</v>
      </c>
      <c r="P128" s="1">
        <f t="shared" si="17"/>
        <v>1</v>
      </c>
      <c r="Q128" s="1">
        <f t="shared" si="18"/>
        <v>0</v>
      </c>
      <c r="R128" s="1">
        <f t="shared" si="19"/>
        <v>0</v>
      </c>
      <c r="S128" s="1">
        <f t="shared" si="20"/>
        <v>0</v>
      </c>
      <c r="T128" s="1">
        <f t="shared" si="21"/>
        <v>0</v>
      </c>
      <c r="U128" s="1">
        <f t="shared" si="22"/>
        <v>0</v>
      </c>
      <c r="V128" s="1">
        <f t="shared" si="24"/>
        <v>1</v>
      </c>
    </row>
    <row r="129" spans="1:22" x14ac:dyDescent="0.25">
      <c r="A129" s="1" t="s">
        <v>140</v>
      </c>
      <c r="B129" s="1" t="s">
        <v>19</v>
      </c>
      <c r="C129" s="1">
        <v>25</v>
      </c>
      <c r="D129" s="1">
        <v>167</v>
      </c>
      <c r="E129" s="1">
        <v>144</v>
      </c>
      <c r="F129" s="1">
        <v>165</v>
      </c>
      <c r="G129" s="1">
        <v>22</v>
      </c>
      <c r="H129" s="1">
        <v>0</v>
      </c>
      <c r="I129" s="1">
        <v>2</v>
      </c>
      <c r="J129" s="1">
        <v>4</v>
      </c>
      <c r="K129" s="1">
        <f t="shared" si="23"/>
        <v>0</v>
      </c>
      <c r="L129" s="1">
        <f t="shared" si="14"/>
        <v>0</v>
      </c>
      <c r="M129" s="1">
        <f t="shared" si="25"/>
        <v>482</v>
      </c>
      <c r="N129" s="1">
        <f t="shared" si="15"/>
        <v>1</v>
      </c>
      <c r="O129" s="1">
        <f t="shared" si="16"/>
        <v>1</v>
      </c>
      <c r="P129" s="1">
        <f t="shared" si="17"/>
        <v>1</v>
      </c>
      <c r="Q129" s="1">
        <f t="shared" si="18"/>
        <v>0</v>
      </c>
      <c r="R129" s="1">
        <f t="shared" si="19"/>
        <v>0</v>
      </c>
      <c r="S129" s="1">
        <f t="shared" si="20"/>
        <v>0</v>
      </c>
      <c r="T129" s="1">
        <f t="shared" si="21"/>
        <v>1</v>
      </c>
      <c r="U129" s="1">
        <f t="shared" si="22"/>
        <v>0</v>
      </c>
      <c r="V129" s="1">
        <f t="shared" si="24"/>
        <v>0</v>
      </c>
    </row>
    <row r="130" spans="1:22" x14ac:dyDescent="0.25">
      <c r="A130" s="1" t="s">
        <v>141</v>
      </c>
      <c r="B130" s="1" t="s">
        <v>19</v>
      </c>
      <c r="C130" s="1">
        <v>27</v>
      </c>
      <c r="D130" s="1">
        <v>236</v>
      </c>
      <c r="E130" s="1">
        <v>272</v>
      </c>
      <c r="F130" s="1">
        <v>272</v>
      </c>
      <c r="G130" s="1">
        <v>22</v>
      </c>
      <c r="H130" s="1">
        <v>10</v>
      </c>
      <c r="I130" s="1">
        <v>4</v>
      </c>
      <c r="J130" s="1">
        <v>12</v>
      </c>
      <c r="K130" s="1">
        <f t="shared" si="23"/>
        <v>0</v>
      </c>
      <c r="L130" s="1">
        <f t="shared" si="14"/>
        <v>0</v>
      </c>
      <c r="M130" s="1">
        <f t="shared" si="25"/>
        <v>806</v>
      </c>
      <c r="N130" s="1">
        <f t="shared" si="15"/>
        <v>1</v>
      </c>
      <c r="O130" s="1">
        <f t="shared" si="16"/>
        <v>1</v>
      </c>
      <c r="P130" s="1">
        <f t="shared" si="17"/>
        <v>1</v>
      </c>
      <c r="Q130" s="1">
        <f t="shared" si="18"/>
        <v>0</v>
      </c>
      <c r="R130" s="1">
        <f t="shared" si="19"/>
        <v>0</v>
      </c>
      <c r="S130" s="1">
        <f t="shared" si="20"/>
        <v>0</v>
      </c>
      <c r="T130" s="1">
        <f t="shared" si="21"/>
        <v>1</v>
      </c>
      <c r="U130" s="1">
        <f t="shared" si="22"/>
        <v>0</v>
      </c>
      <c r="V130" s="1">
        <f t="shared" si="24"/>
        <v>0</v>
      </c>
    </row>
    <row r="131" spans="1:22" x14ac:dyDescent="0.25">
      <c r="A131" s="1" t="s">
        <v>142</v>
      </c>
      <c r="B131" s="1" t="s">
        <v>8</v>
      </c>
      <c r="C131" s="1">
        <v>14</v>
      </c>
      <c r="D131" s="1">
        <v>0</v>
      </c>
      <c r="E131" s="1">
        <v>2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f t="shared" si="23"/>
        <v>0</v>
      </c>
      <c r="L131" s="1">
        <f t="shared" ref="L131:L139" si="26">IF(D131+H131&gt;E131+F131+I131+J131,1,0)</f>
        <v>0</v>
      </c>
      <c r="M131" s="1">
        <f t="shared" si="25"/>
        <v>2</v>
      </c>
      <c r="N131" s="1">
        <f t="shared" ref="N131:N139" si="27">IF(D131&gt;H131,1,0)</f>
        <v>0</v>
      </c>
      <c r="O131" s="1">
        <f t="shared" ref="O131:O139" si="28">IF(E131&gt;I131,1,0)</f>
        <v>1</v>
      </c>
      <c r="P131" s="1">
        <f t="shared" ref="P131:P139" si="29">IF(F131&gt;J131,1,0)</f>
        <v>0</v>
      </c>
      <c r="Q131" s="1">
        <f t="shared" ref="Q131:Q139" si="30">IF(D131&lt;H131,1,0)</f>
        <v>0</v>
      </c>
      <c r="R131" s="1">
        <f t="shared" ref="R131:R139" si="31">IF(E131&lt;I131,1,0)</f>
        <v>0</v>
      </c>
      <c r="S131" s="1">
        <f t="shared" ref="S131:S139" si="32">IF(F131&lt;J131,1,0)</f>
        <v>0</v>
      </c>
      <c r="T131" s="1">
        <f t="shared" ref="T131:T139" si="33">IF(AND(SUM(N131:P131)=3,B131="Europa"),1,0)</f>
        <v>0</v>
      </c>
      <c r="U131" s="1">
        <f t="shared" ref="U131:U139" si="34">IF(AND(SUM(Q131:S131)=3,B131="Europa"),1,0)</f>
        <v>0</v>
      </c>
      <c r="V131" s="1">
        <f t="shared" si="24"/>
        <v>0</v>
      </c>
    </row>
    <row r="132" spans="1:22" x14ac:dyDescent="0.25">
      <c r="A132" s="1" t="s">
        <v>143</v>
      </c>
      <c r="B132" s="1" t="s">
        <v>19</v>
      </c>
      <c r="C132" s="1">
        <v>26</v>
      </c>
      <c r="D132" s="1">
        <v>198</v>
      </c>
      <c r="E132" s="1">
        <v>166</v>
      </c>
      <c r="F132" s="1">
        <v>185</v>
      </c>
      <c r="G132" s="1">
        <v>22</v>
      </c>
      <c r="H132" s="1">
        <v>37</v>
      </c>
      <c r="I132" s="1">
        <v>34</v>
      </c>
      <c r="J132" s="1">
        <v>43</v>
      </c>
      <c r="K132" s="1">
        <f t="shared" ref="K132:K139" si="35">IF(C132&gt;0,IF(G132&gt;0,IF(SUMPRODUCT(D132:F132)&gt;0,IF(SUM(H132:J132)=0,SUM(D132:F132),0),0),0),0)</f>
        <v>0</v>
      </c>
      <c r="L132" s="1">
        <f t="shared" si="26"/>
        <v>0</v>
      </c>
      <c r="M132" s="1">
        <f t="shared" si="25"/>
        <v>663</v>
      </c>
      <c r="N132" s="1">
        <f t="shared" si="27"/>
        <v>1</v>
      </c>
      <c r="O132" s="1">
        <f t="shared" si="28"/>
        <v>1</v>
      </c>
      <c r="P132" s="1">
        <f t="shared" si="29"/>
        <v>1</v>
      </c>
      <c r="Q132" s="1">
        <f t="shared" si="30"/>
        <v>0</v>
      </c>
      <c r="R132" s="1">
        <f t="shared" si="31"/>
        <v>0</v>
      </c>
      <c r="S132" s="1">
        <f t="shared" si="32"/>
        <v>0</v>
      </c>
      <c r="T132" s="1">
        <f t="shared" si="33"/>
        <v>1</v>
      </c>
      <c r="U132" s="1">
        <f t="shared" si="34"/>
        <v>0</v>
      </c>
      <c r="V132" s="1">
        <f t="shared" ref="V132:V139" si="36">IF(K132&lt;&gt;0,1,0)</f>
        <v>0</v>
      </c>
    </row>
    <row r="133" spans="1:22" x14ac:dyDescent="0.25">
      <c r="A133" s="1" t="s">
        <v>144</v>
      </c>
      <c r="B133" s="1" t="s">
        <v>19</v>
      </c>
      <c r="C133" s="1">
        <v>1</v>
      </c>
      <c r="D133" s="1">
        <v>45</v>
      </c>
      <c r="E133" s="1">
        <v>38</v>
      </c>
      <c r="F133" s="1">
        <v>29</v>
      </c>
      <c r="G133" s="1">
        <v>1</v>
      </c>
      <c r="H133" s="1">
        <v>9</v>
      </c>
      <c r="I133" s="1">
        <v>6</v>
      </c>
      <c r="J133" s="1">
        <v>8</v>
      </c>
      <c r="K133" s="1">
        <f t="shared" si="35"/>
        <v>0</v>
      </c>
      <c r="L133" s="1">
        <f t="shared" si="26"/>
        <v>0</v>
      </c>
      <c r="M133" s="1">
        <f t="shared" si="25"/>
        <v>135</v>
      </c>
      <c r="N133" s="1">
        <f t="shared" si="27"/>
        <v>1</v>
      </c>
      <c r="O133" s="1">
        <f t="shared" si="28"/>
        <v>1</v>
      </c>
      <c r="P133" s="1">
        <f t="shared" si="29"/>
        <v>1</v>
      </c>
      <c r="Q133" s="1">
        <f t="shared" si="30"/>
        <v>0</v>
      </c>
      <c r="R133" s="1">
        <f t="shared" si="31"/>
        <v>0</v>
      </c>
      <c r="S133" s="1">
        <f t="shared" si="32"/>
        <v>0</v>
      </c>
      <c r="T133" s="1">
        <f t="shared" si="33"/>
        <v>1</v>
      </c>
      <c r="U133" s="1">
        <f t="shared" si="34"/>
        <v>0</v>
      </c>
      <c r="V133" s="1">
        <f t="shared" si="36"/>
        <v>0</v>
      </c>
    </row>
    <row r="134" spans="1:22" x14ac:dyDescent="0.25">
      <c r="A134" s="1" t="s">
        <v>145</v>
      </c>
      <c r="B134" s="1" t="s">
        <v>10</v>
      </c>
      <c r="C134" s="1">
        <v>12</v>
      </c>
      <c r="D134" s="1">
        <v>0</v>
      </c>
      <c r="E134" s="1">
        <v>1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f t="shared" si="35"/>
        <v>0</v>
      </c>
      <c r="L134" s="1">
        <f t="shared" si="26"/>
        <v>0</v>
      </c>
      <c r="M134" s="1">
        <f t="shared" si="25"/>
        <v>1</v>
      </c>
      <c r="N134" s="1">
        <f t="shared" si="27"/>
        <v>0</v>
      </c>
      <c r="O134" s="1">
        <f t="shared" si="28"/>
        <v>1</v>
      </c>
      <c r="P134" s="1">
        <f t="shared" si="29"/>
        <v>0</v>
      </c>
      <c r="Q134" s="1">
        <f t="shared" si="30"/>
        <v>0</v>
      </c>
      <c r="R134" s="1">
        <f t="shared" si="31"/>
        <v>0</v>
      </c>
      <c r="S134" s="1">
        <f t="shared" si="32"/>
        <v>0</v>
      </c>
      <c r="T134" s="1">
        <f t="shared" si="33"/>
        <v>0</v>
      </c>
      <c r="U134" s="1">
        <f t="shared" si="34"/>
        <v>0</v>
      </c>
      <c r="V134" s="1">
        <f t="shared" si="36"/>
        <v>0</v>
      </c>
    </row>
    <row r="135" spans="1:22" x14ac:dyDescent="0.25">
      <c r="A135" s="1" t="s">
        <v>146</v>
      </c>
      <c r="B135" s="1" t="s">
        <v>22</v>
      </c>
      <c r="C135" s="1">
        <v>11</v>
      </c>
      <c r="D135" s="1">
        <v>0</v>
      </c>
      <c r="E135" s="1">
        <v>1</v>
      </c>
      <c r="F135" s="1">
        <v>0</v>
      </c>
      <c r="G135" s="1">
        <v>7</v>
      </c>
      <c r="H135" s="1">
        <v>0</v>
      </c>
      <c r="I135" s="1">
        <v>0</v>
      </c>
      <c r="J135" s="1">
        <v>0</v>
      </c>
      <c r="K135" s="1">
        <f t="shared" si="35"/>
        <v>1</v>
      </c>
      <c r="L135" s="1">
        <f t="shared" si="26"/>
        <v>0</v>
      </c>
      <c r="M135" s="1">
        <f t="shared" si="25"/>
        <v>1</v>
      </c>
      <c r="N135" s="1">
        <f t="shared" si="27"/>
        <v>0</v>
      </c>
      <c r="O135" s="1">
        <f t="shared" si="28"/>
        <v>1</v>
      </c>
      <c r="P135" s="1">
        <f t="shared" si="29"/>
        <v>0</v>
      </c>
      <c r="Q135" s="1">
        <f t="shared" si="30"/>
        <v>0</v>
      </c>
      <c r="R135" s="1">
        <f t="shared" si="31"/>
        <v>0</v>
      </c>
      <c r="S135" s="1">
        <f t="shared" si="32"/>
        <v>0</v>
      </c>
      <c r="T135" s="1">
        <f t="shared" si="33"/>
        <v>0</v>
      </c>
      <c r="U135" s="1">
        <f t="shared" si="34"/>
        <v>0</v>
      </c>
      <c r="V135" s="1">
        <f t="shared" si="36"/>
        <v>1</v>
      </c>
    </row>
    <row r="136" spans="1:22" x14ac:dyDescent="0.25">
      <c r="A136" s="1" t="s">
        <v>147</v>
      </c>
      <c r="B136" s="1" t="s">
        <v>10</v>
      </c>
      <c r="C136" s="1">
        <v>12</v>
      </c>
      <c r="D136" s="1">
        <v>0</v>
      </c>
      <c r="E136" s="1">
        <v>1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f t="shared" si="35"/>
        <v>0</v>
      </c>
      <c r="L136" s="1">
        <f t="shared" si="26"/>
        <v>0</v>
      </c>
      <c r="M136" s="1">
        <f t="shared" si="25"/>
        <v>2</v>
      </c>
      <c r="N136" s="1">
        <f t="shared" si="27"/>
        <v>0</v>
      </c>
      <c r="O136" s="1">
        <f t="shared" si="28"/>
        <v>1</v>
      </c>
      <c r="P136" s="1">
        <f t="shared" si="29"/>
        <v>1</v>
      </c>
      <c r="Q136" s="1">
        <f t="shared" si="30"/>
        <v>0</v>
      </c>
      <c r="R136" s="1">
        <f t="shared" si="31"/>
        <v>0</v>
      </c>
      <c r="S136" s="1">
        <f t="shared" si="32"/>
        <v>0</v>
      </c>
      <c r="T136" s="1">
        <f t="shared" si="33"/>
        <v>0</v>
      </c>
      <c r="U136" s="1">
        <f t="shared" si="34"/>
        <v>0</v>
      </c>
      <c r="V136" s="1">
        <f t="shared" si="36"/>
        <v>0</v>
      </c>
    </row>
    <row r="137" spans="1:22" x14ac:dyDescent="0.25">
      <c r="A137" s="1" t="s">
        <v>148</v>
      </c>
      <c r="B137" s="1" t="s">
        <v>10</v>
      </c>
      <c r="C137" s="1">
        <v>12</v>
      </c>
      <c r="D137" s="1">
        <v>3</v>
      </c>
      <c r="E137" s="1">
        <v>4</v>
      </c>
      <c r="F137" s="1">
        <v>1</v>
      </c>
      <c r="G137" s="1">
        <v>1</v>
      </c>
      <c r="H137" s="1">
        <v>0</v>
      </c>
      <c r="I137" s="1">
        <v>0</v>
      </c>
      <c r="J137" s="1">
        <v>0</v>
      </c>
      <c r="K137" s="1">
        <f t="shared" si="35"/>
        <v>8</v>
      </c>
      <c r="L137" s="1">
        <f t="shared" si="26"/>
        <v>0</v>
      </c>
      <c r="M137" s="1">
        <f t="shared" ref="M137:M139" si="37">SUM(D137:F137,H137:J137)</f>
        <v>8</v>
      </c>
      <c r="N137" s="1">
        <f t="shared" si="27"/>
        <v>1</v>
      </c>
      <c r="O137" s="1">
        <f t="shared" si="28"/>
        <v>1</v>
      </c>
      <c r="P137" s="1">
        <f t="shared" si="29"/>
        <v>1</v>
      </c>
      <c r="Q137" s="1">
        <f t="shared" si="30"/>
        <v>0</v>
      </c>
      <c r="R137" s="1">
        <f t="shared" si="31"/>
        <v>0</v>
      </c>
      <c r="S137" s="1">
        <f t="shared" si="32"/>
        <v>0</v>
      </c>
      <c r="T137" s="1">
        <f t="shared" si="33"/>
        <v>0</v>
      </c>
      <c r="U137" s="1">
        <f t="shared" si="34"/>
        <v>0</v>
      </c>
      <c r="V137" s="1">
        <f t="shared" si="36"/>
        <v>1</v>
      </c>
    </row>
    <row r="138" spans="1:22" x14ac:dyDescent="0.25">
      <c r="A138" s="5" t="s">
        <v>149</v>
      </c>
      <c r="B138" s="5" t="s">
        <v>8</v>
      </c>
      <c r="C138" s="5">
        <v>8</v>
      </c>
      <c r="D138" s="5">
        <v>1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f t="shared" si="35"/>
        <v>0</v>
      </c>
      <c r="L138" s="5">
        <f t="shared" si="26"/>
        <v>1</v>
      </c>
      <c r="M138" s="1">
        <f t="shared" si="37"/>
        <v>1</v>
      </c>
      <c r="N138" s="1">
        <f t="shared" si="27"/>
        <v>1</v>
      </c>
      <c r="O138" s="1">
        <f t="shared" si="28"/>
        <v>0</v>
      </c>
      <c r="P138" s="1">
        <f t="shared" si="29"/>
        <v>0</v>
      </c>
      <c r="Q138" s="1">
        <f t="shared" si="30"/>
        <v>0</v>
      </c>
      <c r="R138" s="1">
        <f t="shared" si="31"/>
        <v>0</v>
      </c>
      <c r="S138" s="1">
        <f t="shared" si="32"/>
        <v>0</v>
      </c>
      <c r="T138" s="1">
        <f t="shared" si="33"/>
        <v>0</v>
      </c>
      <c r="U138" s="1">
        <f t="shared" si="34"/>
        <v>0</v>
      </c>
      <c r="V138" s="1">
        <f t="shared" si="36"/>
        <v>0</v>
      </c>
    </row>
    <row r="139" spans="1:22" x14ac:dyDescent="0.25">
      <c r="A139" s="1" t="s">
        <v>150</v>
      </c>
      <c r="B139" s="1" t="s">
        <v>19</v>
      </c>
      <c r="C139" s="1">
        <v>9</v>
      </c>
      <c r="D139" s="1">
        <v>395</v>
      </c>
      <c r="E139" s="1">
        <v>319</v>
      </c>
      <c r="F139" s="1">
        <v>296</v>
      </c>
      <c r="G139" s="1">
        <v>9</v>
      </c>
      <c r="H139" s="1">
        <v>78</v>
      </c>
      <c r="I139" s="1">
        <v>57</v>
      </c>
      <c r="J139" s="1">
        <v>59</v>
      </c>
      <c r="K139" s="1">
        <f t="shared" si="35"/>
        <v>0</v>
      </c>
      <c r="L139" s="1">
        <f t="shared" si="26"/>
        <v>0</v>
      </c>
      <c r="M139" s="1">
        <f t="shared" si="37"/>
        <v>1204</v>
      </c>
      <c r="N139" s="1">
        <f t="shared" si="27"/>
        <v>1</v>
      </c>
      <c r="O139" s="1">
        <f t="shared" si="28"/>
        <v>1</v>
      </c>
      <c r="P139" s="1">
        <f t="shared" si="29"/>
        <v>1</v>
      </c>
      <c r="Q139" s="1">
        <f t="shared" si="30"/>
        <v>0</v>
      </c>
      <c r="R139" s="1">
        <f t="shared" si="31"/>
        <v>0</v>
      </c>
      <c r="S139" s="1">
        <f t="shared" si="32"/>
        <v>0</v>
      </c>
      <c r="T139" s="1">
        <f t="shared" si="33"/>
        <v>1</v>
      </c>
      <c r="U139" s="1">
        <f t="shared" si="34"/>
        <v>0</v>
      </c>
      <c r="V139" s="1">
        <f t="shared" si="36"/>
        <v>0</v>
      </c>
    </row>
  </sheetData>
  <conditionalFormatting sqref="L2:L139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1</vt:i4>
      </vt:variant>
    </vt:vector>
  </HeadingPairs>
  <TitlesOfParts>
    <vt:vector size="4" baseType="lpstr">
      <vt:lpstr>wykres</vt:lpstr>
      <vt:lpstr>91.4</vt:lpstr>
      <vt:lpstr>dane</vt:lpstr>
      <vt:lpstr>dane!dane_medale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matura</dc:creator>
  <cp:lastModifiedBy>matura</cp:lastModifiedBy>
  <dcterms:created xsi:type="dcterms:W3CDTF">2015-06-05T18:17:20Z</dcterms:created>
  <dcterms:modified xsi:type="dcterms:W3CDTF">2022-10-10T18:22:17Z</dcterms:modified>
</cp:coreProperties>
</file>