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ev\Documents\Part II project\"/>
    </mc:Choice>
  </mc:AlternateContent>
  <xr:revisionPtr revIDLastSave="0" documentId="8_{7272F97D-DF90-47DD-BCFA-C18EEC568FC2}" xr6:coauthVersionLast="46" xr6:coauthVersionMax="46" xr10:uidLastSave="{00000000-0000-0000-0000-000000000000}"/>
  <bookViews>
    <workbookView xWindow="-110" yWindow="-110" windowWidth="25820" windowHeight="15620" activeTab="1"/>
  </bookViews>
  <sheets>
    <sheet name="Raw_data" sheetId="1" r:id="rId1"/>
    <sheet name="Processed_data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2" l="1"/>
  <c r="Q9" i="2"/>
  <c r="P9" i="2"/>
  <c r="O9" i="2"/>
  <c r="M4" i="2"/>
  <c r="M5" i="2"/>
  <c r="M6" i="2"/>
  <c r="M7" i="2"/>
  <c r="M8" i="2"/>
  <c r="M9" i="2"/>
  <c r="N9" i="2"/>
  <c r="L9" i="2"/>
  <c r="K9" i="2"/>
  <c r="P8" i="2"/>
  <c r="R8" i="2"/>
  <c r="Q8" i="2"/>
  <c r="O8" i="2"/>
  <c r="N8" i="2"/>
  <c r="L8" i="2"/>
  <c r="K8" i="2"/>
  <c r="R7" i="2"/>
  <c r="Q7" i="2"/>
  <c r="P7" i="2"/>
  <c r="O7" i="2"/>
  <c r="N7" i="2"/>
  <c r="L7" i="2"/>
  <c r="K7" i="2"/>
  <c r="R6" i="2"/>
  <c r="Q6" i="2"/>
  <c r="P6" i="2"/>
  <c r="O6" i="2"/>
  <c r="N6" i="2"/>
  <c r="L6" i="2"/>
  <c r="R5" i="2"/>
  <c r="Q5" i="2"/>
  <c r="P5" i="2"/>
  <c r="O5" i="2"/>
  <c r="N5" i="2"/>
  <c r="L5" i="2"/>
  <c r="K5" i="2"/>
  <c r="R4" i="2"/>
  <c r="Q4" i="2"/>
  <c r="P4" i="2"/>
  <c r="O4" i="2"/>
  <c r="U5" i="2"/>
  <c r="U6" i="2"/>
  <c r="K4" i="2" s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4" i="2"/>
  <c r="N4" i="2" s="1"/>
  <c r="L4" i="2" l="1"/>
  <c r="K6" i="2"/>
</calcChain>
</file>

<file path=xl/sharedStrings.xml><?xml version="1.0" encoding="utf-8"?>
<sst xmlns="http://schemas.openxmlformats.org/spreadsheetml/2006/main" count="260" uniqueCount="132">
  <si>
    <t>Requested file size</t>
  </si>
  <si>
    <t>Experiment number</t>
  </si>
  <si>
    <t>1MB (1,000,000 B)</t>
  </si>
  <si>
    <t>1GB (1,000,000,000 B)</t>
  </si>
  <si>
    <t>Completion time</t>
  </si>
  <si>
    <t>Throughput</t>
  </si>
  <si>
    <t>MTU=1280</t>
  </si>
  <si>
    <t xml:space="preserve"> 23.49ms</t>
  </si>
  <si>
    <t xml:space="preserve"> 9.21s</t>
  </si>
  <si>
    <t xml:space="preserve"> 20.72ms</t>
  </si>
  <si>
    <t xml:space="preserve"> 9.11s</t>
  </si>
  <si>
    <t xml:space="preserve"> 20.42ms</t>
  </si>
  <si>
    <t xml:space="preserve"> 9.64s</t>
  </si>
  <si>
    <t xml:space="preserve"> 19.93ms</t>
  </si>
  <si>
    <t xml:space="preserve"> 9.10s</t>
  </si>
  <si>
    <t xml:space="preserve"> 23.19ms</t>
  </si>
  <si>
    <t xml:space="preserve"> 9.13s</t>
  </si>
  <si>
    <t xml:space="preserve"> 21.83ms</t>
  </si>
  <si>
    <t xml:space="preserve"> 9.07s</t>
  </si>
  <si>
    <t xml:space="preserve"> 20.67ms</t>
  </si>
  <si>
    <t xml:space="preserve"> 9.12s</t>
  </si>
  <si>
    <t xml:space="preserve"> 21.62ms</t>
  </si>
  <si>
    <t xml:space="preserve"> 22.53ms</t>
  </si>
  <si>
    <t xml:space="preserve"> 22.43ms</t>
  </si>
  <si>
    <t xml:space="preserve"> 9.17s</t>
  </si>
  <si>
    <t>MTU=1500</t>
  </si>
  <si>
    <t xml:space="preserve"> 21.07ms</t>
  </si>
  <si>
    <t xml:space="preserve"> 8.62s</t>
  </si>
  <si>
    <t xml:space="preserve"> 19.78ms</t>
  </si>
  <si>
    <t xml:space="preserve"> 8.67s</t>
  </si>
  <si>
    <t xml:space="preserve"> 21.90ms</t>
  </si>
  <si>
    <t xml:space="preserve"> 8.61s</t>
  </si>
  <si>
    <t xml:space="preserve"> 19.00ms</t>
  </si>
  <si>
    <t xml:space="preserve"> 8.84s</t>
  </si>
  <si>
    <t xml:space="preserve"> 21.73ms</t>
  </si>
  <si>
    <t xml:space="preserve"> 8.76s</t>
  </si>
  <si>
    <t xml:space="preserve"> 22.45ms</t>
  </si>
  <si>
    <t xml:space="preserve"> 20.92ms</t>
  </si>
  <si>
    <t xml:space="preserve"> 8.66s</t>
  </si>
  <si>
    <t xml:space="preserve"> 20.89ms</t>
  </si>
  <si>
    <t xml:space="preserve"> 22.68ms</t>
  </si>
  <si>
    <t xml:space="preserve"> 8.71s</t>
  </si>
  <si>
    <t xml:space="preserve"> 20.40ms</t>
  </si>
  <si>
    <t xml:space="preserve"> 8.63s</t>
  </si>
  <si>
    <t>MTU=9000</t>
  </si>
  <si>
    <t xml:space="preserve"> 25.12ms</t>
  </si>
  <si>
    <t xml:space="preserve"> 6.79s</t>
  </si>
  <si>
    <t xml:space="preserve"> 25.58ms</t>
  </si>
  <si>
    <t xml:space="preserve"> 6.94s</t>
  </si>
  <si>
    <t xml:space="preserve"> 24.41ms</t>
  </si>
  <si>
    <t xml:space="preserve"> 6.84s</t>
  </si>
  <si>
    <t xml:space="preserve"> 24.14ms</t>
  </si>
  <si>
    <t xml:space="preserve"> 6.76s</t>
  </si>
  <si>
    <t xml:space="preserve"> 24.83ms</t>
  </si>
  <si>
    <t xml:space="preserve"> 6.90s</t>
  </si>
  <si>
    <t xml:space="preserve"> 24.60ms</t>
  </si>
  <si>
    <t xml:space="preserve"> 6.77s</t>
  </si>
  <si>
    <t xml:space="preserve"> 23.18ms</t>
  </si>
  <si>
    <t xml:space="preserve"> 24.48ms</t>
  </si>
  <si>
    <t xml:space="preserve"> 6.74s</t>
  </si>
  <si>
    <t xml:space="preserve"> 20.32ms</t>
  </si>
  <si>
    <t xml:space="preserve"> 7.02s</t>
  </si>
  <si>
    <t xml:space="preserve"> 24.26ms</t>
  </si>
  <si>
    <t xml:space="preserve"> 6.82s</t>
  </si>
  <si>
    <t>1MiB (1,000,000 B)</t>
  </si>
  <si>
    <t xml:space="preserve"> 40.61MiB/s</t>
  </si>
  <si>
    <t xml:space="preserve"> 103.61MiB/s</t>
  </si>
  <si>
    <t xml:space="preserve"> 46.05MiB/s</t>
  </si>
  <si>
    <t xml:space="preserve"> 104.70MiB/s</t>
  </si>
  <si>
    <t xml:space="preserve"> 46.72MiB/s</t>
  </si>
  <si>
    <t xml:space="preserve"> 98.99MiB/s</t>
  </si>
  <si>
    <t xml:space="preserve"> 47.87MiB/s</t>
  </si>
  <si>
    <t xml:space="preserve"> 104.81MiB/s</t>
  </si>
  <si>
    <t xml:space="preserve"> 41.15MiB/s</t>
  </si>
  <si>
    <t xml:space="preserve"> 104.48MiB/s</t>
  </si>
  <si>
    <t xml:space="preserve"> 43.70MiB/s</t>
  </si>
  <si>
    <t xml:space="preserve"> 105.20MiB/s</t>
  </si>
  <si>
    <t xml:space="preserve"> 46.15MiB/s</t>
  </si>
  <si>
    <t xml:space="preserve"> 104.61MiB/s</t>
  </si>
  <si>
    <t xml:space="preserve"> 44.13MiB/s</t>
  </si>
  <si>
    <t xml:space="preserve"> 104.50MiB/s</t>
  </si>
  <si>
    <t xml:space="preserve"> 42.34MiB/s</t>
  </si>
  <si>
    <t xml:space="preserve"> 104.55MiB/s</t>
  </si>
  <si>
    <t xml:space="preserve"> 42.53MiB/s</t>
  </si>
  <si>
    <t xml:space="preserve"> 104.05MiB/s</t>
  </si>
  <si>
    <t xml:space="preserve"> 45.29MiB/s</t>
  </si>
  <si>
    <t xml:space="preserve"> 110.63MiB/s</t>
  </si>
  <si>
    <t xml:space="preserve"> 48.23MiB/s</t>
  </si>
  <si>
    <t xml:space="preserve"> 110.03MiB/s</t>
  </si>
  <si>
    <t xml:space="preserve"> 43.57MiB/s</t>
  </si>
  <si>
    <t xml:space="preserve"> 110.82MiB/s</t>
  </si>
  <si>
    <t xml:space="preserve"> 50.22MiB/s</t>
  </si>
  <si>
    <t xml:space="preserve"> 107.92MiB/s</t>
  </si>
  <si>
    <t xml:space="preserve"> 43.91MiB/s</t>
  </si>
  <si>
    <t xml:space="preserve"> 108.96MiB/s</t>
  </si>
  <si>
    <t xml:space="preserve"> 42.50MiB/s</t>
  </si>
  <si>
    <t xml:space="preserve"> 110.66MiB/s</t>
  </si>
  <si>
    <t xml:space="preserve"> 45.61MiB/s</t>
  </si>
  <si>
    <t xml:space="preserve"> 110.13MiB/s</t>
  </si>
  <si>
    <t xml:space="preserve"> 45.66MiB/s</t>
  </si>
  <si>
    <t xml:space="preserve"> 110.72MiB/s</t>
  </si>
  <si>
    <t xml:space="preserve"> 42.06MiB/s</t>
  </si>
  <si>
    <t xml:space="preserve"> 109.56MiB/s</t>
  </si>
  <si>
    <t xml:space="preserve"> 46.77MiB/s</t>
  </si>
  <si>
    <t xml:space="preserve"> 110.58MiB/s</t>
  </si>
  <si>
    <t xml:space="preserve"> 37.98MiB/s</t>
  </si>
  <si>
    <t xml:space="preserve"> 140.41MiB/s</t>
  </si>
  <si>
    <t xml:space="preserve"> 37.30MiB/s</t>
  </si>
  <si>
    <t xml:space="preserve"> 137.41MiB/s</t>
  </si>
  <si>
    <t xml:space="preserve"> 39.08MiB/s</t>
  </si>
  <si>
    <t xml:space="preserve"> 139.57MiB/s</t>
  </si>
  <si>
    <t xml:space="preserve"> 39.51MiB/s</t>
  </si>
  <si>
    <t xml:space="preserve"> 141.06MiB/s</t>
  </si>
  <si>
    <t xml:space="preserve"> 38.43MiB/s</t>
  </si>
  <si>
    <t xml:space="preserve"> 138.27MiB/s</t>
  </si>
  <si>
    <t xml:space="preserve"> 38.78MiB/s</t>
  </si>
  <si>
    <t xml:space="preserve"> 141.01MiB/s</t>
  </si>
  <si>
    <t xml:space="preserve"> 41.16MiB/s</t>
  </si>
  <si>
    <t xml:space="preserve"> 141.18MiB/s</t>
  </si>
  <si>
    <t xml:space="preserve"> 38.98MiB/s</t>
  </si>
  <si>
    <t xml:space="preserve"> 141.50MiB/s</t>
  </si>
  <si>
    <t xml:space="preserve"> 46.95MiB/s</t>
  </si>
  <si>
    <t xml:space="preserve"> 135.94MiB/s</t>
  </si>
  <si>
    <t xml:space="preserve"> 39.33MiB/s</t>
  </si>
  <si>
    <t xml:space="preserve"> 139.81MiB/s</t>
  </si>
  <si>
    <t>Throughput (MiB/s)</t>
  </si>
  <si>
    <t>Completion time (s)</t>
  </si>
  <si>
    <t>MTU (B)</t>
  </si>
  <si>
    <t>mean</t>
  </si>
  <si>
    <t>standard deviation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</si>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</sst>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5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rgb="FF000000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8F2A1"/>
        <bgColor rgb="FFE8F2A1"/>
      </patternFill>
    </fill>
    <fill>
      <patternFill patternType="solid">
        <fgColor rgb="FFF6F9D4"/>
        <bgColor rgb="FFF6F9D4"/>
      </patternFill>
    </fill>
    <fill>
      <patternFill patternType="solid">
        <fgColor rgb="FFD4EA6B"/>
        <bgColor rgb="FFD4EA6B"/>
      </patternFill>
    </fill>
    <fill>
      <patternFill patternType="solid">
        <fgColor rgb="FFBBE33D"/>
        <bgColor rgb="FFBBE33D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0" fillId="9" borderId="6" xfId="0" applyFill="1" applyBorder="1"/>
    <xf numFmtId="0" fontId="0" fillId="9" borderId="7" xfId="0" applyFill="1" applyBorder="1"/>
    <xf numFmtId="0" fontId="0" fillId="0" borderId="8" xfId="0" applyBorder="1"/>
    <xf numFmtId="0" fontId="0" fillId="9" borderId="9" xfId="0" applyFill="1" applyBorder="1"/>
    <xf numFmtId="0" fontId="0" fillId="0" borderId="10" xfId="0" applyBorder="1"/>
    <xf numFmtId="0" fontId="0" fillId="9" borderId="11" xfId="0" applyFill="1" applyBorder="1"/>
    <xf numFmtId="0" fontId="0" fillId="0" borderId="12" xfId="0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5" xfId="0" applyFill="1" applyBorder="1"/>
    <xf numFmtId="2" fontId="0" fillId="9" borderId="7" xfId="0" applyNumberFormat="1" applyFill="1" applyBorder="1"/>
    <xf numFmtId="2" fontId="0" fillId="9" borderId="9" xfId="0" applyNumberFormat="1" applyFill="1" applyBorder="1"/>
    <xf numFmtId="2" fontId="0" fillId="9" borderId="11" xfId="0" applyNumberFormat="1" applyFill="1" applyBorder="1"/>
    <xf numFmtId="2" fontId="0" fillId="11" borderId="13" xfId="0" applyNumberFormat="1" applyFill="1" applyBorder="1"/>
    <xf numFmtId="2" fontId="0" fillId="11" borderId="14" xfId="0" applyNumberFormat="1" applyFill="1" applyBorder="1"/>
    <xf numFmtId="2" fontId="0" fillId="11" borderId="15" xfId="0" applyNumberFormat="1" applyFill="1" applyBorder="1"/>
    <xf numFmtId="2" fontId="0" fillId="12" borderId="13" xfId="0" applyNumberFormat="1" applyFill="1" applyBorder="1"/>
    <xf numFmtId="2" fontId="0" fillId="12" borderId="14" xfId="0" applyNumberFormat="1" applyFill="1" applyBorder="1"/>
    <xf numFmtId="2" fontId="0" fillId="12" borderId="15" xfId="0" applyNumberFormat="1" applyFill="1" applyBorder="1"/>
    <xf numFmtId="165" fontId="0" fillId="11" borderId="3" xfId="0" applyNumberFormat="1" applyFill="1" applyBorder="1"/>
    <xf numFmtId="165" fontId="0" fillId="12" borderId="4" xfId="0" applyNumberFormat="1" applyFill="1" applyBorder="1"/>
    <xf numFmtId="0" fontId="14" fillId="0" borderId="0" xfId="0" applyFont="1" applyFill="1" applyBorder="1" applyAlignment="1">
      <alignment horizontal="center"/>
    </xf>
    <xf numFmtId="0" fontId="0" fillId="0" borderId="0" xfId="0" applyBorder="1"/>
    <xf numFmtId="0" fontId="14" fillId="0" borderId="0" xfId="0" applyFont="1" applyFill="1" applyBorder="1" applyAlignme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4" fillId="0" borderId="17" xfId="0" applyFont="1" applyFill="1" applyBorder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17" xfId="0" applyNumberFormat="1" applyFont="1" applyFill="1" applyBorder="1" applyAlignment="1">
      <alignment horizontal="left"/>
    </xf>
    <xf numFmtId="164" fontId="0" fillId="0" borderId="18" xfId="0" applyNumberFormat="1" applyFont="1" applyFill="1" applyBorder="1" applyAlignment="1">
      <alignment horizontal="left"/>
    </xf>
    <xf numFmtId="164" fontId="0" fillId="0" borderId="19" xfId="0" applyNumberFormat="1" applyFont="1" applyFill="1" applyBorder="1" applyAlignment="1">
      <alignment horizontal="left"/>
    </xf>
    <xf numFmtId="164" fontId="0" fillId="0" borderId="20" xfId="0" applyNumberFormat="1" applyFont="1" applyFill="1" applyBorder="1" applyAlignment="1">
      <alignment horizontal="left"/>
    </xf>
    <xf numFmtId="164" fontId="0" fillId="0" borderId="21" xfId="0" applyNumberFormat="1" applyFont="1" applyFill="1" applyBorder="1" applyAlignment="1">
      <alignment horizontal="left"/>
    </xf>
    <xf numFmtId="164" fontId="0" fillId="0" borderId="22" xfId="0" applyNumberFormat="1" applyFont="1" applyFill="1" applyBorder="1" applyAlignment="1">
      <alignment horizontal="left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17" sqref="C17"/>
    </sheetView>
  </sheetViews>
  <sheetFormatPr defaultRowHeight="14"/>
  <cols>
    <col min="1" max="1" width="9.83203125" bestFit="1" customWidth="1"/>
    <col min="2" max="2" width="16.25" bestFit="1" customWidth="1"/>
    <col min="3" max="3" width="16.08203125" bestFit="1" customWidth="1"/>
    <col min="4" max="4" width="18.5" customWidth="1"/>
    <col min="5" max="5" width="19.5" bestFit="1" customWidth="1"/>
    <col min="6" max="6" width="11.4140625" bestFit="1" customWidth="1"/>
  </cols>
  <sheetData>
    <row r="1" spans="1:6">
      <c r="C1" s="1" t="s">
        <v>0</v>
      </c>
      <c r="D1" s="1"/>
      <c r="E1" s="2"/>
      <c r="F1" s="2"/>
    </row>
    <row r="2" spans="1:6">
      <c r="B2" s="10" t="s">
        <v>1</v>
      </c>
      <c r="C2" s="11" t="s">
        <v>64</v>
      </c>
      <c r="D2" s="11"/>
      <c r="E2" s="11" t="s">
        <v>3</v>
      </c>
      <c r="F2" s="11"/>
    </row>
    <row r="3" spans="1:6" ht="14.5" thickBot="1">
      <c r="B3" s="10"/>
      <c r="C3" s="3" t="s">
        <v>4</v>
      </c>
      <c r="D3" s="3" t="s">
        <v>5</v>
      </c>
      <c r="E3" s="3" t="s">
        <v>4</v>
      </c>
      <c r="F3" s="3" t="s">
        <v>5</v>
      </c>
    </row>
    <row r="4" spans="1:6">
      <c r="A4" s="12" t="s">
        <v>6</v>
      </c>
      <c r="B4" s="13">
        <v>1</v>
      </c>
      <c r="C4" s="14" t="s">
        <v>7</v>
      </c>
      <c r="D4" s="15" t="s">
        <v>65</v>
      </c>
      <c r="E4" s="20" t="s">
        <v>8</v>
      </c>
      <c r="F4" s="15" t="s">
        <v>66</v>
      </c>
    </row>
    <row r="5" spans="1:6">
      <c r="A5" s="12"/>
      <c r="B5" s="13">
        <v>2</v>
      </c>
      <c r="C5" s="16" t="s">
        <v>9</v>
      </c>
      <c r="D5" s="17" t="s">
        <v>67</v>
      </c>
      <c r="E5" s="21" t="s">
        <v>10</v>
      </c>
      <c r="F5" s="17" t="s">
        <v>68</v>
      </c>
    </row>
    <row r="6" spans="1:6">
      <c r="A6" s="12"/>
      <c r="B6" s="13">
        <v>3</v>
      </c>
      <c r="C6" s="16" t="s">
        <v>11</v>
      </c>
      <c r="D6" s="17" t="s">
        <v>69</v>
      </c>
      <c r="E6" s="21" t="s">
        <v>12</v>
      </c>
      <c r="F6" s="17" t="s">
        <v>70</v>
      </c>
    </row>
    <row r="7" spans="1:6">
      <c r="A7" s="12"/>
      <c r="B7" s="13">
        <v>4</v>
      </c>
      <c r="C7" s="16" t="s">
        <v>13</v>
      </c>
      <c r="D7" s="17" t="s">
        <v>71</v>
      </c>
      <c r="E7" s="21" t="s">
        <v>14</v>
      </c>
      <c r="F7" s="17" t="s">
        <v>72</v>
      </c>
    </row>
    <row r="8" spans="1:6">
      <c r="A8" s="12"/>
      <c r="B8" s="13">
        <v>5</v>
      </c>
      <c r="C8" s="16" t="s">
        <v>15</v>
      </c>
      <c r="D8" s="17" t="s">
        <v>73</v>
      </c>
      <c r="E8" s="21" t="s">
        <v>16</v>
      </c>
      <c r="F8" s="17" t="s">
        <v>74</v>
      </c>
    </row>
    <row r="9" spans="1:6">
      <c r="A9" s="12"/>
      <c r="B9" s="13">
        <v>6</v>
      </c>
      <c r="C9" s="16" t="s">
        <v>17</v>
      </c>
      <c r="D9" s="17" t="s">
        <v>75</v>
      </c>
      <c r="E9" s="21" t="s">
        <v>18</v>
      </c>
      <c r="F9" s="17" t="s">
        <v>76</v>
      </c>
    </row>
    <row r="10" spans="1:6">
      <c r="A10" s="12"/>
      <c r="B10" s="13">
        <v>7</v>
      </c>
      <c r="C10" s="16" t="s">
        <v>19</v>
      </c>
      <c r="D10" s="17" t="s">
        <v>77</v>
      </c>
      <c r="E10" s="21" t="s">
        <v>20</v>
      </c>
      <c r="F10" s="17" t="s">
        <v>78</v>
      </c>
    </row>
    <row r="11" spans="1:6">
      <c r="A11" s="12"/>
      <c r="B11" s="13">
        <v>8</v>
      </c>
      <c r="C11" s="16" t="s">
        <v>21</v>
      </c>
      <c r="D11" s="17" t="s">
        <v>79</v>
      </c>
      <c r="E11" s="21" t="s">
        <v>16</v>
      </c>
      <c r="F11" s="17" t="s">
        <v>80</v>
      </c>
    </row>
    <row r="12" spans="1:6">
      <c r="A12" s="12"/>
      <c r="B12" s="13">
        <v>9</v>
      </c>
      <c r="C12" s="16" t="s">
        <v>22</v>
      </c>
      <c r="D12" s="17" t="s">
        <v>81</v>
      </c>
      <c r="E12" s="21" t="s">
        <v>20</v>
      </c>
      <c r="F12" s="17" t="s">
        <v>82</v>
      </c>
    </row>
    <row r="13" spans="1:6" ht="14.5" thickBot="1">
      <c r="A13" s="12"/>
      <c r="B13" s="13">
        <v>10</v>
      </c>
      <c r="C13" s="18" t="s">
        <v>23</v>
      </c>
      <c r="D13" s="19" t="s">
        <v>83</v>
      </c>
      <c r="E13" s="22" t="s">
        <v>24</v>
      </c>
      <c r="F13" s="19" t="s">
        <v>84</v>
      </c>
    </row>
    <row r="14" spans="1:6">
      <c r="A14" s="12" t="s">
        <v>25</v>
      </c>
      <c r="B14" s="4">
        <v>1</v>
      </c>
      <c r="C14" s="29" t="s">
        <v>26</v>
      </c>
      <c r="D14" s="15" t="s">
        <v>85</v>
      </c>
      <c r="E14" s="23" t="s">
        <v>27</v>
      </c>
      <c r="F14" s="15" t="s">
        <v>86</v>
      </c>
    </row>
    <row r="15" spans="1:6">
      <c r="A15" s="12"/>
      <c r="B15" s="5">
        <v>2</v>
      </c>
      <c r="C15" s="30" t="s">
        <v>28</v>
      </c>
      <c r="D15" s="17" t="s">
        <v>87</v>
      </c>
      <c r="E15" s="24" t="s">
        <v>29</v>
      </c>
      <c r="F15" s="17" t="s">
        <v>88</v>
      </c>
    </row>
    <row r="16" spans="1:6">
      <c r="A16" s="12"/>
      <c r="B16" s="5">
        <v>3</v>
      </c>
      <c r="C16" s="30" t="s">
        <v>30</v>
      </c>
      <c r="D16" s="17" t="s">
        <v>89</v>
      </c>
      <c r="E16" s="24" t="s">
        <v>31</v>
      </c>
      <c r="F16" s="17" t="s">
        <v>90</v>
      </c>
    </row>
    <row r="17" spans="1:6">
      <c r="A17" s="12"/>
      <c r="B17" s="5">
        <v>4</v>
      </c>
      <c r="C17" s="30" t="s">
        <v>32</v>
      </c>
      <c r="D17" s="17" t="s">
        <v>91</v>
      </c>
      <c r="E17" s="24" t="s">
        <v>33</v>
      </c>
      <c r="F17" s="17" t="s">
        <v>92</v>
      </c>
    </row>
    <row r="18" spans="1:6">
      <c r="A18" s="12"/>
      <c r="B18" s="5">
        <v>5</v>
      </c>
      <c r="C18" s="30" t="s">
        <v>34</v>
      </c>
      <c r="D18" s="17" t="s">
        <v>93</v>
      </c>
      <c r="E18" s="24" t="s">
        <v>35</v>
      </c>
      <c r="F18" s="17" t="s">
        <v>94</v>
      </c>
    </row>
    <row r="19" spans="1:6">
      <c r="A19" s="12"/>
      <c r="B19" s="5">
        <v>6</v>
      </c>
      <c r="C19" s="30" t="s">
        <v>36</v>
      </c>
      <c r="D19" s="17" t="s">
        <v>95</v>
      </c>
      <c r="E19" s="24" t="s">
        <v>27</v>
      </c>
      <c r="F19" s="17" t="s">
        <v>96</v>
      </c>
    </row>
    <row r="20" spans="1:6">
      <c r="A20" s="12"/>
      <c r="B20" s="5">
        <v>7</v>
      </c>
      <c r="C20" s="30" t="s">
        <v>37</v>
      </c>
      <c r="D20" s="17" t="s">
        <v>97</v>
      </c>
      <c r="E20" s="24" t="s">
        <v>38</v>
      </c>
      <c r="F20" s="17" t="s">
        <v>98</v>
      </c>
    </row>
    <row r="21" spans="1:6">
      <c r="A21" s="12"/>
      <c r="B21" s="5">
        <v>8</v>
      </c>
      <c r="C21" s="30" t="s">
        <v>39</v>
      </c>
      <c r="D21" s="17" t="s">
        <v>99</v>
      </c>
      <c r="E21" s="24" t="s">
        <v>27</v>
      </c>
      <c r="F21" s="17" t="s">
        <v>100</v>
      </c>
    </row>
    <row r="22" spans="1:6">
      <c r="A22" s="12"/>
      <c r="B22" s="5">
        <v>9</v>
      </c>
      <c r="C22" s="30" t="s">
        <v>40</v>
      </c>
      <c r="D22" s="17" t="s">
        <v>101</v>
      </c>
      <c r="E22" s="24" t="s">
        <v>41</v>
      </c>
      <c r="F22" s="17" t="s">
        <v>102</v>
      </c>
    </row>
    <row r="23" spans="1:6" ht="14.5" thickBot="1">
      <c r="A23" s="12"/>
      <c r="B23" s="6">
        <v>10</v>
      </c>
      <c r="C23" s="31" t="s">
        <v>42</v>
      </c>
      <c r="D23" s="19" t="s">
        <v>103</v>
      </c>
      <c r="E23" s="25" t="s">
        <v>43</v>
      </c>
      <c r="F23" s="19" t="s">
        <v>104</v>
      </c>
    </row>
    <row r="24" spans="1:6">
      <c r="A24" s="12" t="s">
        <v>44</v>
      </c>
      <c r="B24" s="7">
        <v>1</v>
      </c>
      <c r="C24" s="26" t="s">
        <v>45</v>
      </c>
      <c r="D24" s="15" t="s">
        <v>105</v>
      </c>
      <c r="E24" s="26" t="s">
        <v>46</v>
      </c>
      <c r="F24" s="15" t="s">
        <v>106</v>
      </c>
    </row>
    <row r="25" spans="1:6">
      <c r="A25" s="12"/>
      <c r="B25" s="8">
        <v>2</v>
      </c>
      <c r="C25" s="27" t="s">
        <v>47</v>
      </c>
      <c r="D25" s="17" t="s">
        <v>107</v>
      </c>
      <c r="E25" s="27" t="s">
        <v>48</v>
      </c>
      <c r="F25" s="17" t="s">
        <v>108</v>
      </c>
    </row>
    <row r="26" spans="1:6">
      <c r="A26" s="12"/>
      <c r="B26" s="8">
        <v>3</v>
      </c>
      <c r="C26" s="27" t="s">
        <v>49</v>
      </c>
      <c r="D26" s="17" t="s">
        <v>109</v>
      </c>
      <c r="E26" s="27" t="s">
        <v>50</v>
      </c>
      <c r="F26" s="17" t="s">
        <v>110</v>
      </c>
    </row>
    <row r="27" spans="1:6">
      <c r="A27" s="12"/>
      <c r="B27" s="8">
        <v>4</v>
      </c>
      <c r="C27" s="27" t="s">
        <v>51</v>
      </c>
      <c r="D27" s="17" t="s">
        <v>111</v>
      </c>
      <c r="E27" s="27" t="s">
        <v>52</v>
      </c>
      <c r="F27" s="17" t="s">
        <v>112</v>
      </c>
    </row>
    <row r="28" spans="1:6">
      <c r="A28" s="12"/>
      <c r="B28" s="8">
        <v>5</v>
      </c>
      <c r="C28" s="27" t="s">
        <v>53</v>
      </c>
      <c r="D28" s="17" t="s">
        <v>113</v>
      </c>
      <c r="E28" s="27" t="s">
        <v>54</v>
      </c>
      <c r="F28" s="17" t="s">
        <v>114</v>
      </c>
    </row>
    <row r="29" spans="1:6">
      <c r="A29" s="12"/>
      <c r="B29" s="8">
        <v>6</v>
      </c>
      <c r="C29" s="27" t="s">
        <v>55</v>
      </c>
      <c r="D29" s="17" t="s">
        <v>115</v>
      </c>
      <c r="E29" s="27" t="s">
        <v>56</v>
      </c>
      <c r="F29" s="17" t="s">
        <v>116</v>
      </c>
    </row>
    <row r="30" spans="1:6">
      <c r="A30" s="12"/>
      <c r="B30" s="8">
        <v>7</v>
      </c>
      <c r="C30" s="27" t="s">
        <v>57</v>
      </c>
      <c r="D30" s="17" t="s">
        <v>117</v>
      </c>
      <c r="E30" s="27" t="s">
        <v>52</v>
      </c>
      <c r="F30" s="17" t="s">
        <v>118</v>
      </c>
    </row>
    <row r="31" spans="1:6">
      <c r="A31" s="12"/>
      <c r="B31" s="8">
        <v>8</v>
      </c>
      <c r="C31" s="27" t="s">
        <v>58</v>
      </c>
      <c r="D31" s="17" t="s">
        <v>119</v>
      </c>
      <c r="E31" s="27" t="s">
        <v>59</v>
      </c>
      <c r="F31" s="17" t="s">
        <v>120</v>
      </c>
    </row>
    <row r="32" spans="1:6">
      <c r="A32" s="12"/>
      <c r="B32" s="8">
        <v>9</v>
      </c>
      <c r="C32" s="27" t="s">
        <v>60</v>
      </c>
      <c r="D32" s="17" t="s">
        <v>121</v>
      </c>
      <c r="E32" s="27" t="s">
        <v>61</v>
      </c>
      <c r="F32" s="17" t="s">
        <v>122</v>
      </c>
    </row>
    <row r="33" spans="1:6" ht="14.5" thickBot="1">
      <c r="A33" s="12"/>
      <c r="B33" s="9">
        <v>10</v>
      </c>
      <c r="C33" s="28" t="s">
        <v>62</v>
      </c>
      <c r="D33" s="19" t="s">
        <v>123</v>
      </c>
      <c r="E33" s="28" t="s">
        <v>63</v>
      </c>
      <c r="F33" s="19" t="s">
        <v>124</v>
      </c>
    </row>
  </sheetData>
  <mergeCells count="6">
    <mergeCell ref="B2:B3"/>
    <mergeCell ref="C2:D2"/>
    <mergeCell ref="E2:F2"/>
    <mergeCell ref="A4:A13"/>
    <mergeCell ref="A14:A23"/>
    <mergeCell ref="A24:A33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H1" workbookViewId="0">
      <selection activeCell="L16" activeCellId="1" sqref="I2:N9 L16"/>
    </sheetView>
  </sheetViews>
  <sheetFormatPr defaultRowHeight="14"/>
  <cols>
    <col min="1" max="1" width="9.83203125" bestFit="1" customWidth="1"/>
    <col min="2" max="2" width="16.25" bestFit="1" customWidth="1"/>
    <col min="3" max="3" width="16.08203125" bestFit="1" customWidth="1"/>
    <col min="4" max="4" width="10.4140625" bestFit="1" customWidth="1"/>
    <col min="5" max="5" width="13.9140625" bestFit="1" customWidth="1"/>
    <col min="6" max="6" width="11.4140625" bestFit="1" customWidth="1"/>
    <col min="10" max="10" width="19.5" bestFit="1" customWidth="1"/>
    <col min="11" max="11" width="8" bestFit="1" customWidth="1"/>
    <col min="12" max="12" width="8.5" bestFit="1" customWidth="1"/>
    <col min="13" max="13" width="8.83203125" bestFit="1" customWidth="1"/>
    <col min="14" max="14" width="15.58203125" bestFit="1" customWidth="1"/>
    <col min="15" max="15" width="8.25" bestFit="1" customWidth="1"/>
    <col min="16" max="16" width="8.5" bestFit="1" customWidth="1"/>
    <col min="17" max="17" width="8.25" style="43" bestFit="1" customWidth="1"/>
    <col min="18" max="18" width="15.58203125" bestFit="1" customWidth="1"/>
    <col min="19" max="19" width="15.5" customWidth="1"/>
    <col min="21" max="21" width="16.08203125" bestFit="1" customWidth="1"/>
    <col min="22" max="22" width="10.4140625" bestFit="1" customWidth="1"/>
    <col min="23" max="23" width="16.5" bestFit="1" customWidth="1"/>
    <col min="24" max="24" width="11.4140625" bestFit="1" customWidth="1"/>
  </cols>
  <sheetData>
    <row r="1" spans="1:24" ht="14.5" thickBot="1">
      <c r="C1" s="1" t="s">
        <v>0</v>
      </c>
      <c r="D1" s="1"/>
      <c r="E1" s="2"/>
      <c r="F1" s="2"/>
      <c r="U1" s="1" t="s">
        <v>0</v>
      </c>
      <c r="V1" s="1"/>
      <c r="W1" s="2"/>
      <c r="X1" s="2"/>
    </row>
    <row r="2" spans="1:24">
      <c r="B2" s="10" t="s">
        <v>1</v>
      </c>
      <c r="C2" s="11" t="s">
        <v>64</v>
      </c>
      <c r="D2" s="11"/>
      <c r="E2" s="11" t="s">
        <v>3</v>
      </c>
      <c r="F2" s="11"/>
      <c r="I2" s="53" t="s">
        <v>127</v>
      </c>
      <c r="J2" s="58" t="s">
        <v>0</v>
      </c>
      <c r="K2" s="53" t="s">
        <v>126</v>
      </c>
      <c r="L2" s="54"/>
      <c r="M2" s="54"/>
      <c r="N2" s="55"/>
      <c r="O2" s="53" t="s">
        <v>125</v>
      </c>
      <c r="P2" s="54"/>
      <c r="Q2" s="54"/>
      <c r="R2" s="55"/>
      <c r="S2" s="60"/>
      <c r="T2" s="3"/>
      <c r="U2" s="11" t="s">
        <v>64</v>
      </c>
      <c r="V2" s="11"/>
      <c r="W2" s="11" t="s">
        <v>3</v>
      </c>
      <c r="X2" s="11"/>
    </row>
    <row r="3" spans="1:24" ht="14.5" thickBot="1">
      <c r="B3" s="10"/>
      <c r="C3" s="3" t="s">
        <v>4</v>
      </c>
      <c r="D3" s="3" t="s">
        <v>5</v>
      </c>
      <c r="E3" s="3" t="s">
        <v>4</v>
      </c>
      <c r="F3" s="3" t="s">
        <v>5</v>
      </c>
      <c r="I3" s="59"/>
      <c r="J3" s="50"/>
      <c r="K3" s="56" t="s">
        <v>130</v>
      </c>
      <c r="L3" s="46" t="s">
        <v>131</v>
      </c>
      <c r="M3" s="47" t="s">
        <v>128</v>
      </c>
      <c r="N3" s="57" t="s">
        <v>129</v>
      </c>
      <c r="O3" s="56" t="s">
        <v>130</v>
      </c>
      <c r="P3" s="46" t="s">
        <v>131</v>
      </c>
      <c r="Q3" s="47" t="s">
        <v>128</v>
      </c>
      <c r="R3" s="57" t="s">
        <v>129</v>
      </c>
      <c r="S3" s="60"/>
      <c r="T3" s="3"/>
      <c r="U3" s="3" t="s">
        <v>126</v>
      </c>
      <c r="V3" s="3" t="s">
        <v>125</v>
      </c>
      <c r="W3" s="3" t="s">
        <v>126</v>
      </c>
      <c r="X3" s="3" t="s">
        <v>125</v>
      </c>
    </row>
    <row r="4" spans="1:24" ht="14" customHeight="1">
      <c r="A4" s="12" t="s">
        <v>6</v>
      </c>
      <c r="B4" s="13">
        <v>1</v>
      </c>
      <c r="C4" s="32">
        <v>23.49</v>
      </c>
      <c r="D4" s="15" t="s">
        <v>65</v>
      </c>
      <c r="E4" s="20" t="s">
        <v>8</v>
      </c>
      <c r="F4" s="15" t="s">
        <v>66</v>
      </c>
      <c r="I4" s="48">
        <v>1280</v>
      </c>
      <c r="J4" s="51" t="s">
        <v>2</v>
      </c>
      <c r="K4" s="62">
        <f>MIN(U4:U13)</f>
        <v>1.993E-2</v>
      </c>
      <c r="L4" s="63">
        <f>MAX(U4:U13)</f>
        <v>2.3489999999999997E-2</v>
      </c>
      <c r="M4" s="63">
        <f>AVERAGE(U4:U13)</f>
        <v>2.1683000000000001E-2</v>
      </c>
      <c r="N4" s="64">
        <f>_xlfn.STDEV.S(U4:U13)</f>
        <v>1.2228841137064276E-3</v>
      </c>
      <c r="O4" s="62">
        <f>MIN(V4:V13)</f>
        <v>40.61</v>
      </c>
      <c r="P4" s="63">
        <f>MAX(V4:V13)</f>
        <v>47.87</v>
      </c>
      <c r="Q4" s="63">
        <f>AVERAGE(V4:V13)</f>
        <v>44.125</v>
      </c>
      <c r="R4" s="64">
        <f>_xlfn.STDEV.S(V4:V13)</f>
        <v>2.4873468685417479</v>
      </c>
      <c r="S4" s="60"/>
      <c r="T4" s="12" t="s">
        <v>6</v>
      </c>
      <c r="U4" s="13">
        <f>C4/1000</f>
        <v>2.3489999999999997E-2</v>
      </c>
      <c r="V4" s="15">
        <v>40.61</v>
      </c>
      <c r="W4" s="20">
        <v>9.2100000000000009</v>
      </c>
      <c r="X4" s="15">
        <v>103.61</v>
      </c>
    </row>
    <row r="5" spans="1:24" ht="14.5" thickBot="1">
      <c r="A5" s="12"/>
      <c r="B5" s="13">
        <v>2</v>
      </c>
      <c r="C5" s="33">
        <v>20.72</v>
      </c>
      <c r="D5" s="17" t="s">
        <v>67</v>
      </c>
      <c r="E5" s="21" t="s">
        <v>10</v>
      </c>
      <c r="F5" s="17" t="s">
        <v>68</v>
      </c>
      <c r="I5" s="49"/>
      <c r="J5" s="52" t="s">
        <v>3</v>
      </c>
      <c r="K5" s="65">
        <f>MIN(W4:W13)</f>
        <v>9.07</v>
      </c>
      <c r="L5" s="66">
        <f>MAX(W4:W13)</f>
        <v>9.64</v>
      </c>
      <c r="M5" s="66">
        <f>AVERAGE(W4:W13)</f>
        <v>9.1800000000000015</v>
      </c>
      <c r="N5" s="67">
        <f>_xlfn.STDEV.S(W4:W13)</f>
        <v>0.16606558276108224</v>
      </c>
      <c r="O5" s="65">
        <f>MIN(X4:X13)</f>
        <v>98.99</v>
      </c>
      <c r="P5" s="66">
        <f>MAX(X4:X13)</f>
        <v>105.2</v>
      </c>
      <c r="Q5" s="66">
        <f>AVERAGE(X4:X13)</f>
        <v>103.95</v>
      </c>
      <c r="R5" s="67">
        <f>_xlfn.STDEV.S(X4:X13)</f>
        <v>1.7941509907969801</v>
      </c>
      <c r="S5" s="60"/>
      <c r="T5" s="12"/>
      <c r="U5" s="13">
        <f t="shared" ref="U5:U33" si="0">C5/1000</f>
        <v>2.0719999999999999E-2</v>
      </c>
      <c r="V5" s="17">
        <v>46.05</v>
      </c>
      <c r="W5" s="21">
        <v>9.11</v>
      </c>
      <c r="X5" s="17">
        <v>104.7</v>
      </c>
    </row>
    <row r="6" spans="1:24">
      <c r="A6" s="12"/>
      <c r="B6" s="13">
        <v>3</v>
      </c>
      <c r="C6" s="33">
        <v>20.420000000000002</v>
      </c>
      <c r="D6" s="17" t="s">
        <v>69</v>
      </c>
      <c r="E6" s="21" t="s">
        <v>12</v>
      </c>
      <c r="F6" s="17" t="s">
        <v>70</v>
      </c>
      <c r="I6" s="48">
        <v>1500</v>
      </c>
      <c r="J6" s="51" t="s">
        <v>2</v>
      </c>
      <c r="K6" s="62">
        <f>MIN(U14:U23)</f>
        <v>1.9E-2</v>
      </c>
      <c r="L6" s="63">
        <f>MAX(U14:U23)</f>
        <v>2.2679999999999999E-2</v>
      </c>
      <c r="M6" s="63">
        <f>AVERAGE(U14:U23)</f>
        <v>2.1081999999999997E-2</v>
      </c>
      <c r="N6" s="64">
        <f>_xlfn.STDEV.S(U14:U23)</f>
        <v>1.1581767280226846E-3</v>
      </c>
      <c r="O6" s="62">
        <f>MIN(V14:V23)</f>
        <v>42.06</v>
      </c>
      <c r="P6" s="63">
        <f>MAX(V14:V23)</f>
        <v>50.22</v>
      </c>
      <c r="Q6" s="63">
        <f>AVERAGE(V14:V23)</f>
        <v>45.381999999999998</v>
      </c>
      <c r="R6" s="64">
        <f>_xlfn.STDEV.S(V14:V23)</f>
        <v>2.5467486897785743</v>
      </c>
      <c r="S6" s="61"/>
      <c r="T6" s="12"/>
      <c r="U6" s="13">
        <f t="shared" si="0"/>
        <v>2.0420000000000001E-2</v>
      </c>
      <c r="V6" s="17">
        <v>46.72</v>
      </c>
      <c r="W6" s="21">
        <v>9.64</v>
      </c>
      <c r="X6" s="17">
        <v>98.99</v>
      </c>
    </row>
    <row r="7" spans="1:24" ht="14.5" thickBot="1">
      <c r="A7" s="12"/>
      <c r="B7" s="13">
        <v>4</v>
      </c>
      <c r="C7" s="33">
        <v>19.93</v>
      </c>
      <c r="D7" s="17" t="s">
        <v>71</v>
      </c>
      <c r="E7" s="21" t="s">
        <v>14</v>
      </c>
      <c r="F7" s="17" t="s">
        <v>72</v>
      </c>
      <c r="I7" s="49"/>
      <c r="J7" s="52" t="s">
        <v>3</v>
      </c>
      <c r="K7" s="65">
        <f>MIN(W14:W23)</f>
        <v>8.61</v>
      </c>
      <c r="L7" s="66">
        <f>MAX(W14:W23)</f>
        <v>8.84</v>
      </c>
      <c r="M7" s="66">
        <f>AVERAGE(W14:W23)</f>
        <v>8.6739999999999977</v>
      </c>
      <c r="N7" s="67">
        <f>_xlfn.STDEV.S(W14:W23)</f>
        <v>7.5454180356911704E-2</v>
      </c>
      <c r="O7" s="65">
        <f>MIN(X14:X23)</f>
        <v>107.92</v>
      </c>
      <c r="P7" s="66">
        <f>MAX(X14:X23)</f>
        <v>110.82</v>
      </c>
      <c r="Q7" s="66">
        <f>AVERAGE(X14:X23)</f>
        <v>110.001</v>
      </c>
      <c r="R7" s="67">
        <f>_xlfn.STDEV.S(X14:X23)</f>
        <v>0.94157610183965113</v>
      </c>
      <c r="S7" s="61"/>
      <c r="T7" s="12"/>
      <c r="U7" s="13">
        <f t="shared" si="0"/>
        <v>1.993E-2</v>
      </c>
      <c r="V7" s="17">
        <v>47.87</v>
      </c>
      <c r="W7" s="21">
        <v>9.1</v>
      </c>
      <c r="X7" s="17">
        <v>104.81</v>
      </c>
    </row>
    <row r="8" spans="1:24">
      <c r="A8" s="12"/>
      <c r="B8" s="13">
        <v>5</v>
      </c>
      <c r="C8" s="33">
        <v>23.19</v>
      </c>
      <c r="D8" s="17" t="s">
        <v>73</v>
      </c>
      <c r="E8" s="21" t="s">
        <v>16</v>
      </c>
      <c r="F8" s="17" t="s">
        <v>74</v>
      </c>
      <c r="I8" s="48">
        <v>9000</v>
      </c>
      <c r="J8" s="51" t="s">
        <v>2</v>
      </c>
      <c r="K8" s="62">
        <f>MIN(U24:U33)</f>
        <v>2.0320000000000001E-2</v>
      </c>
      <c r="L8" s="63">
        <f>MAX(U24:U33)</f>
        <v>2.5579999999999999E-2</v>
      </c>
      <c r="M8" s="63">
        <f>AVERAGE(U24:U33)</f>
        <v>2.4092000000000002E-2</v>
      </c>
      <c r="N8" s="64">
        <f>_xlfn.STDEV.S(U24:U33)</f>
        <v>1.4687697043595511E-3</v>
      </c>
      <c r="O8" s="62">
        <f>MIN(V24:V33)</f>
        <v>37.299999999999997</v>
      </c>
      <c r="P8" s="63">
        <f>MAX(V24:V33)</f>
        <v>46.95</v>
      </c>
      <c r="Q8" s="63">
        <f>AVERAGE(V24:V33)</f>
        <v>39.75</v>
      </c>
      <c r="R8" s="64">
        <f>_xlfn.STDEV.S(V24:V33)</f>
        <v>2.7268744827080784</v>
      </c>
      <c r="S8" s="61"/>
      <c r="T8" s="12"/>
      <c r="U8" s="13">
        <f t="shared" si="0"/>
        <v>2.3190000000000002E-2</v>
      </c>
      <c r="V8" s="17">
        <v>41.15</v>
      </c>
      <c r="W8" s="21">
        <v>9.1300000000000008</v>
      </c>
      <c r="X8" s="17">
        <v>104.48</v>
      </c>
    </row>
    <row r="9" spans="1:24" ht="14.5" thickBot="1">
      <c r="A9" s="12"/>
      <c r="B9" s="13">
        <v>6</v>
      </c>
      <c r="C9" s="33">
        <v>21.83</v>
      </c>
      <c r="D9" s="17" t="s">
        <v>75</v>
      </c>
      <c r="E9" s="21" t="s">
        <v>18</v>
      </c>
      <c r="F9" s="17" t="s">
        <v>76</v>
      </c>
      <c r="I9" s="49"/>
      <c r="J9" s="52" t="s">
        <v>3</v>
      </c>
      <c r="K9" s="65">
        <f>MIN(W24:W33)</f>
        <v>6.74</v>
      </c>
      <c r="L9" s="66">
        <f>MAX(W24:W33)</f>
        <v>7.02</v>
      </c>
      <c r="M9" s="66">
        <f>AVERAGE(W24:W33)</f>
        <v>6.8340000000000005</v>
      </c>
      <c r="N9" s="67">
        <f>_xlfn.STDEV.S(W24:W33)</f>
        <v>9.2038639228919042E-2</v>
      </c>
      <c r="O9" s="65">
        <f>MIN(X24:X33)</f>
        <v>135.94</v>
      </c>
      <c r="P9" s="66">
        <f>MAX(X24:X33)</f>
        <v>141.5</v>
      </c>
      <c r="Q9" s="66">
        <f>AVERAGE(X24:X33)</f>
        <v>139.61600000000001</v>
      </c>
      <c r="R9" s="67">
        <f>_xlfn.STDEV.S(X24:X33)</f>
        <v>1.8524830183657106</v>
      </c>
      <c r="S9" s="61"/>
      <c r="T9" s="12"/>
      <c r="U9" s="13">
        <f t="shared" si="0"/>
        <v>2.1829999999999999E-2</v>
      </c>
      <c r="V9" s="17">
        <v>43.7</v>
      </c>
      <c r="W9" s="21">
        <v>9.07</v>
      </c>
      <c r="X9" s="17">
        <v>105.2</v>
      </c>
    </row>
    <row r="10" spans="1:24">
      <c r="A10" s="12"/>
      <c r="B10" s="13">
        <v>7</v>
      </c>
      <c r="C10" s="33">
        <v>20.67</v>
      </c>
      <c r="D10" s="17" t="s">
        <v>77</v>
      </c>
      <c r="E10" s="21" t="s">
        <v>20</v>
      </c>
      <c r="F10" s="17" t="s">
        <v>78</v>
      </c>
      <c r="H10" s="44"/>
      <c r="I10" s="45"/>
      <c r="J10" s="43"/>
      <c r="K10" s="43"/>
      <c r="L10" s="43"/>
      <c r="M10" s="43"/>
      <c r="N10" s="43"/>
      <c r="O10" s="43"/>
      <c r="P10" s="43"/>
      <c r="R10" s="43"/>
      <c r="S10" s="43"/>
      <c r="T10" s="12"/>
      <c r="U10" s="13">
        <f t="shared" si="0"/>
        <v>2.0670000000000001E-2</v>
      </c>
      <c r="V10" s="17">
        <v>46.15</v>
      </c>
      <c r="W10" s="21">
        <v>9.1199999999999992</v>
      </c>
      <c r="X10" s="17">
        <v>104.61</v>
      </c>
    </row>
    <row r="11" spans="1:24">
      <c r="A11" s="12"/>
      <c r="B11" s="13">
        <v>8</v>
      </c>
      <c r="C11" s="33">
        <v>21.62</v>
      </c>
      <c r="D11" s="17" t="s">
        <v>79</v>
      </c>
      <c r="E11" s="21" t="s">
        <v>16</v>
      </c>
      <c r="F11" s="17" t="s">
        <v>80</v>
      </c>
      <c r="H11" s="44"/>
      <c r="I11" s="45"/>
      <c r="J11" s="43"/>
      <c r="K11" s="43"/>
      <c r="L11" s="43"/>
      <c r="M11" s="43"/>
      <c r="N11" s="43"/>
      <c r="O11" s="43"/>
      <c r="P11" s="43"/>
      <c r="R11" s="43"/>
      <c r="S11" s="43"/>
      <c r="T11" s="12"/>
      <c r="U11" s="13">
        <f t="shared" si="0"/>
        <v>2.162E-2</v>
      </c>
      <c r="V11" s="17">
        <v>44.13</v>
      </c>
      <c r="W11" s="21">
        <v>9.1300000000000008</v>
      </c>
      <c r="X11" s="17">
        <v>104.5</v>
      </c>
    </row>
    <row r="12" spans="1:24">
      <c r="A12" s="12"/>
      <c r="B12" s="13">
        <v>9</v>
      </c>
      <c r="C12" s="33">
        <v>22.53</v>
      </c>
      <c r="D12" s="17" t="s">
        <v>81</v>
      </c>
      <c r="E12" s="21" t="s">
        <v>20</v>
      </c>
      <c r="F12" s="17" t="s">
        <v>82</v>
      </c>
      <c r="H12" s="44"/>
      <c r="I12" s="45"/>
      <c r="J12" s="43"/>
      <c r="K12" s="43"/>
      <c r="L12" s="43"/>
      <c r="M12" s="43"/>
      <c r="N12" s="43"/>
      <c r="O12" s="43"/>
      <c r="P12" s="43"/>
      <c r="R12" s="43"/>
      <c r="S12" s="43"/>
      <c r="T12" s="12"/>
      <c r="U12" s="13">
        <f t="shared" si="0"/>
        <v>2.2530000000000001E-2</v>
      </c>
      <c r="V12" s="17">
        <v>42.34</v>
      </c>
      <c r="W12" s="21">
        <v>9.1199999999999992</v>
      </c>
      <c r="X12" s="17">
        <v>104.55</v>
      </c>
    </row>
    <row r="13" spans="1:24" ht="14.5" thickBot="1">
      <c r="A13" s="12"/>
      <c r="B13" s="13">
        <v>10</v>
      </c>
      <c r="C13" s="34">
        <v>22.43</v>
      </c>
      <c r="D13" s="19" t="s">
        <v>83</v>
      </c>
      <c r="E13" s="22" t="s">
        <v>24</v>
      </c>
      <c r="F13" s="19" t="s">
        <v>84</v>
      </c>
      <c r="H13" s="44"/>
      <c r="I13" s="45"/>
      <c r="J13" s="43"/>
      <c r="K13" s="43"/>
      <c r="L13" s="43"/>
      <c r="M13" s="43"/>
      <c r="N13" s="43"/>
      <c r="O13" s="43"/>
      <c r="P13" s="43"/>
      <c r="R13" s="43"/>
      <c r="S13" s="43"/>
      <c r="T13" s="12"/>
      <c r="U13" s="13">
        <f t="shared" si="0"/>
        <v>2.2429999999999999E-2</v>
      </c>
      <c r="V13" s="19">
        <v>42.53</v>
      </c>
      <c r="W13" s="22">
        <v>9.17</v>
      </c>
      <c r="X13" s="19">
        <v>104.05</v>
      </c>
    </row>
    <row r="14" spans="1:24" ht="14" customHeight="1">
      <c r="A14" s="12" t="s">
        <v>25</v>
      </c>
      <c r="B14" s="4">
        <v>1</v>
      </c>
      <c r="C14" s="35">
        <v>21.07</v>
      </c>
      <c r="D14" s="15" t="s">
        <v>85</v>
      </c>
      <c r="E14" s="23" t="s">
        <v>27</v>
      </c>
      <c r="F14" s="15" t="s">
        <v>86</v>
      </c>
      <c r="H14" s="44"/>
      <c r="I14" s="44"/>
      <c r="J14" s="44"/>
      <c r="K14" s="1"/>
      <c r="L14" s="1"/>
      <c r="M14" s="1"/>
      <c r="N14" s="1"/>
      <c r="O14" s="1"/>
      <c r="P14" s="1"/>
      <c r="R14" s="1"/>
      <c r="S14" s="1"/>
      <c r="T14" s="12" t="s">
        <v>25</v>
      </c>
      <c r="U14" s="4">
        <f t="shared" si="0"/>
        <v>2.1070000000000002E-2</v>
      </c>
      <c r="V14" s="15">
        <v>45.29</v>
      </c>
      <c r="W14" s="23">
        <v>8.6199999999999992</v>
      </c>
      <c r="X14" s="15">
        <v>110.63</v>
      </c>
    </row>
    <row r="15" spans="1:24">
      <c r="A15" s="12"/>
      <c r="B15" s="5">
        <v>2</v>
      </c>
      <c r="C15" s="36">
        <v>19.78</v>
      </c>
      <c r="D15" s="17" t="s">
        <v>87</v>
      </c>
      <c r="E15" s="24" t="s">
        <v>29</v>
      </c>
      <c r="F15" s="17" t="s">
        <v>88</v>
      </c>
      <c r="H15" s="44"/>
      <c r="I15" s="44"/>
      <c r="J15" s="44"/>
      <c r="K15" s="1"/>
      <c r="L15" s="1"/>
      <c r="M15" s="1"/>
      <c r="N15" s="1"/>
      <c r="O15" s="1"/>
      <c r="P15" s="1"/>
      <c r="R15" s="1"/>
      <c r="S15" s="1"/>
      <c r="T15" s="12"/>
      <c r="U15" s="4">
        <f t="shared" si="0"/>
        <v>1.9780000000000002E-2</v>
      </c>
      <c r="V15" s="17">
        <v>48.23</v>
      </c>
      <c r="W15" s="24">
        <v>8.67</v>
      </c>
      <c r="X15" s="17">
        <v>110.03</v>
      </c>
    </row>
    <row r="16" spans="1:24">
      <c r="A16" s="12"/>
      <c r="B16" s="5">
        <v>3</v>
      </c>
      <c r="C16" s="36">
        <v>21.9</v>
      </c>
      <c r="D16" s="17" t="s">
        <v>89</v>
      </c>
      <c r="E16" s="24" t="s">
        <v>31</v>
      </c>
      <c r="F16" s="17" t="s">
        <v>90</v>
      </c>
      <c r="H16" s="44"/>
      <c r="I16" s="45"/>
      <c r="J16" s="43"/>
      <c r="K16" s="43"/>
      <c r="L16" s="43"/>
      <c r="M16" s="43"/>
      <c r="N16" s="43"/>
      <c r="O16" s="43"/>
      <c r="P16" s="43"/>
      <c r="R16" s="43"/>
      <c r="S16" s="43"/>
      <c r="T16" s="12"/>
      <c r="U16" s="41">
        <f t="shared" si="0"/>
        <v>2.1899999999999999E-2</v>
      </c>
      <c r="V16" s="17">
        <v>43.57</v>
      </c>
      <c r="W16" s="24">
        <v>8.61</v>
      </c>
      <c r="X16" s="17">
        <v>110.82</v>
      </c>
    </row>
    <row r="17" spans="1:24">
      <c r="A17" s="12"/>
      <c r="B17" s="5">
        <v>4</v>
      </c>
      <c r="C17" s="36">
        <v>19</v>
      </c>
      <c r="D17" s="17" t="s">
        <v>91</v>
      </c>
      <c r="E17" s="24" t="s">
        <v>33</v>
      </c>
      <c r="F17" s="17" t="s">
        <v>92</v>
      </c>
      <c r="H17" s="44"/>
      <c r="I17" s="45"/>
      <c r="J17" s="43"/>
      <c r="K17" s="43"/>
      <c r="L17" s="43"/>
      <c r="M17" s="43"/>
      <c r="N17" s="43"/>
      <c r="O17" s="43"/>
      <c r="P17" s="43"/>
      <c r="R17" s="43"/>
      <c r="S17" s="43"/>
      <c r="T17" s="12"/>
      <c r="U17" s="41">
        <f t="shared" si="0"/>
        <v>1.9E-2</v>
      </c>
      <c r="V17" s="17">
        <v>50.22</v>
      </c>
      <c r="W17" s="24">
        <v>8.84</v>
      </c>
      <c r="X17" s="17">
        <v>107.92</v>
      </c>
    </row>
    <row r="18" spans="1:24">
      <c r="A18" s="12"/>
      <c r="B18" s="5">
        <v>5</v>
      </c>
      <c r="C18" s="36">
        <v>21.73</v>
      </c>
      <c r="D18" s="17" t="s">
        <v>93</v>
      </c>
      <c r="E18" s="24" t="s">
        <v>35</v>
      </c>
      <c r="F18" s="17" t="s">
        <v>94</v>
      </c>
      <c r="H18" s="44"/>
      <c r="I18" s="45"/>
      <c r="J18" s="43"/>
      <c r="K18" s="43"/>
      <c r="L18" s="43"/>
      <c r="M18" s="43"/>
      <c r="N18" s="43"/>
      <c r="O18" s="43"/>
      <c r="P18" s="43"/>
      <c r="R18" s="43"/>
      <c r="S18" s="43"/>
      <c r="T18" s="12"/>
      <c r="U18" s="41">
        <f t="shared" si="0"/>
        <v>2.1729999999999999E-2</v>
      </c>
      <c r="V18" s="17">
        <v>43.91</v>
      </c>
      <c r="W18" s="24">
        <v>8.76</v>
      </c>
      <c r="X18" s="17">
        <v>108.96</v>
      </c>
    </row>
    <row r="19" spans="1:24">
      <c r="A19" s="12"/>
      <c r="B19" s="5">
        <v>6</v>
      </c>
      <c r="C19" s="36">
        <v>22.45</v>
      </c>
      <c r="D19" s="17" t="s">
        <v>95</v>
      </c>
      <c r="E19" s="24" t="s">
        <v>27</v>
      </c>
      <c r="F19" s="17" t="s">
        <v>96</v>
      </c>
      <c r="H19" s="44"/>
      <c r="I19" s="45"/>
      <c r="J19" s="43"/>
      <c r="K19" s="43"/>
      <c r="L19" s="43"/>
      <c r="M19" s="43"/>
      <c r="N19" s="43"/>
      <c r="O19" s="43"/>
      <c r="P19" s="43"/>
      <c r="R19" s="43"/>
      <c r="S19" s="43"/>
      <c r="T19" s="12"/>
      <c r="U19" s="41">
        <f t="shared" si="0"/>
        <v>2.2449999999999998E-2</v>
      </c>
      <c r="V19" s="17">
        <v>42.5</v>
      </c>
      <c r="W19" s="24">
        <v>8.6199999999999992</v>
      </c>
      <c r="X19" s="17">
        <v>110.66</v>
      </c>
    </row>
    <row r="20" spans="1:24">
      <c r="A20" s="12"/>
      <c r="B20" s="5">
        <v>7</v>
      </c>
      <c r="C20" s="36">
        <v>20.92</v>
      </c>
      <c r="D20" s="17" t="s">
        <v>97</v>
      </c>
      <c r="E20" s="24" t="s">
        <v>38</v>
      </c>
      <c r="F20" s="17" t="s">
        <v>98</v>
      </c>
      <c r="H20" s="44"/>
      <c r="I20" s="45"/>
      <c r="J20" s="43"/>
      <c r="K20" s="43"/>
      <c r="L20" s="43"/>
      <c r="M20" s="43"/>
      <c r="N20" s="43"/>
      <c r="O20" s="43"/>
      <c r="P20" s="43"/>
      <c r="R20" s="43"/>
      <c r="S20" s="43"/>
      <c r="T20" s="12"/>
      <c r="U20" s="41">
        <f t="shared" si="0"/>
        <v>2.0920000000000001E-2</v>
      </c>
      <c r="V20" s="17">
        <v>45.61</v>
      </c>
      <c r="W20" s="24">
        <v>8.66</v>
      </c>
      <c r="X20" s="17">
        <v>110.13</v>
      </c>
    </row>
    <row r="21" spans="1:24">
      <c r="A21" s="12"/>
      <c r="B21" s="5">
        <v>8</v>
      </c>
      <c r="C21" s="36">
        <v>20.89</v>
      </c>
      <c r="D21" s="17" t="s">
        <v>99</v>
      </c>
      <c r="E21" s="24" t="s">
        <v>27</v>
      </c>
      <c r="F21" s="17" t="s">
        <v>100</v>
      </c>
      <c r="H21" s="44"/>
      <c r="I21" s="45"/>
      <c r="J21" s="43"/>
      <c r="K21" s="43"/>
      <c r="L21" s="43"/>
      <c r="M21" s="43"/>
      <c r="N21" s="43"/>
      <c r="O21" s="43"/>
      <c r="P21" s="43"/>
      <c r="R21" s="43"/>
      <c r="S21" s="43"/>
      <c r="T21" s="12"/>
      <c r="U21" s="41">
        <f t="shared" si="0"/>
        <v>2.0889999999999999E-2</v>
      </c>
      <c r="V21" s="17">
        <v>45.66</v>
      </c>
      <c r="W21" s="24">
        <v>8.6199999999999992</v>
      </c>
      <c r="X21" s="17">
        <v>110.72</v>
      </c>
    </row>
    <row r="22" spans="1:24">
      <c r="A22" s="12"/>
      <c r="B22" s="5">
        <v>9</v>
      </c>
      <c r="C22" s="36">
        <v>22.68</v>
      </c>
      <c r="D22" s="17" t="s">
        <v>101</v>
      </c>
      <c r="E22" s="24" t="s">
        <v>41</v>
      </c>
      <c r="F22" s="17" t="s">
        <v>102</v>
      </c>
      <c r="H22" s="44"/>
      <c r="I22" s="45"/>
      <c r="J22" s="43"/>
      <c r="K22" s="43"/>
      <c r="L22" s="43"/>
      <c r="M22" s="43"/>
      <c r="N22" s="43"/>
      <c r="O22" s="43"/>
      <c r="P22" s="43"/>
      <c r="R22" s="43"/>
      <c r="S22" s="43"/>
      <c r="T22" s="12"/>
      <c r="U22" s="41">
        <f t="shared" si="0"/>
        <v>2.2679999999999999E-2</v>
      </c>
      <c r="V22" s="17">
        <v>42.06</v>
      </c>
      <c r="W22" s="24">
        <v>8.7100000000000009</v>
      </c>
      <c r="X22" s="17">
        <v>109.56</v>
      </c>
    </row>
    <row r="23" spans="1:24" ht="14.5" thickBot="1">
      <c r="A23" s="12"/>
      <c r="B23" s="6">
        <v>10</v>
      </c>
      <c r="C23" s="37">
        <v>20.399999999999999</v>
      </c>
      <c r="D23" s="19" t="s">
        <v>103</v>
      </c>
      <c r="E23" s="25" t="s">
        <v>43</v>
      </c>
      <c r="F23" s="19" t="s">
        <v>104</v>
      </c>
      <c r="H23" s="44"/>
      <c r="I23" s="45"/>
      <c r="J23" s="43"/>
      <c r="K23" s="43"/>
      <c r="L23" s="43"/>
      <c r="M23" s="43"/>
      <c r="N23" s="43"/>
      <c r="O23" s="43"/>
      <c r="P23" s="43"/>
      <c r="R23" s="43"/>
      <c r="S23" s="43"/>
      <c r="T23" s="12"/>
      <c r="U23" s="41">
        <f t="shared" si="0"/>
        <v>2.0399999999999998E-2</v>
      </c>
      <c r="V23" s="19">
        <v>46.77</v>
      </c>
      <c r="W23" s="25">
        <v>8.6300000000000008</v>
      </c>
      <c r="X23" s="19">
        <v>110.58</v>
      </c>
    </row>
    <row r="24" spans="1:24" ht="14" customHeight="1">
      <c r="A24" s="12" t="s">
        <v>44</v>
      </c>
      <c r="B24" s="7">
        <v>1</v>
      </c>
      <c r="C24" s="38">
        <v>25.12</v>
      </c>
      <c r="D24" s="15" t="s">
        <v>105</v>
      </c>
      <c r="E24" s="26" t="s">
        <v>46</v>
      </c>
      <c r="F24" s="15" t="s">
        <v>106</v>
      </c>
      <c r="H24" s="44"/>
      <c r="I24" s="44"/>
      <c r="J24" s="44"/>
      <c r="K24" s="1"/>
      <c r="L24" s="1"/>
      <c r="M24" s="1"/>
      <c r="N24" s="1"/>
      <c r="O24" s="1"/>
      <c r="P24" s="1"/>
      <c r="R24" s="1"/>
      <c r="S24" s="1"/>
      <c r="T24" s="12" t="s">
        <v>44</v>
      </c>
      <c r="U24" s="42">
        <f t="shared" si="0"/>
        <v>2.512E-2</v>
      </c>
      <c r="V24" s="15">
        <v>37.979999999999997</v>
      </c>
      <c r="W24" s="26">
        <v>6.79</v>
      </c>
      <c r="X24" s="15">
        <v>140.41</v>
      </c>
    </row>
    <row r="25" spans="1:24">
      <c r="A25" s="12"/>
      <c r="B25" s="8">
        <v>2</v>
      </c>
      <c r="C25" s="39">
        <v>25.58</v>
      </c>
      <c r="D25" s="17" t="s">
        <v>107</v>
      </c>
      <c r="E25" s="27" t="s">
        <v>48</v>
      </c>
      <c r="F25" s="17" t="s">
        <v>108</v>
      </c>
      <c r="H25" s="44"/>
      <c r="I25" s="44"/>
      <c r="J25" s="44"/>
      <c r="K25" s="1"/>
      <c r="L25" s="1"/>
      <c r="M25" s="1"/>
      <c r="N25" s="1"/>
      <c r="O25" s="1"/>
      <c r="P25" s="1"/>
      <c r="R25" s="1"/>
      <c r="S25" s="1"/>
      <c r="T25" s="12"/>
      <c r="U25" s="42">
        <f t="shared" si="0"/>
        <v>2.5579999999999999E-2</v>
      </c>
      <c r="V25" s="17">
        <v>37.299999999999997</v>
      </c>
      <c r="W25" s="27">
        <v>6.94</v>
      </c>
      <c r="X25" s="17">
        <v>137.41</v>
      </c>
    </row>
    <row r="26" spans="1:24">
      <c r="A26" s="12"/>
      <c r="B26" s="8">
        <v>3</v>
      </c>
      <c r="C26" s="39">
        <v>24.41</v>
      </c>
      <c r="D26" s="17" t="s">
        <v>109</v>
      </c>
      <c r="E26" s="27" t="s">
        <v>50</v>
      </c>
      <c r="F26" s="17" t="s">
        <v>110</v>
      </c>
      <c r="H26" s="44"/>
      <c r="I26" s="45"/>
      <c r="J26" s="43"/>
      <c r="K26" s="43"/>
      <c r="L26" s="43"/>
      <c r="M26" s="43"/>
      <c r="N26" s="43"/>
      <c r="O26" s="43"/>
      <c r="P26" s="43"/>
      <c r="R26" s="43"/>
      <c r="S26" s="43"/>
      <c r="T26" s="12"/>
      <c r="U26" s="42">
        <f t="shared" si="0"/>
        <v>2.4410000000000001E-2</v>
      </c>
      <c r="V26" s="17">
        <v>39.08</v>
      </c>
      <c r="W26" s="27">
        <v>6.84</v>
      </c>
      <c r="X26" s="17">
        <v>139.57</v>
      </c>
    </row>
    <row r="27" spans="1:24">
      <c r="A27" s="12"/>
      <c r="B27" s="8">
        <v>4</v>
      </c>
      <c r="C27" s="39">
        <v>24.14</v>
      </c>
      <c r="D27" s="17" t="s">
        <v>111</v>
      </c>
      <c r="E27" s="27" t="s">
        <v>52</v>
      </c>
      <c r="F27" s="17" t="s">
        <v>112</v>
      </c>
      <c r="H27" s="44"/>
      <c r="I27" s="45"/>
      <c r="J27" s="43"/>
      <c r="K27" s="43"/>
      <c r="L27" s="43"/>
      <c r="M27" s="43"/>
      <c r="N27" s="43"/>
      <c r="O27" s="43"/>
      <c r="P27" s="43"/>
      <c r="R27" s="43"/>
      <c r="S27" s="43"/>
      <c r="T27" s="12"/>
      <c r="U27" s="42">
        <f t="shared" si="0"/>
        <v>2.4140000000000002E-2</v>
      </c>
      <c r="V27" s="17">
        <v>39.51</v>
      </c>
      <c r="W27" s="27">
        <v>6.76</v>
      </c>
      <c r="X27" s="17">
        <v>141.06</v>
      </c>
    </row>
    <row r="28" spans="1:24">
      <c r="A28" s="12"/>
      <c r="B28" s="8">
        <v>5</v>
      </c>
      <c r="C28" s="39">
        <v>24.83</v>
      </c>
      <c r="D28" s="17" t="s">
        <v>113</v>
      </c>
      <c r="E28" s="27" t="s">
        <v>54</v>
      </c>
      <c r="F28" s="17" t="s">
        <v>114</v>
      </c>
      <c r="H28" s="44"/>
      <c r="I28" s="45"/>
      <c r="J28" s="43"/>
      <c r="K28" s="43"/>
      <c r="L28" s="43"/>
      <c r="M28" s="43"/>
      <c r="N28" s="43"/>
      <c r="O28" s="43"/>
      <c r="P28" s="43"/>
      <c r="R28" s="43"/>
      <c r="S28" s="43"/>
      <c r="T28" s="12"/>
      <c r="U28" s="42">
        <f t="shared" si="0"/>
        <v>2.4829999999999998E-2</v>
      </c>
      <c r="V28" s="17">
        <v>38.43</v>
      </c>
      <c r="W28" s="27">
        <v>6.9</v>
      </c>
      <c r="X28" s="17">
        <v>138.27000000000001</v>
      </c>
    </row>
    <row r="29" spans="1:24">
      <c r="A29" s="12"/>
      <c r="B29" s="8">
        <v>6</v>
      </c>
      <c r="C29" s="39">
        <v>24.6</v>
      </c>
      <c r="D29" s="17" t="s">
        <v>115</v>
      </c>
      <c r="E29" s="27" t="s">
        <v>56</v>
      </c>
      <c r="F29" s="17" t="s">
        <v>116</v>
      </c>
      <c r="H29" s="44"/>
      <c r="I29" s="45"/>
      <c r="J29" s="43"/>
      <c r="K29" s="43"/>
      <c r="L29" s="43"/>
      <c r="M29" s="43"/>
      <c r="N29" s="43"/>
      <c r="O29" s="43"/>
      <c r="P29" s="43"/>
      <c r="R29" s="43"/>
      <c r="S29" s="43"/>
      <c r="T29" s="12"/>
      <c r="U29" s="42">
        <f t="shared" si="0"/>
        <v>2.46E-2</v>
      </c>
      <c r="V29" s="17">
        <v>38.78</v>
      </c>
      <c r="W29" s="27">
        <v>6.77</v>
      </c>
      <c r="X29" s="17">
        <v>141.01</v>
      </c>
    </row>
    <row r="30" spans="1:24">
      <c r="A30" s="12"/>
      <c r="B30" s="8">
        <v>7</v>
      </c>
      <c r="C30" s="39">
        <v>23.18</v>
      </c>
      <c r="D30" s="17" t="s">
        <v>117</v>
      </c>
      <c r="E30" s="27" t="s">
        <v>52</v>
      </c>
      <c r="F30" s="17" t="s">
        <v>118</v>
      </c>
      <c r="H30" s="44"/>
      <c r="I30" s="45"/>
      <c r="J30" s="43"/>
      <c r="K30" s="43"/>
      <c r="L30" s="43"/>
      <c r="M30" s="43"/>
      <c r="N30" s="43"/>
      <c r="O30" s="43"/>
      <c r="P30" s="43"/>
      <c r="R30" s="43"/>
      <c r="S30" s="43"/>
      <c r="T30" s="12"/>
      <c r="U30" s="42">
        <f t="shared" si="0"/>
        <v>2.3179999999999999E-2</v>
      </c>
      <c r="V30" s="17">
        <v>41.16</v>
      </c>
      <c r="W30" s="27">
        <v>6.76</v>
      </c>
      <c r="X30" s="17">
        <v>141.18</v>
      </c>
    </row>
    <row r="31" spans="1:24">
      <c r="A31" s="12"/>
      <c r="B31" s="8">
        <v>8</v>
      </c>
      <c r="C31" s="39">
        <v>24.48</v>
      </c>
      <c r="D31" s="17" t="s">
        <v>119</v>
      </c>
      <c r="E31" s="27" t="s">
        <v>59</v>
      </c>
      <c r="F31" s="17" t="s">
        <v>120</v>
      </c>
      <c r="H31" s="44"/>
      <c r="I31" s="45"/>
      <c r="J31" s="43"/>
      <c r="K31" s="43"/>
      <c r="L31" s="43"/>
      <c r="M31" s="43"/>
      <c r="N31" s="43"/>
      <c r="O31" s="43"/>
      <c r="P31" s="43"/>
      <c r="R31" s="43"/>
      <c r="S31" s="43"/>
      <c r="T31" s="12"/>
      <c r="U31" s="42">
        <f t="shared" si="0"/>
        <v>2.4480000000000002E-2</v>
      </c>
      <c r="V31" s="17">
        <v>38.979999999999997</v>
      </c>
      <c r="W31" s="27">
        <v>6.74</v>
      </c>
      <c r="X31" s="17">
        <v>141.5</v>
      </c>
    </row>
    <row r="32" spans="1:24">
      <c r="A32" s="12"/>
      <c r="B32" s="8">
        <v>9</v>
      </c>
      <c r="C32" s="39">
        <v>20.32</v>
      </c>
      <c r="D32" s="17" t="s">
        <v>121</v>
      </c>
      <c r="E32" s="27" t="s">
        <v>61</v>
      </c>
      <c r="F32" s="17" t="s">
        <v>122</v>
      </c>
      <c r="H32" s="44"/>
      <c r="I32" s="45"/>
      <c r="J32" s="43"/>
      <c r="K32" s="43"/>
      <c r="L32" s="43"/>
      <c r="M32" s="43"/>
      <c r="N32" s="43"/>
      <c r="O32" s="43"/>
      <c r="P32" s="43"/>
      <c r="R32" s="43"/>
      <c r="S32" s="43"/>
      <c r="T32" s="12"/>
      <c r="U32" s="8">
        <f t="shared" si="0"/>
        <v>2.0320000000000001E-2</v>
      </c>
      <c r="V32" s="17">
        <v>46.95</v>
      </c>
      <c r="W32" s="27">
        <v>7.02</v>
      </c>
      <c r="X32" s="17">
        <v>135.94</v>
      </c>
    </row>
    <row r="33" spans="1:24" ht="14.5" thickBot="1">
      <c r="A33" s="12"/>
      <c r="B33" s="9">
        <v>10</v>
      </c>
      <c r="C33" s="40">
        <v>24.26</v>
      </c>
      <c r="D33" s="19" t="s">
        <v>123</v>
      </c>
      <c r="E33" s="28" t="s">
        <v>63</v>
      </c>
      <c r="F33" s="19" t="s">
        <v>124</v>
      </c>
      <c r="H33" s="44"/>
      <c r="I33" s="45"/>
      <c r="J33" s="43"/>
      <c r="K33" s="43"/>
      <c r="L33" s="43"/>
      <c r="M33" s="43"/>
      <c r="N33" s="43"/>
      <c r="O33" s="43"/>
      <c r="P33" s="43"/>
      <c r="R33" s="43"/>
      <c r="S33" s="43"/>
      <c r="T33" s="12"/>
      <c r="U33" s="8">
        <f t="shared" si="0"/>
        <v>2.426E-2</v>
      </c>
      <c r="V33" s="19">
        <v>39.33</v>
      </c>
      <c r="W33" s="28">
        <v>6.82</v>
      </c>
      <c r="X33" s="19">
        <v>139.81</v>
      </c>
    </row>
    <row r="34" spans="1:24">
      <c r="H34" s="44"/>
      <c r="I34" s="44"/>
      <c r="J34" s="44"/>
    </row>
  </sheetData>
  <mergeCells count="18">
    <mergeCell ref="T4:T13"/>
    <mergeCell ref="T14:T23"/>
    <mergeCell ref="T24:T33"/>
    <mergeCell ref="I4:I5"/>
    <mergeCell ref="I6:I7"/>
    <mergeCell ref="I8:I9"/>
    <mergeCell ref="I2:I3"/>
    <mergeCell ref="K2:N2"/>
    <mergeCell ref="O2:R2"/>
    <mergeCell ref="C2:D2"/>
    <mergeCell ref="E2:F2"/>
    <mergeCell ref="J2:J3"/>
    <mergeCell ref="U2:V2"/>
    <mergeCell ref="W2:X2"/>
    <mergeCell ref="B2:B3"/>
    <mergeCell ref="A4:A13"/>
    <mergeCell ref="A14:A23"/>
    <mergeCell ref="A24:A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Simonas Mulevicius</dc:creator>
  <cp:lastModifiedBy>Simonas Mulevicius</cp:lastModifiedBy>
  <cp:revision>3</cp:revision>
  <dcterms:created xsi:type="dcterms:W3CDTF">2021-03-23T01:05:49Z</dcterms:created>
  <dcterms:modified xsi:type="dcterms:W3CDTF">2021-03-27T14:40:45Z</dcterms:modified>
</cp:coreProperties>
</file>