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monbowen/Code/Thummer/tests/assets/"/>
    </mc:Choice>
  </mc:AlternateContent>
  <bookViews>
    <workbookView xWindow="10380" yWindow="4340" windowWidth="31880" windowHeight="23480"/>
  </bookViews>
  <sheets>
    <sheet name="Manage My Money" sheetId="1" r:id="rId1"/>
    <sheet name="Chart Data" sheetId="2" state="hidden" r:id="rId2"/>
  </sheets>
  <definedNames>
    <definedName name="Total_Monthly_Expenses">'Manage My Money'!$C$6</definedName>
    <definedName name="Total_Monthly_Income">'Manage My Money'!$C$4</definedName>
    <definedName name="Total_Monthly_Savings">'Manage My Money'!$C$8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0" i="1"/>
  <c r="O8" i="1"/>
  <c r="O6" i="1"/>
  <c r="O4" i="1"/>
  <c r="L11" i="1"/>
  <c r="M10" i="1"/>
  <c r="M8" i="1"/>
  <c r="M6" i="1"/>
  <c r="M4" i="1"/>
  <c r="J11" i="1"/>
  <c r="K10" i="1"/>
  <c r="K8" i="1"/>
  <c r="K6" i="1"/>
  <c r="K4" i="1"/>
  <c r="G11" i="1"/>
  <c r="H10" i="1"/>
  <c r="H8" i="1"/>
  <c r="H6" i="1"/>
  <c r="H4" i="1"/>
  <c r="D11" i="1"/>
  <c r="E10" i="1"/>
  <c r="E8" i="1"/>
  <c r="E6" i="1"/>
  <c r="E4" i="1"/>
  <c r="C4" i="1"/>
  <c r="C6" i="1"/>
  <c r="C8" i="1"/>
  <c r="C10" i="1"/>
  <c r="B11" i="1"/>
  <c r="B6" i="2"/>
  <c r="B5" i="2"/>
  <c r="B4" i="2"/>
</calcChain>
</file>

<file path=xl/sharedStrings.xml><?xml version="1.0" encoding="utf-8"?>
<sst xmlns="http://schemas.openxmlformats.org/spreadsheetml/2006/main" count="187" uniqueCount="27">
  <si>
    <t>Monthly Income</t>
  </si>
  <si>
    <t>Item</t>
  </si>
  <si>
    <t>Income Source 1</t>
  </si>
  <si>
    <t>Income Source 2</t>
  </si>
  <si>
    <t>Other</t>
  </si>
  <si>
    <t>Amount</t>
  </si>
  <si>
    <t>Monthly Expenses</t>
  </si>
  <si>
    <t>Rent/mortgage</t>
  </si>
  <si>
    <t>Electric</t>
  </si>
  <si>
    <t>Gas</t>
  </si>
  <si>
    <t>Cell phone</t>
  </si>
  <si>
    <t>Groceries</t>
  </si>
  <si>
    <t>Car payment</t>
  </si>
  <si>
    <t>Credit cards</t>
  </si>
  <si>
    <t>Auto insurance</t>
  </si>
  <si>
    <t>Miscellaneous</t>
  </si>
  <si>
    <t>Monthly Savings</t>
  </si>
  <si>
    <t>Date</t>
  </si>
  <si>
    <t>% of Income Spent</t>
  </si>
  <si>
    <t>Summary</t>
  </si>
  <si>
    <t>Total Monthly Income</t>
  </si>
  <si>
    <t>Total Monthly Expenses</t>
  </si>
  <si>
    <t>Total Monthly Savings</t>
  </si>
  <si>
    <t>Cash Balance</t>
  </si>
  <si>
    <t>[Date]</t>
  </si>
  <si>
    <t>Budget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</si>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</sst>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0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2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9" fontId="9" fillId="0" borderId="0" xfId="0" applyNumberFormat="1" applyFont="1"/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55"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5" tint="-0.24994659260841701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5" tint="-0.24994659260841701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5" tint="-0.24994659260841701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5" tint="-0.24994659260841701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5" tint="-0.24994659260841701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>
      <tableStyleElement type="wholeTable" dxfId="54"/>
      <tableStyleElement type="headerRow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</c:v>
                </c:pt>
                <c:pt idx="1">
                  <c:v>0.5488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3</xdr:col>
      <xdr:colOff>2346960</xdr:colOff>
      <xdr:row>10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6</xdr:col>
      <xdr:colOff>2346960</xdr:colOff>
      <xdr:row>10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9</xdr:col>
      <xdr:colOff>2346960</xdr:colOff>
      <xdr:row>10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2346960</xdr:colOff>
      <xdr:row>10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13</xdr:col>
      <xdr:colOff>2346960</xdr:colOff>
      <xdr:row>10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B13:C16" headerRowDxfId="51">
  <autoFilter ref="B13:C16"/>
  <tableColumns count="2">
    <tableColumn id="1" name="Item" totalsRowLabel="Total"/>
    <tableColumn id="2" name="Amount" totalsRowFunction="sum" dataDxfId="50"/>
  </tableColumns>
  <tableStyleInfo name="BudgetTable" showFirstColumn="0" showLastColumn="0" showRowStripes="1" showColumnStripes="0"/>
</table>
</file>

<file path=xl/tables/table10.xml><?xml version="1.0" encoding="utf-8"?>
<table xmlns="http://schemas.openxmlformats.org/spreadsheetml/2006/main" id="10" name="Income11" displayName="Income11" ref="J13:K16" headerRowDxfId="24">
  <autoFilter ref="J13:K16"/>
  <tableColumns count="2">
    <tableColumn id="1" name="Item" totalsRowLabel="Total"/>
    <tableColumn id="2" name="Amount" totalsRowFunction="sum" dataDxfId="23"/>
  </tableColumns>
  <tableStyleInfo name="BudgetTable" showFirstColumn="0" showLastColumn="0" showRowStripes="1" showColumnStripes="0"/>
</table>
</file>

<file path=xl/tables/table11.xml><?xml version="1.0" encoding="utf-8"?>
<table xmlns="http://schemas.openxmlformats.org/spreadsheetml/2006/main" id="11" name="Expenses12" displayName="Expenses12" ref="J19:K28" totalsRowShown="0" headerRowDxfId="22" headerRowCellStyle="Normal">
  <autoFilter ref="J19:K28"/>
  <tableColumns count="2">
    <tableColumn id="1" name="Item"/>
    <tableColumn id="2" name="Amount" dataDxfId="21"/>
  </tableColumns>
  <tableStyleInfo name="BudgetTable" showFirstColumn="0" showLastColumn="0" showRowStripes="1" showColumnStripes="0"/>
</table>
</file>

<file path=xl/tables/table12.xml><?xml version="1.0" encoding="utf-8"?>
<table xmlns="http://schemas.openxmlformats.org/spreadsheetml/2006/main" id="12" name="Savings13" displayName="Savings13" ref="J31:K34" totalsRowShown="0" headerRowDxfId="20">
  <autoFilter ref="J31:K34"/>
  <tableColumns count="2">
    <tableColumn id="1" name="Date" dataDxfId="19"/>
    <tableColumn id="2" name="Amount" dataDxfId="18"/>
  </tableColumns>
  <tableStyleInfo name="BudgetTable" showFirstColumn="0" showLastColumn="0" showRowStripes="1" showColumnStripes="0"/>
</table>
</file>

<file path=xl/tables/table13.xml><?xml version="1.0" encoding="utf-8"?>
<table xmlns="http://schemas.openxmlformats.org/spreadsheetml/2006/main" id="13" name="Income14" displayName="Income14" ref="L13:M16" headerRowDxfId="15">
  <autoFilter ref="L13:M16"/>
  <tableColumns count="2">
    <tableColumn id="1" name="Item" totalsRowLabel="Total"/>
    <tableColumn id="2" name="Amount" totalsRowFunction="sum" dataDxfId="14"/>
  </tableColumns>
  <tableStyleInfo name="BudgetTable" showFirstColumn="0" showLastColumn="0" showRowStripes="1" showColumnStripes="0"/>
</table>
</file>

<file path=xl/tables/table14.xml><?xml version="1.0" encoding="utf-8"?>
<table xmlns="http://schemas.openxmlformats.org/spreadsheetml/2006/main" id="14" name="Expenses15" displayName="Expenses15" ref="L19:M28" totalsRowShown="0" headerRowDxfId="13" headerRowCellStyle="Normal">
  <autoFilter ref="L19:M28"/>
  <tableColumns count="2">
    <tableColumn id="1" name="Item"/>
    <tableColumn id="2" name="Amount" dataDxfId="12"/>
  </tableColumns>
  <tableStyleInfo name="BudgetTable" showFirstColumn="0" showLastColumn="0" showRowStripes="1" showColumnStripes="0"/>
</table>
</file>

<file path=xl/tables/table15.xml><?xml version="1.0" encoding="utf-8"?>
<table xmlns="http://schemas.openxmlformats.org/spreadsheetml/2006/main" id="15" name="Savings16" displayName="Savings16" ref="L31:M34" totalsRowShown="0" headerRowDxfId="11">
  <autoFilter ref="L31:M34"/>
  <tableColumns count="2">
    <tableColumn id="1" name="Date" dataDxfId="10"/>
    <tableColumn id="2" name="Amount" dataDxfId="9"/>
  </tableColumns>
  <tableStyleInfo name="BudgetTable" showFirstColumn="0" showLastColumn="0" showRowStripes="1" showColumnStripes="0"/>
</table>
</file>

<file path=xl/tables/table16.xml><?xml version="1.0" encoding="utf-8"?>
<table xmlns="http://schemas.openxmlformats.org/spreadsheetml/2006/main" id="16" name="Income17" displayName="Income17" ref="N13:O16" headerRowDxfId="6">
  <autoFilter ref="N13:O16"/>
  <tableColumns count="2">
    <tableColumn id="1" name="Item" totalsRowLabel="Total"/>
    <tableColumn id="2" name="Amount" totalsRowFunction="sum" dataDxfId="5"/>
  </tableColumns>
  <tableStyleInfo name="BudgetTable" showFirstColumn="0" showLastColumn="0" showRowStripes="1" showColumnStripes="0"/>
</table>
</file>

<file path=xl/tables/table17.xml><?xml version="1.0" encoding="utf-8"?>
<table xmlns="http://schemas.openxmlformats.org/spreadsheetml/2006/main" id="17" name="Expenses18" displayName="Expenses18" ref="N19:O28" totalsRowShown="0" headerRowDxfId="4" headerRowCellStyle="Normal">
  <autoFilter ref="N19:O28"/>
  <tableColumns count="2">
    <tableColumn id="1" name="Item"/>
    <tableColumn id="2" name="Amount" dataDxfId="3"/>
  </tableColumns>
  <tableStyleInfo name="BudgetTable" showFirstColumn="0" showLastColumn="0" showRowStripes="1" showColumnStripes="0"/>
</table>
</file>

<file path=xl/tables/table18.xml><?xml version="1.0" encoding="utf-8"?>
<table xmlns="http://schemas.openxmlformats.org/spreadsheetml/2006/main" id="18" name="Savings19" displayName="Savings19" ref="N31:O34" totalsRowShown="0" headerRowDxfId="2">
  <autoFilter ref="N31:O34"/>
  <tableColumns count="2">
    <tableColumn id="1" name="Date" dataDxfId="1"/>
    <tableColumn id="2" name="Amount" dataDxfId="0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B19:C28" totalsRowShown="0" headerRowDxfId="49" headerRowCellStyle="Normal">
  <autoFilter ref="B19:C28"/>
  <tableColumns count="2">
    <tableColumn id="1" name="Item"/>
    <tableColumn id="2" name="Amount" dataDxfId="48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B31:C34" totalsRowShown="0" headerRowDxfId="47">
  <autoFilter ref="B31:C34"/>
  <tableColumns count="2">
    <tableColumn id="1" name="Date" dataDxfId="46"/>
    <tableColumn id="2" name="Amount" dataDxfId="45"/>
  </tableColumns>
  <tableStyleInfo name="BudgetTable" showFirstColumn="0" showLastColumn="0" showRowStripes="1" showColumnStripes="0"/>
</table>
</file>

<file path=xl/tables/table4.xml><?xml version="1.0" encoding="utf-8"?>
<table xmlns="http://schemas.openxmlformats.org/spreadsheetml/2006/main" id="4" name="Income5" displayName="Income5" ref="D13:E16" headerRowDxfId="42">
  <autoFilter ref="D13:E16"/>
  <tableColumns count="2">
    <tableColumn id="1" name="Item" totalsRowLabel="Total"/>
    <tableColumn id="2" name="Amount" totalsRowFunction="sum" dataDxfId="41"/>
  </tableColumns>
  <tableStyleInfo name="BudgetTable" showFirstColumn="0" showLastColumn="0" showRowStripes="1" showColumnStripes="0"/>
</table>
</file>

<file path=xl/tables/table5.xml><?xml version="1.0" encoding="utf-8"?>
<table xmlns="http://schemas.openxmlformats.org/spreadsheetml/2006/main" id="5" name="Expenses6" displayName="Expenses6" ref="D19:E28" totalsRowShown="0" headerRowDxfId="40" headerRowCellStyle="Normal">
  <autoFilter ref="D19:E28"/>
  <tableColumns count="2">
    <tableColumn id="1" name="Item"/>
    <tableColumn id="2" name="Amount" dataDxfId="39"/>
  </tableColumns>
  <tableStyleInfo name="BudgetTable" showFirstColumn="0" showLastColumn="0" showRowStripes="1" showColumnStripes="0"/>
</table>
</file>

<file path=xl/tables/table6.xml><?xml version="1.0" encoding="utf-8"?>
<table xmlns="http://schemas.openxmlformats.org/spreadsheetml/2006/main" id="6" name="Savings7" displayName="Savings7" ref="D31:E34" totalsRowShown="0" headerRowDxfId="38">
  <autoFilter ref="D31:E34"/>
  <tableColumns count="2">
    <tableColumn id="1" name="Date" dataDxfId="37"/>
    <tableColumn id="2" name="Amount" dataDxfId="36"/>
  </tableColumns>
  <tableStyleInfo name="BudgetTable" showFirstColumn="0" showLastColumn="0" showRowStripes="1" showColumnStripes="0"/>
</table>
</file>

<file path=xl/tables/table7.xml><?xml version="1.0" encoding="utf-8"?>
<table xmlns="http://schemas.openxmlformats.org/spreadsheetml/2006/main" id="7" name="Income8" displayName="Income8" ref="G13:H16" headerRowDxfId="33">
  <autoFilter ref="G13:H16"/>
  <tableColumns count="2">
    <tableColumn id="1" name="Item" totalsRowLabel="Total"/>
    <tableColumn id="2" name="Amount" totalsRowFunction="sum" dataDxfId="32"/>
  </tableColumns>
  <tableStyleInfo name="BudgetTable" showFirstColumn="0" showLastColumn="0" showRowStripes="1" showColumnStripes="0"/>
</table>
</file>

<file path=xl/tables/table8.xml><?xml version="1.0" encoding="utf-8"?>
<table xmlns="http://schemas.openxmlformats.org/spreadsheetml/2006/main" id="8" name="Expenses9" displayName="Expenses9" ref="G19:H28" totalsRowShown="0" headerRowDxfId="31" headerRowCellStyle="Normal">
  <autoFilter ref="G19:H28"/>
  <tableColumns count="2">
    <tableColumn id="1" name="Item"/>
    <tableColumn id="2" name="Amount" dataDxfId="30"/>
  </tableColumns>
  <tableStyleInfo name="BudgetTable" showFirstColumn="0" showLastColumn="0" showRowStripes="1" showColumnStripes="0"/>
</table>
</file>

<file path=xl/tables/table9.xml><?xml version="1.0" encoding="utf-8"?>
<table xmlns="http://schemas.openxmlformats.org/spreadsheetml/2006/main" id="9" name="Savings10" displayName="Savings10" ref="G31:H34" totalsRowShown="0" headerRowDxfId="29">
  <autoFilter ref="G31:H34"/>
  <tableColumns count="2">
    <tableColumn id="1" name="Date" dataDxfId="28"/>
    <tableColumn id="2" name="Amount" dataDxfId="27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.xml"/><Relationship Id="rId20" Type="http://schemas.openxmlformats.org/officeDocument/2006/relationships/table" Target="../tables/table18.xml"/><Relationship Id="rId10" Type="http://schemas.openxmlformats.org/officeDocument/2006/relationships/table" Target="../tables/table8.xml"/><Relationship Id="rId11" Type="http://schemas.openxmlformats.org/officeDocument/2006/relationships/table" Target="../tables/table9.xml"/><Relationship Id="rId12" Type="http://schemas.openxmlformats.org/officeDocument/2006/relationships/table" Target="../tables/table10.xml"/><Relationship Id="rId13" Type="http://schemas.openxmlformats.org/officeDocument/2006/relationships/table" Target="../tables/table11.xml"/><Relationship Id="rId14" Type="http://schemas.openxmlformats.org/officeDocument/2006/relationships/table" Target="../tables/table12.xml"/><Relationship Id="rId15" Type="http://schemas.openxmlformats.org/officeDocument/2006/relationships/table" Target="../tables/table13.xml"/><Relationship Id="rId16" Type="http://schemas.openxmlformats.org/officeDocument/2006/relationships/table" Target="../tables/table14.xml"/><Relationship Id="rId17" Type="http://schemas.openxmlformats.org/officeDocument/2006/relationships/table" Target="../tables/table15.xml"/><Relationship Id="rId18" Type="http://schemas.openxmlformats.org/officeDocument/2006/relationships/table" Target="../tables/table16.xml"/><Relationship Id="rId19" Type="http://schemas.openxmlformats.org/officeDocument/2006/relationships/table" Target="../tables/table17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O34"/>
  <sheetViews>
    <sheetView showGridLines="0" tabSelected="1" zoomScale="125" zoomScaleNormal="125" zoomScalePageLayoutView="125" workbookViewId="0">
      <selection activeCell="N1" sqref="N1:O34"/>
    </sheetView>
  </sheetViews>
  <sheetFormatPr baseColWidth="10" defaultColWidth="8.83203125" defaultRowHeight="28.5" customHeight="1" x14ac:dyDescent="0.2"/>
  <cols>
    <col min="1" max="1" width="3.1640625" customWidth="1"/>
    <col min="2" max="2" width="28.5" customWidth="1"/>
    <col min="3" max="3" width="20.33203125" customWidth="1"/>
    <col min="4" max="4" width="9" customWidth="1"/>
  </cols>
  <sheetData>
    <row r="1" spans="2:15" ht="35.25" customHeight="1" x14ac:dyDescent="0.35">
      <c r="B1" s="10" t="s">
        <v>25</v>
      </c>
      <c r="C1" s="1"/>
      <c r="D1" s="10" t="s">
        <v>25</v>
      </c>
      <c r="E1" s="1"/>
      <c r="G1" s="10" t="s">
        <v>25</v>
      </c>
      <c r="H1" s="1"/>
      <c r="J1" s="10" t="s">
        <v>25</v>
      </c>
      <c r="K1" s="1"/>
      <c r="L1" s="10" t="s">
        <v>25</v>
      </c>
      <c r="M1" s="1"/>
      <c r="N1" s="10" t="s">
        <v>25</v>
      </c>
      <c r="O1" s="1"/>
    </row>
    <row r="2" spans="2:15" ht="37.5" customHeight="1" x14ac:dyDescent="0.25">
      <c r="B2" s="1" t="s">
        <v>18</v>
      </c>
      <c r="C2" s="1" t="s">
        <v>19</v>
      </c>
      <c r="D2" s="1" t="s">
        <v>18</v>
      </c>
      <c r="E2" s="1" t="s">
        <v>19</v>
      </c>
      <c r="G2" s="1" t="s">
        <v>18</v>
      </c>
      <c r="H2" s="1" t="s">
        <v>19</v>
      </c>
      <c r="J2" s="1" t="s">
        <v>18</v>
      </c>
      <c r="K2" s="1" t="s">
        <v>19</v>
      </c>
      <c r="L2" s="1" t="s">
        <v>18</v>
      </c>
      <c r="M2" s="1" t="s">
        <v>19</v>
      </c>
      <c r="N2" s="1" t="s">
        <v>18</v>
      </c>
      <c r="O2" s="1" t="s">
        <v>19</v>
      </c>
    </row>
    <row r="3" spans="2:15" ht="30" customHeight="1" x14ac:dyDescent="0.2">
      <c r="B3" s="2"/>
      <c r="C3" t="s">
        <v>20</v>
      </c>
      <c r="D3" s="2"/>
      <c r="E3" t="s">
        <v>20</v>
      </c>
      <c r="G3" s="2"/>
      <c r="H3" t="s">
        <v>20</v>
      </c>
      <c r="J3" s="2"/>
      <c r="K3" t="s">
        <v>20</v>
      </c>
      <c r="L3" s="2"/>
      <c r="M3" t="s">
        <v>20</v>
      </c>
      <c r="N3" s="2"/>
      <c r="O3" t="s">
        <v>20</v>
      </c>
    </row>
    <row r="4" spans="2:15" ht="20.5" customHeight="1" x14ac:dyDescent="0.2">
      <c r="C4" s="6">
        <f>SUM(Income[Amount])</f>
        <v>3750</v>
      </c>
      <c r="E4" s="6">
        <f>SUM(Income5[Amount])</f>
        <v>3750</v>
      </c>
      <c r="H4" s="6">
        <f>SUM(Income8[Amount])</f>
        <v>3750</v>
      </c>
      <c r="K4" s="6">
        <f>SUM(Income11[Amount])</f>
        <v>3750</v>
      </c>
      <c r="M4" s="6">
        <f>SUM(Income14[Amount])</f>
        <v>3750</v>
      </c>
      <c r="O4" s="6">
        <f>SUM(Income17[Amount])</f>
        <v>3750</v>
      </c>
    </row>
    <row r="5" spans="2:15" ht="20.5" customHeight="1" x14ac:dyDescent="0.2">
      <c r="C5" t="s">
        <v>21</v>
      </c>
      <c r="E5" t="s">
        <v>21</v>
      </c>
      <c r="H5" t="s">
        <v>21</v>
      </c>
      <c r="K5" t="s">
        <v>21</v>
      </c>
      <c r="M5" t="s">
        <v>21</v>
      </c>
      <c r="O5" t="s">
        <v>21</v>
      </c>
    </row>
    <row r="6" spans="2:15" ht="20.5" customHeight="1" x14ac:dyDescent="0.2">
      <c r="C6" s="6">
        <f>SUM(Expenses[Amount])</f>
        <v>2058</v>
      </c>
      <c r="E6" s="6">
        <f>SUM(Expenses6[Amount])</f>
        <v>2058</v>
      </c>
      <c r="H6" s="6">
        <f>SUM(Expenses9[Amount])</f>
        <v>2058</v>
      </c>
      <c r="K6" s="6">
        <f>SUM(Expenses12[Amount])</f>
        <v>2058</v>
      </c>
      <c r="M6" s="6">
        <f>SUM(Expenses15[Amount])</f>
        <v>2058</v>
      </c>
      <c r="O6" s="6">
        <f>SUM(Expenses18[Amount])</f>
        <v>2058</v>
      </c>
    </row>
    <row r="7" spans="2:15" ht="20.5" customHeight="1" x14ac:dyDescent="0.2">
      <c r="C7" t="s">
        <v>22</v>
      </c>
      <c r="E7" t="s">
        <v>22</v>
      </c>
      <c r="H7" t="s">
        <v>22</v>
      </c>
      <c r="K7" t="s">
        <v>22</v>
      </c>
      <c r="M7" t="s">
        <v>22</v>
      </c>
      <c r="O7" t="s">
        <v>22</v>
      </c>
    </row>
    <row r="8" spans="2:15" ht="20.5" customHeight="1" x14ac:dyDescent="0.2">
      <c r="C8" s="6">
        <f>SUM(Savings[Amount])</f>
        <v>550</v>
      </c>
      <c r="E8" s="6">
        <f>SUM(Savings7[Amount])</f>
        <v>550</v>
      </c>
      <c r="H8" s="6">
        <f>SUM(Savings10[Amount])</f>
        <v>550</v>
      </c>
      <c r="K8" s="6">
        <f>SUM(Savings13[Amount])</f>
        <v>550</v>
      </c>
      <c r="M8" s="6">
        <f>SUM(Savings16[Amount])</f>
        <v>550</v>
      </c>
      <c r="O8" s="6">
        <f>SUM(Savings19[Amount])</f>
        <v>550</v>
      </c>
    </row>
    <row r="9" spans="2:15" ht="20.5" customHeight="1" x14ac:dyDescent="0.2">
      <c r="C9" t="s">
        <v>23</v>
      </c>
      <c r="E9" t="s">
        <v>23</v>
      </c>
      <c r="H9" t="s">
        <v>23</v>
      </c>
      <c r="K9" t="s">
        <v>23</v>
      </c>
      <c r="M9" t="s">
        <v>23</v>
      </c>
      <c r="O9" t="s">
        <v>23</v>
      </c>
    </row>
    <row r="10" spans="2:15" ht="20.5" customHeight="1" x14ac:dyDescent="0.2">
      <c r="C10" s="6">
        <f>Total_Monthly_Income-Total_Monthly_Expenses-Total_Monthly_Savings</f>
        <v>1142</v>
      </c>
      <c r="E10" s="6">
        <f>Total_Monthly_Income-Total_Monthly_Expenses-Total_Monthly_Savings</f>
        <v>1142</v>
      </c>
      <c r="H10" s="6">
        <f>Total_Monthly_Income-Total_Monthly_Expenses-Total_Monthly_Savings</f>
        <v>1142</v>
      </c>
      <c r="K10" s="6">
        <f>Total_Monthly_Income-Total_Monthly_Expenses-Total_Monthly_Savings</f>
        <v>1142</v>
      </c>
      <c r="M10" s="6">
        <f>Total_Monthly_Income-Total_Monthly_Expenses-Total_Monthly_Savings</f>
        <v>1142</v>
      </c>
      <c r="O10" s="6">
        <f>Total_Monthly_Income-Total_Monthly_Expenses-Total_Monthly_Savings</f>
        <v>1142</v>
      </c>
    </row>
    <row r="11" spans="2:15" ht="22.5" customHeight="1" x14ac:dyDescent="0.2">
      <c r="B11" s="3">
        <f>MIN(Total_Monthly_Expenses/Total_Monthly_Income,1)</f>
        <v>0.54879999999999995</v>
      </c>
      <c r="D11" s="3">
        <f>MIN(Total_Monthly_Expenses/Total_Monthly_Income,1)</f>
        <v>0.54879999999999995</v>
      </c>
      <c r="G11" s="3">
        <f>MIN(Total_Monthly_Expenses/Total_Monthly_Income,1)</f>
        <v>0.54879999999999995</v>
      </c>
      <c r="J11" s="3">
        <f>MIN(Total_Monthly_Expenses/Total_Monthly_Income,1)</f>
        <v>0.54879999999999995</v>
      </c>
      <c r="L11" s="3">
        <f>MIN(Total_Monthly_Expenses/Total_Monthly_Income,1)</f>
        <v>0.54879999999999995</v>
      </c>
      <c r="N11" s="3">
        <f>MIN(Total_Monthly_Expenses/Total_Monthly_Income,1)</f>
        <v>0.54879999999999995</v>
      </c>
    </row>
    <row r="12" spans="2:15" ht="37.5" customHeight="1" x14ac:dyDescent="0.25">
      <c r="B12" s="1" t="s">
        <v>0</v>
      </c>
      <c r="D12" s="1" t="s">
        <v>0</v>
      </c>
      <c r="G12" s="1" t="s">
        <v>0</v>
      </c>
      <c r="J12" s="1" t="s">
        <v>0</v>
      </c>
      <c r="L12" s="1" t="s">
        <v>0</v>
      </c>
      <c r="N12" s="1" t="s">
        <v>0</v>
      </c>
    </row>
    <row r="13" spans="2:15" ht="25" customHeight="1" x14ac:dyDescent="0.2">
      <c r="B13" s="8" t="s">
        <v>1</v>
      </c>
      <c r="C13" s="8" t="s">
        <v>5</v>
      </c>
      <c r="D13" s="8" t="s">
        <v>1</v>
      </c>
      <c r="E13" s="8" t="s">
        <v>5</v>
      </c>
      <c r="G13" s="8" t="s">
        <v>1</v>
      </c>
      <c r="H13" s="8" t="s">
        <v>5</v>
      </c>
      <c r="J13" s="8" t="s">
        <v>1</v>
      </c>
      <c r="K13" s="8" t="s">
        <v>5</v>
      </c>
      <c r="L13" s="8" t="s">
        <v>1</v>
      </c>
      <c r="M13" s="8" t="s">
        <v>5</v>
      </c>
      <c r="N13" s="8" t="s">
        <v>1</v>
      </c>
      <c r="O13" s="8" t="s">
        <v>5</v>
      </c>
    </row>
    <row r="14" spans="2:15" ht="25" customHeight="1" x14ac:dyDescent="0.2">
      <c r="B14" t="s">
        <v>2</v>
      </c>
      <c r="C14" s="4">
        <v>2500</v>
      </c>
      <c r="D14" t="s">
        <v>2</v>
      </c>
      <c r="E14" s="4">
        <v>2500</v>
      </c>
      <c r="G14" t="s">
        <v>2</v>
      </c>
      <c r="H14" s="4">
        <v>2500</v>
      </c>
      <c r="J14" t="s">
        <v>2</v>
      </c>
      <c r="K14" s="4">
        <v>2500</v>
      </c>
      <c r="L14" t="s">
        <v>2</v>
      </c>
      <c r="M14" s="4">
        <v>2500</v>
      </c>
      <c r="N14" t="s">
        <v>2</v>
      </c>
      <c r="O14" s="4">
        <v>2500</v>
      </c>
    </row>
    <row r="15" spans="2:15" ht="25" customHeight="1" x14ac:dyDescent="0.2">
      <c r="B15" t="s">
        <v>3</v>
      </c>
      <c r="C15" s="4">
        <v>1000</v>
      </c>
      <c r="D15" t="s">
        <v>3</v>
      </c>
      <c r="E15" s="4">
        <v>1000</v>
      </c>
      <c r="G15" t="s">
        <v>3</v>
      </c>
      <c r="H15" s="4">
        <v>1000</v>
      </c>
      <c r="J15" t="s">
        <v>3</v>
      </c>
      <c r="K15" s="4">
        <v>1000</v>
      </c>
      <c r="L15" t="s">
        <v>3</v>
      </c>
      <c r="M15" s="4">
        <v>1000</v>
      </c>
      <c r="N15" t="s">
        <v>3</v>
      </c>
      <c r="O15" s="4">
        <v>1000</v>
      </c>
    </row>
    <row r="16" spans="2:15" ht="25" customHeight="1" x14ac:dyDescent="0.2">
      <c r="B16" t="s">
        <v>4</v>
      </c>
      <c r="C16" s="4">
        <v>250</v>
      </c>
      <c r="D16" t="s">
        <v>4</v>
      </c>
      <c r="E16" s="4">
        <v>250</v>
      </c>
      <c r="G16" t="s">
        <v>4</v>
      </c>
      <c r="H16" s="4">
        <v>250</v>
      </c>
      <c r="J16" t="s">
        <v>4</v>
      </c>
      <c r="K16" s="4">
        <v>250</v>
      </c>
      <c r="L16" t="s">
        <v>4</v>
      </c>
      <c r="M16" s="4">
        <v>250</v>
      </c>
      <c r="N16" t="s">
        <v>4</v>
      </c>
      <c r="O16" s="4">
        <v>250</v>
      </c>
    </row>
    <row r="17" spans="2:15" ht="25" customHeight="1" x14ac:dyDescent="0.2">
      <c r="C17" s="4"/>
      <c r="E17" s="4"/>
      <c r="H17" s="4"/>
      <c r="K17" s="4"/>
      <c r="M17" s="4"/>
      <c r="O17" s="4"/>
    </row>
    <row r="18" spans="2:15" ht="25" customHeight="1" x14ac:dyDescent="0.25">
      <c r="B18" s="1" t="s">
        <v>6</v>
      </c>
      <c r="D18" s="1" t="s">
        <v>6</v>
      </c>
      <c r="G18" s="1" t="s">
        <v>6</v>
      </c>
      <c r="J18" s="1" t="s">
        <v>6</v>
      </c>
      <c r="L18" s="1" t="s">
        <v>6</v>
      </c>
      <c r="N18" s="1" t="s">
        <v>6</v>
      </c>
    </row>
    <row r="19" spans="2:15" ht="25" customHeight="1" x14ac:dyDescent="0.2">
      <c r="B19" s="9" t="s">
        <v>1</v>
      </c>
      <c r="C19" s="9" t="s">
        <v>5</v>
      </c>
      <c r="D19" s="9" t="s">
        <v>1</v>
      </c>
      <c r="E19" s="9" t="s">
        <v>5</v>
      </c>
      <c r="G19" s="9" t="s">
        <v>1</v>
      </c>
      <c r="H19" s="9" t="s">
        <v>5</v>
      </c>
      <c r="J19" s="9" t="s">
        <v>1</v>
      </c>
      <c r="K19" s="9" t="s">
        <v>5</v>
      </c>
      <c r="L19" s="9" t="s">
        <v>1</v>
      </c>
      <c r="M19" s="9" t="s">
        <v>5</v>
      </c>
      <c r="N19" s="9" t="s">
        <v>1</v>
      </c>
      <c r="O19" s="9" t="s">
        <v>5</v>
      </c>
    </row>
    <row r="20" spans="2:15" ht="25" customHeight="1" x14ac:dyDescent="0.2">
      <c r="B20" t="s">
        <v>7</v>
      </c>
      <c r="C20" s="4">
        <v>800</v>
      </c>
      <c r="D20" t="s">
        <v>7</v>
      </c>
      <c r="E20" s="4">
        <v>800</v>
      </c>
      <c r="G20" t="s">
        <v>7</v>
      </c>
      <c r="H20" s="4">
        <v>800</v>
      </c>
      <c r="J20" t="s">
        <v>7</v>
      </c>
      <c r="K20" s="4">
        <v>800</v>
      </c>
      <c r="L20" t="s">
        <v>7</v>
      </c>
      <c r="M20" s="4">
        <v>800</v>
      </c>
      <c r="N20" t="s">
        <v>7</v>
      </c>
      <c r="O20" s="4">
        <v>800</v>
      </c>
    </row>
    <row r="21" spans="2:15" ht="25" customHeight="1" x14ac:dyDescent="0.2">
      <c r="B21" t="s">
        <v>8</v>
      </c>
      <c r="C21" s="4">
        <v>120</v>
      </c>
      <c r="D21" t="s">
        <v>8</v>
      </c>
      <c r="E21" s="4">
        <v>120</v>
      </c>
      <c r="G21" t="s">
        <v>8</v>
      </c>
      <c r="H21" s="4">
        <v>120</v>
      </c>
      <c r="J21" t="s">
        <v>8</v>
      </c>
      <c r="K21" s="4">
        <v>120</v>
      </c>
      <c r="L21" t="s">
        <v>8</v>
      </c>
      <c r="M21" s="4">
        <v>120</v>
      </c>
      <c r="N21" t="s">
        <v>8</v>
      </c>
      <c r="O21" s="4">
        <v>120</v>
      </c>
    </row>
    <row r="22" spans="2:15" ht="25" customHeight="1" x14ac:dyDescent="0.2">
      <c r="B22" t="s">
        <v>9</v>
      </c>
      <c r="C22" s="4">
        <v>50</v>
      </c>
      <c r="D22" t="s">
        <v>9</v>
      </c>
      <c r="E22" s="4">
        <v>50</v>
      </c>
      <c r="G22" t="s">
        <v>9</v>
      </c>
      <c r="H22" s="4">
        <v>50</v>
      </c>
      <c r="J22" t="s">
        <v>9</v>
      </c>
      <c r="K22" s="4">
        <v>50</v>
      </c>
      <c r="L22" t="s">
        <v>9</v>
      </c>
      <c r="M22" s="4">
        <v>50</v>
      </c>
      <c r="N22" t="s">
        <v>9</v>
      </c>
      <c r="O22" s="4">
        <v>50</v>
      </c>
    </row>
    <row r="23" spans="2:15" ht="25" customHeight="1" x14ac:dyDescent="0.2">
      <c r="B23" t="s">
        <v>10</v>
      </c>
      <c r="C23" s="4">
        <v>45</v>
      </c>
      <c r="D23" t="s">
        <v>10</v>
      </c>
      <c r="E23" s="4">
        <v>45</v>
      </c>
      <c r="G23" t="s">
        <v>10</v>
      </c>
      <c r="H23" s="4">
        <v>45</v>
      </c>
      <c r="J23" t="s">
        <v>10</v>
      </c>
      <c r="K23" s="4">
        <v>45</v>
      </c>
      <c r="L23" t="s">
        <v>10</v>
      </c>
      <c r="M23" s="4">
        <v>45</v>
      </c>
      <c r="N23" t="s">
        <v>10</v>
      </c>
      <c r="O23" s="4">
        <v>45</v>
      </c>
    </row>
    <row r="24" spans="2:15" ht="25" customHeight="1" x14ac:dyDescent="0.2">
      <c r="B24" t="s">
        <v>11</v>
      </c>
      <c r="C24" s="4">
        <v>500</v>
      </c>
      <c r="D24" t="s">
        <v>11</v>
      </c>
      <c r="E24" s="4">
        <v>500</v>
      </c>
      <c r="G24" t="s">
        <v>11</v>
      </c>
      <c r="H24" s="4">
        <v>500</v>
      </c>
      <c r="J24" t="s">
        <v>11</v>
      </c>
      <c r="K24" s="4">
        <v>500</v>
      </c>
      <c r="L24" t="s">
        <v>11</v>
      </c>
      <c r="M24" s="4">
        <v>500</v>
      </c>
      <c r="N24" t="s">
        <v>11</v>
      </c>
      <c r="O24" s="4">
        <v>500</v>
      </c>
    </row>
    <row r="25" spans="2:15" ht="25" customHeight="1" x14ac:dyDescent="0.2">
      <c r="B25" t="s">
        <v>12</v>
      </c>
      <c r="C25" s="4">
        <v>273</v>
      </c>
      <c r="D25" t="s">
        <v>12</v>
      </c>
      <c r="E25" s="4">
        <v>273</v>
      </c>
      <c r="G25" t="s">
        <v>12</v>
      </c>
      <c r="H25" s="4">
        <v>273</v>
      </c>
      <c r="J25" t="s">
        <v>12</v>
      </c>
      <c r="K25" s="4">
        <v>273</v>
      </c>
      <c r="L25" t="s">
        <v>12</v>
      </c>
      <c r="M25" s="4">
        <v>273</v>
      </c>
      <c r="N25" t="s">
        <v>12</v>
      </c>
      <c r="O25" s="4">
        <v>273</v>
      </c>
    </row>
    <row r="26" spans="2:15" ht="25" customHeight="1" x14ac:dyDescent="0.2">
      <c r="B26" t="s">
        <v>13</v>
      </c>
      <c r="C26" s="4">
        <v>120</v>
      </c>
      <c r="D26" t="s">
        <v>13</v>
      </c>
      <c r="E26" s="4">
        <v>120</v>
      </c>
      <c r="G26" t="s">
        <v>13</v>
      </c>
      <c r="H26" s="4">
        <v>120</v>
      </c>
      <c r="J26" t="s">
        <v>13</v>
      </c>
      <c r="K26" s="4">
        <v>120</v>
      </c>
      <c r="L26" t="s">
        <v>13</v>
      </c>
      <c r="M26" s="4">
        <v>120</v>
      </c>
      <c r="N26" t="s">
        <v>13</v>
      </c>
      <c r="O26" s="4">
        <v>120</v>
      </c>
    </row>
    <row r="27" spans="2:15" ht="25" customHeight="1" x14ac:dyDescent="0.2">
      <c r="B27" t="s">
        <v>14</v>
      </c>
      <c r="C27" s="4">
        <v>50</v>
      </c>
      <c r="D27" t="s">
        <v>14</v>
      </c>
      <c r="E27" s="4">
        <v>50</v>
      </c>
      <c r="G27" t="s">
        <v>14</v>
      </c>
      <c r="H27" s="4">
        <v>50</v>
      </c>
      <c r="J27" t="s">
        <v>14</v>
      </c>
      <c r="K27" s="4">
        <v>50</v>
      </c>
      <c r="L27" t="s">
        <v>14</v>
      </c>
      <c r="M27" s="4">
        <v>50</v>
      </c>
      <c r="N27" t="s">
        <v>14</v>
      </c>
      <c r="O27" s="4">
        <v>50</v>
      </c>
    </row>
    <row r="28" spans="2:15" ht="25" customHeight="1" x14ac:dyDescent="0.2">
      <c r="B28" t="s">
        <v>15</v>
      </c>
      <c r="C28" s="4">
        <v>100</v>
      </c>
      <c r="D28" t="s">
        <v>15</v>
      </c>
      <c r="E28" s="4">
        <v>100</v>
      </c>
      <c r="G28" t="s">
        <v>15</v>
      </c>
      <c r="H28" s="4">
        <v>100</v>
      </c>
      <c r="J28" t="s">
        <v>15</v>
      </c>
      <c r="K28" s="4">
        <v>100</v>
      </c>
      <c r="L28" t="s">
        <v>15</v>
      </c>
      <c r="M28" s="4">
        <v>100</v>
      </c>
      <c r="N28" t="s">
        <v>15</v>
      </c>
      <c r="O28" s="4">
        <v>100</v>
      </c>
    </row>
    <row r="29" spans="2:15" ht="25" customHeight="1" x14ac:dyDescent="0.2">
      <c r="C29" s="7"/>
      <c r="E29" s="7"/>
      <c r="H29" s="7"/>
      <c r="K29" s="7"/>
      <c r="M29" s="7"/>
      <c r="O29" s="7"/>
    </row>
    <row r="30" spans="2:15" ht="25" customHeight="1" x14ac:dyDescent="0.25">
      <c r="B30" s="1" t="s">
        <v>16</v>
      </c>
      <c r="C30" s="7"/>
      <c r="D30" s="1" t="s">
        <v>16</v>
      </c>
      <c r="E30" s="7"/>
      <c r="G30" s="1" t="s">
        <v>16</v>
      </c>
      <c r="H30" s="7"/>
      <c r="J30" s="1" t="s">
        <v>16</v>
      </c>
      <c r="K30" s="7"/>
      <c r="L30" s="1" t="s">
        <v>16</v>
      </c>
      <c r="M30" s="7"/>
      <c r="N30" s="1" t="s">
        <v>16</v>
      </c>
      <c r="O30" s="7"/>
    </row>
    <row r="31" spans="2:15" ht="25" customHeight="1" x14ac:dyDescent="0.2">
      <c r="B31" s="9" t="s">
        <v>17</v>
      </c>
      <c r="C31" s="9" t="s">
        <v>5</v>
      </c>
      <c r="D31" s="9" t="s">
        <v>17</v>
      </c>
      <c r="E31" s="9" t="s">
        <v>5</v>
      </c>
      <c r="G31" s="9" t="s">
        <v>17</v>
      </c>
      <c r="H31" s="9" t="s">
        <v>5</v>
      </c>
      <c r="J31" s="9" t="s">
        <v>17</v>
      </c>
      <c r="K31" s="9" t="s">
        <v>5</v>
      </c>
      <c r="L31" s="9" t="s">
        <v>17</v>
      </c>
      <c r="M31" s="9" t="s">
        <v>5</v>
      </c>
      <c r="N31" s="9" t="s">
        <v>17</v>
      </c>
      <c r="O31" s="9" t="s">
        <v>5</v>
      </c>
    </row>
    <row r="32" spans="2:15" ht="25" customHeight="1" x14ac:dyDescent="0.2">
      <c r="B32" s="5" t="s">
        <v>24</v>
      </c>
      <c r="C32" s="4">
        <v>200</v>
      </c>
      <c r="D32" s="5" t="s">
        <v>24</v>
      </c>
      <c r="E32" s="4">
        <v>200</v>
      </c>
      <c r="G32" s="5" t="s">
        <v>24</v>
      </c>
      <c r="H32" s="4">
        <v>200</v>
      </c>
      <c r="J32" s="5" t="s">
        <v>24</v>
      </c>
      <c r="K32" s="4">
        <v>200</v>
      </c>
      <c r="L32" s="5" t="s">
        <v>24</v>
      </c>
      <c r="M32" s="4">
        <v>200</v>
      </c>
      <c r="N32" s="5" t="s">
        <v>24</v>
      </c>
      <c r="O32" s="4">
        <v>200</v>
      </c>
    </row>
    <row r="33" spans="2:15" ht="25" customHeight="1" x14ac:dyDescent="0.2">
      <c r="B33" s="5" t="s">
        <v>24</v>
      </c>
      <c r="C33" s="4">
        <v>250</v>
      </c>
      <c r="D33" s="5" t="s">
        <v>24</v>
      </c>
      <c r="E33" s="4">
        <v>250</v>
      </c>
      <c r="G33" s="5" t="s">
        <v>24</v>
      </c>
      <c r="H33" s="4">
        <v>250</v>
      </c>
      <c r="J33" s="5" t="s">
        <v>24</v>
      </c>
      <c r="K33" s="4">
        <v>250</v>
      </c>
      <c r="L33" s="5" t="s">
        <v>24</v>
      </c>
      <c r="M33" s="4">
        <v>250</v>
      </c>
      <c r="N33" s="5" t="s">
        <v>24</v>
      </c>
      <c r="O33" s="4">
        <v>250</v>
      </c>
    </row>
    <row r="34" spans="2:15" ht="25" customHeight="1" x14ac:dyDescent="0.2">
      <c r="B34" s="5" t="s">
        <v>24</v>
      </c>
      <c r="C34" s="4">
        <v>100</v>
      </c>
      <c r="D34" s="5" t="s">
        <v>24</v>
      </c>
      <c r="E34" s="4">
        <v>100</v>
      </c>
      <c r="G34" s="5" t="s">
        <v>24</v>
      </c>
      <c r="H34" s="4">
        <v>100</v>
      </c>
      <c r="J34" s="5" t="s">
        <v>24</v>
      </c>
      <c r="K34" s="4">
        <v>100</v>
      </c>
      <c r="L34" s="5" t="s">
        <v>24</v>
      </c>
      <c r="M34" s="4">
        <v>100</v>
      </c>
      <c r="N34" s="5" t="s">
        <v>24</v>
      </c>
      <c r="O34" s="4">
        <v>100</v>
      </c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1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  <x14:conditionalFormatting xmlns:xm="http://schemas.microsoft.com/office/excel/2006/main">
          <x14:cfRule type="expression" priority="5" id="{68651717-78E6-D947-A06A-69801C2A72A9}">
            <xm:f>'Chart Data'!$B$6</xm:f>
            <x14:dxf>
              <font>
                <color theme="5" tint="-0.24994659260841701"/>
              </font>
            </x14:dxf>
          </x14:cfRule>
          <xm:sqref>E10</xm:sqref>
        </x14:conditionalFormatting>
        <x14:conditionalFormatting xmlns:xm="http://schemas.microsoft.com/office/excel/2006/main">
          <x14:cfRule type="expression" priority="4" id="{8D60A9DD-01B6-8142-B5D9-5DAB273A3EF0}">
            <xm:f>'Chart Data'!$B$6</xm:f>
            <x14:dxf>
              <font>
                <color theme="5" tint="-0.24994659260841701"/>
              </font>
            </x14:dxf>
          </x14:cfRule>
          <xm:sqref>H10</xm:sqref>
        </x14:conditionalFormatting>
        <x14:conditionalFormatting xmlns:xm="http://schemas.microsoft.com/office/excel/2006/main">
          <x14:cfRule type="expression" priority="3" id="{97A38781-72D6-EF41-B1A6-9A75BA903C60}">
            <xm:f>'Chart Data'!$B$6</xm:f>
            <x14:dxf>
              <font>
                <color theme="5" tint="-0.24994659260841701"/>
              </font>
            </x14:dxf>
          </x14:cfRule>
          <xm:sqref>K10</xm:sqref>
        </x14:conditionalFormatting>
        <x14:conditionalFormatting xmlns:xm="http://schemas.microsoft.com/office/excel/2006/main">
          <x14:cfRule type="expression" priority="2" id="{147A83F5-A62A-004F-93D1-A48BC5C8EC5F}">
            <xm:f>'Chart Data'!$B$6</xm:f>
            <x14:dxf>
              <font>
                <color theme="5" tint="-0.24994659260841701"/>
              </font>
            </x14:dxf>
          </x14:cfRule>
          <xm:sqref>M10</xm:sqref>
        </x14:conditionalFormatting>
        <x14:conditionalFormatting xmlns:xm="http://schemas.microsoft.com/office/excel/2006/main">
          <x14:cfRule type="expression" priority="1" id="{A5EAE357-9FE3-EF4D-8CE3-F7F8F5B7A196}">
            <xm:f>'Chart Data'!$B$6</xm:f>
            <x14:dxf>
              <font>
                <color theme="5" tint="-0.24994659260841701"/>
              </font>
            </x14:dxf>
          </x14:cfRule>
          <xm:sqref>O10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83203125" defaultRowHeight="16" x14ac:dyDescent="0.2"/>
  <cols>
    <col min="1" max="1" width="1.83203125" customWidth="1"/>
  </cols>
  <sheetData>
    <row r="2" spans="2:2" x14ac:dyDescent="0.2">
      <c r="B2" t="s">
        <v>26</v>
      </c>
    </row>
    <row r="4" spans="2:2" x14ac:dyDescent="0.2">
      <c r="B4" s="11">
        <f>MIN(1-B5,1)</f>
        <v>0.45120000000000005</v>
      </c>
    </row>
    <row r="5" spans="2:2" x14ac:dyDescent="0.2">
      <c r="B5" s="11">
        <f>MIN(Total_Monthly_Expenses/Total_Monthly_Income,1)</f>
        <v>0.54879999999999995</v>
      </c>
    </row>
    <row r="6" spans="2:2" x14ac:dyDescent="0.2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 My Money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Microsoft Office User</cp:lastModifiedBy>
  <dcterms:created xsi:type="dcterms:W3CDTF">2014-09-09T12:22:13Z</dcterms:created>
  <dcterms:modified xsi:type="dcterms:W3CDTF">2016-02-24T17:56:57Z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