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imon\Documents\models\Dax\"/>
    </mc:Choice>
  </mc:AlternateContent>
  <xr:revisionPtr revIDLastSave="0" documentId="13_ncr:1_{366C8539-9A39-4D22-94F6-C2058A58BF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" i="1" l="1"/>
  <c r="R4" i="1"/>
  <c r="Q5" i="1"/>
  <c r="R5" i="1"/>
  <c r="Q6" i="1"/>
  <c r="R6" i="1"/>
  <c r="Q7" i="1"/>
  <c r="R7" i="1"/>
  <c r="Q8" i="1"/>
  <c r="R8" i="1"/>
  <c r="Q9" i="1"/>
  <c r="R9" i="1"/>
  <c r="Q10" i="1"/>
  <c r="R10" i="1"/>
  <c r="Q11" i="1"/>
  <c r="R11" i="1"/>
  <c r="Q12" i="1"/>
  <c r="R12" i="1"/>
  <c r="Q13" i="1"/>
  <c r="R13" i="1"/>
  <c r="Q14" i="1"/>
  <c r="R14" i="1"/>
  <c r="Q15" i="1"/>
  <c r="R15" i="1"/>
  <c r="Q16" i="1"/>
  <c r="R16" i="1"/>
  <c r="Q17" i="1"/>
  <c r="R17" i="1"/>
  <c r="R18" i="1"/>
  <c r="Q19" i="1"/>
  <c r="R19" i="1"/>
  <c r="Q20" i="1"/>
  <c r="R20" i="1"/>
  <c r="Q21" i="1"/>
  <c r="R21" i="1"/>
  <c r="Q22" i="1"/>
  <c r="R22" i="1"/>
  <c r="Q23" i="1"/>
  <c r="R23" i="1"/>
  <c r="Q24" i="1"/>
  <c r="R24" i="1"/>
  <c r="Q25" i="1"/>
  <c r="R25" i="1"/>
  <c r="Q26" i="1"/>
  <c r="R26" i="1"/>
  <c r="Q27" i="1"/>
  <c r="R27" i="1"/>
  <c r="Q28" i="1"/>
  <c r="R28" i="1"/>
  <c r="Q29" i="1"/>
  <c r="R29" i="1"/>
  <c r="Q30" i="1"/>
  <c r="R30" i="1"/>
  <c r="Q31" i="1"/>
  <c r="R31" i="1"/>
  <c r="Q32" i="1"/>
  <c r="R32" i="1"/>
  <c r="Q33" i="1"/>
  <c r="R33" i="1"/>
  <c r="Q34" i="1"/>
  <c r="R34" i="1"/>
  <c r="Q35" i="1"/>
  <c r="R35" i="1"/>
  <c r="Q36" i="1"/>
  <c r="R36" i="1"/>
  <c r="Q37" i="1"/>
  <c r="R37" i="1"/>
  <c r="Q38" i="1"/>
  <c r="R38" i="1"/>
  <c r="Q39" i="1"/>
  <c r="R39" i="1"/>
  <c r="Q40" i="1"/>
  <c r="R40" i="1"/>
  <c r="Q41" i="1"/>
  <c r="R41" i="1"/>
  <c r="R2" i="1"/>
  <c r="Q2" i="1"/>
  <c r="O41" i="1"/>
  <c r="O4" i="1"/>
  <c r="P4" i="1"/>
  <c r="O5" i="1"/>
  <c r="P5" i="1"/>
  <c r="O6" i="1"/>
  <c r="P6" i="1"/>
  <c r="O7" i="1"/>
  <c r="P7" i="1"/>
  <c r="O8" i="1"/>
  <c r="P8" i="1"/>
  <c r="O9" i="1"/>
  <c r="P9" i="1"/>
  <c r="O10" i="1"/>
  <c r="P10" i="1"/>
  <c r="O11" i="1"/>
  <c r="P11" i="1"/>
  <c r="O12" i="1"/>
  <c r="P12" i="1"/>
  <c r="O13" i="1"/>
  <c r="P13" i="1"/>
  <c r="O14" i="1"/>
  <c r="P14" i="1"/>
  <c r="O15" i="1"/>
  <c r="P15" i="1"/>
  <c r="O16" i="1"/>
  <c r="P16" i="1"/>
  <c r="O17" i="1"/>
  <c r="P17" i="1"/>
  <c r="P18" i="1"/>
  <c r="O19" i="1"/>
  <c r="P19" i="1"/>
  <c r="O20" i="1"/>
  <c r="P20" i="1"/>
  <c r="O21" i="1"/>
  <c r="P21" i="1"/>
  <c r="O22" i="1"/>
  <c r="P22" i="1"/>
  <c r="O23" i="1"/>
  <c r="P23" i="1"/>
  <c r="O24" i="1"/>
  <c r="P24" i="1"/>
  <c r="O25" i="1"/>
  <c r="P25" i="1"/>
  <c r="O26" i="1"/>
  <c r="P26" i="1"/>
  <c r="O27" i="1"/>
  <c r="P27" i="1"/>
  <c r="O28" i="1"/>
  <c r="P28" i="1"/>
  <c r="O29" i="1"/>
  <c r="P29" i="1"/>
  <c r="O30" i="1"/>
  <c r="P30" i="1"/>
  <c r="O31" i="1"/>
  <c r="P31" i="1"/>
  <c r="O32" i="1"/>
  <c r="P32" i="1"/>
  <c r="O33" i="1"/>
  <c r="P33" i="1"/>
  <c r="O34" i="1"/>
  <c r="P34" i="1"/>
  <c r="O35" i="1"/>
  <c r="P35" i="1"/>
  <c r="O36" i="1"/>
  <c r="P36" i="1"/>
  <c r="O37" i="1"/>
  <c r="P37" i="1"/>
  <c r="O38" i="1"/>
  <c r="P38" i="1"/>
  <c r="O39" i="1"/>
  <c r="P39" i="1"/>
  <c r="O40" i="1"/>
  <c r="P40" i="1"/>
  <c r="P41" i="1"/>
  <c r="P2" i="1"/>
  <c r="O2" i="1"/>
  <c r="L4" i="1"/>
  <c r="M4" i="1"/>
  <c r="N4" i="1"/>
  <c r="L5" i="1"/>
  <c r="M5" i="1"/>
  <c r="N5" i="1"/>
  <c r="L6" i="1"/>
  <c r="M6" i="1"/>
  <c r="N6" i="1"/>
  <c r="L7" i="1"/>
  <c r="M7" i="1"/>
  <c r="N7" i="1"/>
  <c r="L8" i="1"/>
  <c r="M8" i="1"/>
  <c r="N8" i="1"/>
  <c r="L9" i="1"/>
  <c r="M9" i="1"/>
  <c r="N9" i="1"/>
  <c r="L10" i="1"/>
  <c r="M10" i="1"/>
  <c r="N10" i="1"/>
  <c r="L11" i="1"/>
  <c r="M11" i="1"/>
  <c r="N11" i="1"/>
  <c r="L12" i="1"/>
  <c r="M12" i="1"/>
  <c r="N12" i="1"/>
  <c r="L13" i="1"/>
  <c r="M13" i="1"/>
  <c r="N13" i="1"/>
  <c r="L14" i="1"/>
  <c r="M14" i="1"/>
  <c r="N14" i="1"/>
  <c r="L15" i="1"/>
  <c r="M15" i="1"/>
  <c r="N15" i="1"/>
  <c r="L16" i="1"/>
  <c r="M16" i="1"/>
  <c r="N16" i="1"/>
  <c r="L17" i="1"/>
  <c r="M17" i="1"/>
  <c r="N17" i="1"/>
  <c r="M18" i="1"/>
  <c r="N18" i="1"/>
  <c r="L19" i="1"/>
  <c r="M19" i="1"/>
  <c r="N19" i="1"/>
  <c r="L20" i="1"/>
  <c r="M20" i="1"/>
  <c r="N20" i="1"/>
  <c r="L21" i="1"/>
  <c r="M21" i="1"/>
  <c r="N21" i="1"/>
  <c r="L22" i="1"/>
  <c r="M22" i="1"/>
  <c r="N22" i="1"/>
  <c r="L23" i="1"/>
  <c r="M23" i="1"/>
  <c r="N23" i="1"/>
  <c r="L24" i="1"/>
  <c r="M24" i="1"/>
  <c r="N24" i="1"/>
  <c r="L25" i="1"/>
  <c r="M25" i="1"/>
  <c r="N25" i="1"/>
  <c r="L26" i="1"/>
  <c r="M26" i="1"/>
  <c r="N26" i="1"/>
  <c r="L27" i="1"/>
  <c r="M27" i="1"/>
  <c r="N27" i="1"/>
  <c r="L28" i="1"/>
  <c r="M28" i="1"/>
  <c r="N28" i="1"/>
  <c r="L29" i="1"/>
  <c r="M29" i="1"/>
  <c r="N29" i="1"/>
  <c r="L30" i="1"/>
  <c r="M30" i="1"/>
  <c r="N30" i="1"/>
  <c r="L31" i="1"/>
  <c r="M31" i="1"/>
  <c r="N31" i="1"/>
  <c r="L32" i="1"/>
  <c r="M32" i="1"/>
  <c r="N32" i="1"/>
  <c r="L33" i="1"/>
  <c r="M33" i="1"/>
  <c r="N33" i="1"/>
  <c r="L34" i="1"/>
  <c r="M34" i="1"/>
  <c r="N34" i="1"/>
  <c r="L35" i="1"/>
  <c r="M35" i="1"/>
  <c r="N35" i="1"/>
  <c r="L36" i="1"/>
  <c r="M36" i="1"/>
  <c r="N36" i="1"/>
  <c r="L37" i="1"/>
  <c r="M37" i="1"/>
  <c r="N37" i="1"/>
  <c r="L38" i="1"/>
  <c r="M38" i="1"/>
  <c r="N38" i="1"/>
  <c r="L39" i="1"/>
  <c r="M39" i="1"/>
  <c r="N39" i="1"/>
  <c r="L40" i="1"/>
  <c r="M40" i="1"/>
  <c r="N40" i="1"/>
  <c r="L41" i="1"/>
  <c r="M41" i="1"/>
  <c r="N41" i="1"/>
  <c r="M2" i="1"/>
  <c r="N2" i="1"/>
  <c r="L2" i="1"/>
</calcChain>
</file>

<file path=xl/sharedStrings.xml><?xml version="1.0" encoding="utf-8"?>
<sst xmlns="http://schemas.openxmlformats.org/spreadsheetml/2006/main" count="186" uniqueCount="142">
  <si>
    <t>Ticker</t>
  </si>
  <si>
    <t>Exchange</t>
  </si>
  <si>
    <t>Sector</t>
  </si>
  <si>
    <t>Industry</t>
  </si>
  <si>
    <t>MC</t>
  </si>
  <si>
    <t>Month of Fiscal Yr End</t>
  </si>
  <si>
    <t>Price</t>
  </si>
  <si>
    <t>EPS0</t>
  </si>
  <si>
    <t>EPS1</t>
  </si>
  <si>
    <t>EPS2</t>
  </si>
  <si>
    <t>PE0</t>
  </si>
  <si>
    <t>PE1</t>
  </si>
  <si>
    <t>PE2</t>
  </si>
  <si>
    <t>EG1</t>
  </si>
  <si>
    <t>EG2</t>
  </si>
  <si>
    <t>PEG1</t>
  </si>
  <si>
    <t>PEG2</t>
  </si>
  <si>
    <t>RG</t>
  </si>
  <si>
    <t>52 W Low</t>
  </si>
  <si>
    <t>52 W High</t>
  </si>
  <si>
    <t>Beta</t>
  </si>
  <si>
    <t>%P 1W</t>
  </si>
  <si>
    <t>%P 4W</t>
  </si>
  <si>
    <t>%P 12W</t>
  </si>
  <si>
    <t>%P YTD</t>
  </si>
  <si>
    <t>Name</t>
  </si>
  <si>
    <t>adidas</t>
  </si>
  <si>
    <t>Airbus</t>
  </si>
  <si>
    <t>Allianz</t>
  </si>
  <si>
    <t>BASF</t>
  </si>
  <si>
    <t>Bayer</t>
  </si>
  <si>
    <t>Beierdorf</t>
  </si>
  <si>
    <t>BMW</t>
  </si>
  <si>
    <t>Brenntag</t>
  </si>
  <si>
    <t>Commerzbank</t>
  </si>
  <si>
    <t>Continental</t>
  </si>
  <si>
    <t>Daimler Truck</t>
  </si>
  <si>
    <t>Deutsche Bank</t>
  </si>
  <si>
    <t>Deutsche Börse</t>
  </si>
  <si>
    <t>Deutsche Telekom</t>
  </si>
  <si>
    <t>E.ON</t>
  </si>
  <si>
    <t>Fresenius</t>
  </si>
  <si>
    <t>Fresenius Medical Care</t>
  </si>
  <si>
    <t>Hannover Rück</t>
  </si>
  <si>
    <t>Heidelberg Materials</t>
  </si>
  <si>
    <t>Henkel vz.</t>
  </si>
  <si>
    <t>Infineon</t>
  </si>
  <si>
    <t>Mercedes-Benz Group</t>
  </si>
  <si>
    <t>Merck</t>
  </si>
  <si>
    <t>MTU Aero Engines</t>
  </si>
  <si>
    <t>Münchener Rückversicherung</t>
  </si>
  <si>
    <t>Porsche</t>
  </si>
  <si>
    <t>Porsche Automobil vz.</t>
  </si>
  <si>
    <t>QIAGEN</t>
  </si>
  <si>
    <t>Rheinmetall</t>
  </si>
  <si>
    <t>RWE</t>
  </si>
  <si>
    <t>SAP</t>
  </si>
  <si>
    <t>Sartorius vz.</t>
  </si>
  <si>
    <t>Siemens</t>
  </si>
  <si>
    <t>Siemens Energy</t>
  </si>
  <si>
    <t>Siemens Healthineers</t>
  </si>
  <si>
    <t>Symrise</t>
  </si>
  <si>
    <t>Volkswagen</t>
  </si>
  <si>
    <t>Vonovia</t>
  </si>
  <si>
    <t>Zalando</t>
  </si>
  <si>
    <t>ADS</t>
  </si>
  <si>
    <t>Consumer Non-Durables</t>
  </si>
  <si>
    <t>Apparel/Footwear</t>
  </si>
  <si>
    <t>AIR</t>
  </si>
  <si>
    <t>BAS</t>
  </si>
  <si>
    <t>BEI</t>
  </si>
  <si>
    <t>CON</t>
  </si>
  <si>
    <t>DHL</t>
  </si>
  <si>
    <t>FRE</t>
  </si>
  <si>
    <t>HEI</t>
  </si>
  <si>
    <t>HEN</t>
  </si>
  <si>
    <t>QIA</t>
  </si>
  <si>
    <t>SIE</t>
  </si>
  <si>
    <t>Electronic Technology</t>
  </si>
  <si>
    <t>Aerospace &amp; Defense</t>
  </si>
  <si>
    <t>ALV</t>
  </si>
  <si>
    <t>Finance</t>
  </si>
  <si>
    <t>Multi-Line Insurance</t>
  </si>
  <si>
    <t>Producer Manufacturing</t>
  </si>
  <si>
    <t>Electrical Products</t>
  </si>
  <si>
    <t>BAYN</t>
  </si>
  <si>
    <t>Health Technology</t>
  </si>
  <si>
    <t>Pharmaceuticals: Major</t>
  </si>
  <si>
    <t>Household/Personal Care</t>
  </si>
  <si>
    <t>Consumer Durables</t>
  </si>
  <si>
    <t>Motor Vehicles</t>
  </si>
  <si>
    <t>BNR</t>
  </si>
  <si>
    <t>Distribution Services</t>
  </si>
  <si>
    <t>Wholesale Distributors</t>
  </si>
  <si>
    <t>CBK</t>
  </si>
  <si>
    <t>Regional Banks</t>
  </si>
  <si>
    <t>Automotive Aftermarket</t>
  </si>
  <si>
    <t>DTG</t>
  </si>
  <si>
    <t>DBK</t>
  </si>
  <si>
    <t>Investment Banks/Brokers</t>
  </si>
  <si>
    <t>DB1</t>
  </si>
  <si>
    <t>DTE</t>
  </si>
  <si>
    <t>Communications</t>
  </si>
  <si>
    <t>Major Telecommunications</t>
  </si>
  <si>
    <t>Deutsche Post AG</t>
  </si>
  <si>
    <t>Transportation</t>
  </si>
  <si>
    <t>Air Freight/Couriers</t>
  </si>
  <si>
    <t>EOAN</t>
  </si>
  <si>
    <t>Utilities</t>
  </si>
  <si>
    <t>Electric Utilities</t>
  </si>
  <si>
    <t>Medical Specialities</t>
  </si>
  <si>
    <t>FME</t>
  </si>
  <si>
    <t>Health Services</t>
  </si>
  <si>
    <t>Medical/Nursing Services</t>
  </si>
  <si>
    <t>HNR1</t>
  </si>
  <si>
    <t>Life/Health Insurance</t>
  </si>
  <si>
    <t>Non-Energy Minerals</t>
  </si>
  <si>
    <t>Construction Materials</t>
  </si>
  <si>
    <t>IFX</t>
  </si>
  <si>
    <t>Semiconductors</t>
  </si>
  <si>
    <t>MBG</t>
  </si>
  <si>
    <t>MRK</t>
  </si>
  <si>
    <t>MTX</t>
  </si>
  <si>
    <t>MUV2</t>
  </si>
  <si>
    <t>P911</t>
  </si>
  <si>
    <t>PAH3</t>
  </si>
  <si>
    <t>RHM</t>
  </si>
  <si>
    <t>Technology Services</t>
  </si>
  <si>
    <t>Packaged Software</t>
  </si>
  <si>
    <t>SRT3</t>
  </si>
  <si>
    <t>ZAL</t>
  </si>
  <si>
    <t>Industiral Machinery</t>
  </si>
  <si>
    <t>ENR</t>
  </si>
  <si>
    <t>SHL</t>
  </si>
  <si>
    <t>SY1</t>
  </si>
  <si>
    <t>Process Industries</t>
  </si>
  <si>
    <t>Chemicals: Speciality</t>
  </si>
  <si>
    <t>VOW</t>
  </si>
  <si>
    <t>VNA</t>
  </si>
  <si>
    <t>Real Estate Development</t>
  </si>
  <si>
    <t>Retail Trade</t>
  </si>
  <si>
    <t>Internet 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</si>
</sst>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2" fontId="0" fillId="0" borderId="0" xfId="0" applyNumberFormat="1"/>
    <xf numFmtId="9" fontId="0" fillId="0" borderId="0" xfId="1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1"/>
  <sheetViews>
    <sheetView tabSelected="1" zoomScaleNormal="100" workbookViewId="0">
      <pane ySplit="1" topLeftCell="A2" activePane="bottomLeft" state="frozen"/>
      <selection pane="bottomLeft" activeCell="W13" sqref="W13"/>
    </sheetView>
  </sheetViews>
  <sheetFormatPr defaultRowHeight="15" x14ac:dyDescent="0.25"/>
  <cols>
    <col min="1" max="1" width="27.85546875" customWidth="1"/>
    <col min="4" max="4" width="23.140625" bestFit="1" customWidth="1"/>
    <col min="5" max="5" width="20.28515625" bestFit="1" customWidth="1"/>
    <col min="7" max="7" width="9.7109375" customWidth="1"/>
  </cols>
  <sheetData>
    <row r="1" spans="1:26" s="1" customFormat="1" x14ac:dyDescent="0.25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1:26" x14ac:dyDescent="0.25">
      <c r="A2" t="s">
        <v>26</v>
      </c>
      <c r="B2" t="s">
        <v>65</v>
      </c>
      <c r="D2" t="s">
        <v>66</v>
      </c>
      <c r="E2" t="s">
        <v>67</v>
      </c>
      <c r="F2">
        <v>44.69</v>
      </c>
      <c r="H2">
        <v>237</v>
      </c>
      <c r="I2">
        <v>1.24</v>
      </c>
      <c r="J2">
        <v>4.3</v>
      </c>
      <c r="K2">
        <v>7.71</v>
      </c>
      <c r="L2" s="3">
        <f>$H$2/I2</f>
        <v>191.12903225806451</v>
      </c>
      <c r="M2" s="3">
        <f t="shared" ref="M2:N2" si="0">$H$2/J2</f>
        <v>55.116279069767444</v>
      </c>
      <c r="N2" s="3">
        <f t="shared" si="0"/>
        <v>30.739299610894943</v>
      </c>
      <c r="O2" s="4">
        <f>J2/I2-1</f>
        <v>2.467741935483871</v>
      </c>
      <c r="P2" s="4">
        <f>K2/J2-1</f>
        <v>0.79302325581395361</v>
      </c>
      <c r="Q2" s="3">
        <f>M2/(O2*100)</f>
        <v>0.22334701322389422</v>
      </c>
      <c r="R2" s="3">
        <f>N2/(P2*100)</f>
        <v>0.38762166664764874</v>
      </c>
      <c r="V2">
        <v>0.93</v>
      </c>
      <c r="W2" s="5">
        <v>-2.2200000000000001E-2</v>
      </c>
      <c r="X2" s="5">
        <v>-8.6099999999999996E-2</v>
      </c>
      <c r="Y2" s="5">
        <v>1.11E-2</v>
      </c>
      <c r="Z2" s="5">
        <v>7.6E-3</v>
      </c>
    </row>
    <row r="3" spans="1:26" x14ac:dyDescent="0.25">
      <c r="A3" t="s">
        <v>27</v>
      </c>
      <c r="B3" t="s">
        <v>68</v>
      </c>
      <c r="D3" t="s">
        <v>78</v>
      </c>
      <c r="E3" t="s">
        <v>79</v>
      </c>
      <c r="F3">
        <v>140</v>
      </c>
      <c r="H3">
        <v>168</v>
      </c>
      <c r="L3" s="3"/>
      <c r="M3" s="3"/>
      <c r="N3" s="3"/>
      <c r="O3" s="4"/>
      <c r="P3" s="4"/>
      <c r="Q3" s="3"/>
      <c r="R3" s="3"/>
      <c r="V3">
        <v>1.04</v>
      </c>
      <c r="W3" s="5">
        <v>2.4199999999999999E-2</v>
      </c>
      <c r="X3" s="5">
        <v>9.7999999999999997E-3</v>
      </c>
      <c r="Y3" s="5">
        <v>0.1052</v>
      </c>
      <c r="Z3" s="5">
        <v>8.2199999999999995E-2</v>
      </c>
    </row>
    <row r="4" spans="1:26" x14ac:dyDescent="0.25">
      <c r="A4" t="s">
        <v>28</v>
      </c>
      <c r="B4" t="s">
        <v>80</v>
      </c>
      <c r="D4" t="s">
        <v>81</v>
      </c>
      <c r="E4" t="s">
        <v>82</v>
      </c>
      <c r="F4">
        <v>136</v>
      </c>
      <c r="H4">
        <v>334</v>
      </c>
      <c r="I4">
        <v>25.42</v>
      </c>
      <c r="J4">
        <v>28.45</v>
      </c>
      <c r="K4">
        <v>30.79</v>
      </c>
      <c r="L4" s="3">
        <f t="shared" ref="L3:L41" si="1">$H$2/I4</f>
        <v>9.3233674272226583</v>
      </c>
      <c r="M4" s="3">
        <f t="shared" ref="M3:M41" si="2">$H$2/J4</f>
        <v>8.330404217926187</v>
      </c>
      <c r="N4" s="3">
        <f t="shared" ref="N3:N41" si="3">$H$2/K4</f>
        <v>7.6973043195842807</v>
      </c>
      <c r="O4" s="4">
        <f t="shared" ref="O3:O41" si="4">J4/I4-1</f>
        <v>0.11919748229740357</v>
      </c>
      <c r="P4" s="4">
        <f t="shared" ref="P3:P41" si="5">K4/J4-1</f>
        <v>8.2249560632688956E-2</v>
      </c>
      <c r="Q4" s="3">
        <f t="shared" ref="Q3:Q41" si="6">M4/(O4*100)</f>
        <v>0.69887417564252063</v>
      </c>
      <c r="R4" s="3">
        <f t="shared" ref="R3:R41" si="7">N4/(P4*100)</f>
        <v>0.9358474696246698</v>
      </c>
      <c r="V4">
        <v>0.76</v>
      </c>
      <c r="W4" s="5">
        <v>4.1700000000000001E-2</v>
      </c>
      <c r="X4" s="5">
        <v>5.6599999999999998E-2</v>
      </c>
      <c r="Y4" s="5">
        <v>0.1191</v>
      </c>
      <c r="Z4" s="5">
        <v>0.1255</v>
      </c>
    </row>
    <row r="5" spans="1:26" x14ac:dyDescent="0.25">
      <c r="A5" t="s">
        <v>29</v>
      </c>
      <c r="B5" t="s">
        <v>69</v>
      </c>
      <c r="D5" t="s">
        <v>83</v>
      </c>
      <c r="E5" t="s">
        <v>84</v>
      </c>
      <c r="F5">
        <v>45.56</v>
      </c>
      <c r="H5">
        <v>48.47</v>
      </c>
      <c r="I5">
        <v>3.51</v>
      </c>
      <c r="J5">
        <v>3.35</v>
      </c>
      <c r="K5">
        <v>4.09</v>
      </c>
      <c r="L5" s="3">
        <f t="shared" si="1"/>
        <v>67.521367521367523</v>
      </c>
      <c r="M5" s="3">
        <f t="shared" si="2"/>
        <v>70.74626865671641</v>
      </c>
      <c r="N5" s="3">
        <f t="shared" si="3"/>
        <v>57.946210268948654</v>
      </c>
      <c r="O5" s="4">
        <f t="shared" si="4"/>
        <v>-4.5584045584045496E-2</v>
      </c>
      <c r="P5" s="4">
        <f t="shared" si="5"/>
        <v>0.22089552238805954</v>
      </c>
      <c r="Q5" s="3">
        <f t="shared" si="6"/>
        <v>-15.519962686567192</v>
      </c>
      <c r="R5" s="3">
        <f t="shared" si="7"/>
        <v>2.6232406000132182</v>
      </c>
      <c r="V5">
        <v>1.03</v>
      </c>
      <c r="W5" s="5">
        <v>-2.2000000000000001E-3</v>
      </c>
      <c r="X5" s="5">
        <v>2.76E-2</v>
      </c>
      <c r="Y5" s="5">
        <v>0.1031</v>
      </c>
      <c r="Z5" s="5">
        <v>0.1353</v>
      </c>
    </row>
    <row r="6" spans="1:26" x14ac:dyDescent="0.25">
      <c r="A6" t="s">
        <v>30</v>
      </c>
      <c r="B6" t="s">
        <v>85</v>
      </c>
      <c r="D6" t="s">
        <v>86</v>
      </c>
      <c r="E6" t="s">
        <v>87</v>
      </c>
      <c r="F6">
        <v>24.33</v>
      </c>
      <c r="H6">
        <v>23.52</v>
      </c>
      <c r="I6">
        <v>6.39</v>
      </c>
      <c r="J6">
        <v>4.9800000000000004</v>
      </c>
      <c r="K6">
        <v>4.6100000000000003</v>
      </c>
      <c r="L6" s="3">
        <f t="shared" si="1"/>
        <v>37.089201877934272</v>
      </c>
      <c r="M6" s="3">
        <f t="shared" si="2"/>
        <v>47.590361445783131</v>
      </c>
      <c r="N6" s="3">
        <f t="shared" si="3"/>
        <v>51.409978308026027</v>
      </c>
      <c r="O6" s="4">
        <f t="shared" si="4"/>
        <v>-0.22065727699530502</v>
      </c>
      <c r="P6" s="4">
        <f t="shared" si="5"/>
        <v>-7.4297188755020116E-2</v>
      </c>
      <c r="Q6" s="3">
        <f t="shared" si="6"/>
        <v>-2.1567546782876201</v>
      </c>
      <c r="R6" s="3">
        <f t="shared" si="7"/>
        <v>-6.9195051884856618</v>
      </c>
      <c r="V6">
        <v>0.85</v>
      </c>
      <c r="W6" s="5">
        <v>5.7299999999999997E-2</v>
      </c>
      <c r="X6" s="5">
        <v>7.1999999999999995E-2</v>
      </c>
      <c r="Y6" s="5">
        <v>0.23400000000000001</v>
      </c>
      <c r="Z6" s="5">
        <v>0.22370000000000001</v>
      </c>
    </row>
    <row r="7" spans="1:26" x14ac:dyDescent="0.25">
      <c r="A7" t="s">
        <v>31</v>
      </c>
      <c r="B7" t="s">
        <v>70</v>
      </c>
      <c r="D7" t="s">
        <v>66</v>
      </c>
      <c r="E7" t="s">
        <v>88</v>
      </c>
      <c r="F7">
        <v>32.020000000000003</v>
      </c>
      <c r="H7">
        <v>136.19999999999999</v>
      </c>
      <c r="I7">
        <v>4.3099999999999996</v>
      </c>
      <c r="J7">
        <v>4.8</v>
      </c>
      <c r="K7">
        <v>5.32</v>
      </c>
      <c r="L7" s="3">
        <f t="shared" si="1"/>
        <v>54.988399071925762</v>
      </c>
      <c r="M7" s="3">
        <f t="shared" si="2"/>
        <v>49.375</v>
      </c>
      <c r="N7" s="3">
        <f t="shared" si="3"/>
        <v>44.548872180451127</v>
      </c>
      <c r="O7" s="4">
        <f t="shared" si="4"/>
        <v>0.11368909512761016</v>
      </c>
      <c r="P7" s="4">
        <f t="shared" si="5"/>
        <v>0.10833333333333339</v>
      </c>
      <c r="Q7" s="3">
        <f t="shared" si="6"/>
        <v>4.3429846938775531</v>
      </c>
      <c r="R7" s="3">
        <f t="shared" si="7"/>
        <v>4.1122035858877943</v>
      </c>
      <c r="V7">
        <v>0.47</v>
      </c>
      <c r="W7" s="5">
        <v>5.91E-2</v>
      </c>
      <c r="X7" s="5">
        <v>4.0500000000000001E-2</v>
      </c>
      <c r="Y7" s="5">
        <v>0.1082</v>
      </c>
      <c r="Z7" s="5">
        <v>0.106</v>
      </c>
    </row>
    <row r="8" spans="1:26" x14ac:dyDescent="0.25">
      <c r="A8" t="s">
        <v>32</v>
      </c>
      <c r="B8" t="s">
        <v>32</v>
      </c>
      <c r="D8" t="s">
        <v>89</v>
      </c>
      <c r="E8" t="s">
        <v>90</v>
      </c>
      <c r="F8">
        <v>52.55</v>
      </c>
      <c r="H8">
        <v>79.819999999999993</v>
      </c>
      <c r="I8">
        <v>17.670000000000002</v>
      </c>
      <c r="J8">
        <v>12.04</v>
      </c>
      <c r="K8">
        <v>12.54</v>
      </c>
      <c r="L8" s="3">
        <f t="shared" si="1"/>
        <v>13.412563667232597</v>
      </c>
      <c r="M8" s="3">
        <f t="shared" si="2"/>
        <v>19.684385382059801</v>
      </c>
      <c r="N8" s="3">
        <f t="shared" si="3"/>
        <v>18.899521531100479</v>
      </c>
      <c r="O8" s="4">
        <f t="shared" si="4"/>
        <v>-0.31861912846632723</v>
      </c>
      <c r="P8" s="4">
        <f t="shared" si="5"/>
        <v>4.1528239202657913E-2</v>
      </c>
      <c r="Q8" s="3">
        <f t="shared" si="6"/>
        <v>-0.61780300124510934</v>
      </c>
      <c r="R8" s="3">
        <f t="shared" si="7"/>
        <v>4.5510047846889838</v>
      </c>
      <c r="V8">
        <v>1.22</v>
      </c>
      <c r="W8" s="5">
        <v>-3.7100000000000001E-2</v>
      </c>
      <c r="X8" s="5">
        <v>8.0000000000000004E-4</v>
      </c>
      <c r="Y8" s="5">
        <v>0.1094</v>
      </c>
      <c r="Z8" s="5">
        <v>1.7600000000000001E-2</v>
      </c>
    </row>
    <row r="9" spans="1:26" x14ac:dyDescent="0.25">
      <c r="A9" t="s">
        <v>33</v>
      </c>
      <c r="B9" t="s">
        <v>91</v>
      </c>
      <c r="D9" t="s">
        <v>92</v>
      </c>
      <c r="E9" t="s">
        <v>93</v>
      </c>
      <c r="F9">
        <v>9.4600000000000009</v>
      </c>
      <c r="H9">
        <v>62.2</v>
      </c>
      <c r="I9">
        <v>5.0999999999999996</v>
      </c>
      <c r="J9">
        <v>4.7</v>
      </c>
      <c r="K9">
        <v>5.24</v>
      </c>
      <c r="L9" s="3">
        <f t="shared" si="1"/>
        <v>46.470588235294123</v>
      </c>
      <c r="M9" s="3">
        <f t="shared" si="2"/>
        <v>50.425531914893618</v>
      </c>
      <c r="N9" s="3">
        <f t="shared" si="3"/>
        <v>45.229007633587784</v>
      </c>
      <c r="O9" s="4">
        <f t="shared" si="4"/>
        <v>-7.8431372549019551E-2</v>
      </c>
      <c r="P9" s="4">
        <f t="shared" si="5"/>
        <v>0.11489361702127665</v>
      </c>
      <c r="Q9" s="3">
        <f t="shared" si="6"/>
        <v>-6.4292553191489406</v>
      </c>
      <c r="R9" s="3">
        <f t="shared" si="7"/>
        <v>3.9365988125530089</v>
      </c>
      <c r="V9">
        <v>0.79</v>
      </c>
      <c r="W9" s="5">
        <v>-2.5100000000000001E-2</v>
      </c>
      <c r="X9" s="5">
        <v>0.78</v>
      </c>
      <c r="Y9" s="5">
        <v>2.1700000000000001E-2</v>
      </c>
      <c r="Z9" s="5">
        <v>7.3200000000000001E-2</v>
      </c>
    </row>
    <row r="10" spans="1:26" x14ac:dyDescent="0.25">
      <c r="A10" t="s">
        <v>34</v>
      </c>
      <c r="B10" t="s">
        <v>94</v>
      </c>
      <c r="D10" t="s">
        <v>81</v>
      </c>
      <c r="E10" t="s">
        <v>95</v>
      </c>
      <c r="F10">
        <v>25.66</v>
      </c>
      <c r="H10">
        <v>20.64</v>
      </c>
      <c r="I10">
        <v>2.3199999999999998</v>
      </c>
      <c r="J10">
        <v>2.29</v>
      </c>
      <c r="K10">
        <v>2.85</v>
      </c>
      <c r="L10" s="3">
        <f t="shared" si="1"/>
        <v>102.15517241379311</v>
      </c>
      <c r="M10" s="3">
        <f t="shared" si="2"/>
        <v>103.49344978165939</v>
      </c>
      <c r="N10" s="3">
        <f t="shared" si="3"/>
        <v>83.15789473684211</v>
      </c>
      <c r="O10" s="4">
        <f t="shared" si="4"/>
        <v>-1.2931034482758563E-2</v>
      </c>
      <c r="P10" s="4">
        <f t="shared" si="5"/>
        <v>0.24454148471615733</v>
      </c>
      <c r="Q10" s="3">
        <f t="shared" si="6"/>
        <v>-80.034934497816948</v>
      </c>
      <c r="R10" s="3">
        <f t="shared" si="7"/>
        <v>3.4005639097744349</v>
      </c>
      <c r="V10">
        <v>1.22</v>
      </c>
      <c r="W10" s="5">
        <v>3.3300000000000003E-2</v>
      </c>
      <c r="X10" s="5">
        <v>0.1193</v>
      </c>
      <c r="Y10" s="5">
        <v>0.39929999999999999</v>
      </c>
      <c r="Z10" s="5">
        <v>0.31130000000000002</v>
      </c>
    </row>
    <row r="11" spans="1:26" x14ac:dyDescent="0.25">
      <c r="A11" t="s">
        <v>35</v>
      </c>
      <c r="B11" t="s">
        <v>71</v>
      </c>
      <c r="D11" t="s">
        <v>89</v>
      </c>
      <c r="E11" t="s">
        <v>96</v>
      </c>
      <c r="F11">
        <v>12.92</v>
      </c>
      <c r="H11">
        <v>61.34</v>
      </c>
      <c r="I11">
        <v>8.23</v>
      </c>
      <c r="J11">
        <v>7.82</v>
      </c>
      <c r="K11">
        <v>9.24</v>
      </c>
      <c r="L11" s="3">
        <f t="shared" si="1"/>
        <v>28.797083839611176</v>
      </c>
      <c r="M11" s="3">
        <f t="shared" si="2"/>
        <v>30.306905370843989</v>
      </c>
      <c r="N11" s="3">
        <f t="shared" si="3"/>
        <v>25.649350649350648</v>
      </c>
      <c r="O11" s="4">
        <f t="shared" si="4"/>
        <v>-4.9817739975698716E-2</v>
      </c>
      <c r="P11" s="4">
        <f t="shared" si="5"/>
        <v>0.18158567774936052</v>
      </c>
      <c r="Q11" s="3">
        <f t="shared" si="6"/>
        <v>-6.0835568585864817</v>
      </c>
      <c r="R11" s="3">
        <f t="shared" si="7"/>
        <v>1.4125205780135364</v>
      </c>
      <c r="V11">
        <v>1.17</v>
      </c>
      <c r="W11" s="5">
        <v>-0.12620000000000001</v>
      </c>
      <c r="X11" s="5">
        <v>-0.11</v>
      </c>
      <c r="Y11" s="5">
        <v>-3.3399999999999999E-2</v>
      </c>
      <c r="Z11" s="5">
        <v>-5.5399999999999998E-2</v>
      </c>
    </row>
    <row r="12" spans="1:26" x14ac:dyDescent="0.25">
      <c r="A12" t="s">
        <v>36</v>
      </c>
      <c r="B12" t="s">
        <v>97</v>
      </c>
      <c r="D12" t="s">
        <v>89</v>
      </c>
      <c r="E12" t="s">
        <v>90</v>
      </c>
      <c r="F12">
        <v>32.78</v>
      </c>
      <c r="H12">
        <v>39.83</v>
      </c>
      <c r="I12">
        <v>4.8899999999999997</v>
      </c>
      <c r="J12">
        <v>4.26</v>
      </c>
      <c r="K12">
        <v>4.6100000000000003</v>
      </c>
      <c r="L12" s="3">
        <f t="shared" si="1"/>
        <v>48.466257668711663</v>
      </c>
      <c r="M12" s="3">
        <f t="shared" si="2"/>
        <v>55.633802816901408</v>
      </c>
      <c r="N12" s="3">
        <f t="shared" si="3"/>
        <v>51.409978308026027</v>
      </c>
      <c r="O12" s="4">
        <f t="shared" si="4"/>
        <v>-0.12883435582822089</v>
      </c>
      <c r="P12" s="4">
        <f t="shared" si="5"/>
        <v>8.2159624413145727E-2</v>
      </c>
      <c r="Q12" s="3">
        <f t="shared" si="6"/>
        <v>-4.318242790073775</v>
      </c>
      <c r="R12" s="3">
        <f t="shared" si="7"/>
        <v>6.2573287883482962</v>
      </c>
      <c r="V12">
        <v>1.17</v>
      </c>
      <c r="W12" s="5">
        <v>-4.2500000000000003E-2</v>
      </c>
      <c r="X12" s="5">
        <v>-7.1300000000000002E-2</v>
      </c>
      <c r="Y12" s="5">
        <v>0.107</v>
      </c>
      <c r="Z12" s="5">
        <v>8.1500000000000003E-2</v>
      </c>
    </row>
    <row r="13" spans="1:26" x14ac:dyDescent="0.25">
      <c r="A13" t="s">
        <v>37</v>
      </c>
      <c r="B13" t="s">
        <v>98</v>
      </c>
      <c r="D13" t="s">
        <v>81</v>
      </c>
      <c r="E13" t="s">
        <v>99</v>
      </c>
      <c r="F13">
        <v>39.64</v>
      </c>
      <c r="H13">
        <v>19.36</v>
      </c>
      <c r="I13">
        <v>2.16</v>
      </c>
      <c r="J13">
        <v>2.8</v>
      </c>
      <c r="K13">
        <v>3.13</v>
      </c>
      <c r="L13" s="3">
        <f t="shared" si="1"/>
        <v>109.72222222222221</v>
      </c>
      <c r="M13" s="3">
        <f t="shared" si="2"/>
        <v>84.642857142857153</v>
      </c>
      <c r="N13" s="3">
        <f t="shared" si="3"/>
        <v>75.718849840255601</v>
      </c>
      <c r="O13" s="4">
        <f t="shared" si="4"/>
        <v>0.29629629629629606</v>
      </c>
      <c r="P13" s="4">
        <f t="shared" si="5"/>
        <v>0.11785714285714288</v>
      </c>
      <c r="Q13" s="3">
        <f t="shared" si="6"/>
        <v>2.8566964285714311</v>
      </c>
      <c r="R13" s="3">
        <f t="shared" si="7"/>
        <v>6.4246296834156249</v>
      </c>
      <c r="V13">
        <v>1.22</v>
      </c>
      <c r="W13" s="5"/>
      <c r="X13" s="5"/>
      <c r="Y13" s="5"/>
      <c r="Z13" s="5"/>
    </row>
    <row r="14" spans="1:26" x14ac:dyDescent="0.25">
      <c r="A14" t="s">
        <v>38</v>
      </c>
      <c r="B14" t="s">
        <v>100</v>
      </c>
      <c r="D14" t="s">
        <v>81</v>
      </c>
      <c r="E14" t="s">
        <v>99</v>
      </c>
      <c r="F14">
        <v>49.25</v>
      </c>
      <c r="H14">
        <v>255</v>
      </c>
      <c r="I14">
        <v>10.6</v>
      </c>
      <c r="J14">
        <v>11.15</v>
      </c>
      <c r="K14">
        <v>11.97</v>
      </c>
      <c r="L14" s="3">
        <f t="shared" si="1"/>
        <v>22.358490566037737</v>
      </c>
      <c r="M14" s="3">
        <f t="shared" si="2"/>
        <v>21.255605381165918</v>
      </c>
      <c r="N14" s="3">
        <f t="shared" si="3"/>
        <v>19.799498746867165</v>
      </c>
      <c r="O14" s="4">
        <f t="shared" si="4"/>
        <v>5.1886792452830344E-2</v>
      </c>
      <c r="P14" s="4">
        <f t="shared" si="5"/>
        <v>7.3542600896860932E-2</v>
      </c>
      <c r="Q14" s="3">
        <f t="shared" si="6"/>
        <v>4.0965348552792378</v>
      </c>
      <c r="R14" s="3">
        <f t="shared" si="7"/>
        <v>2.6922489149703543</v>
      </c>
      <c r="V14">
        <v>0.51</v>
      </c>
      <c r="W14" s="5"/>
      <c r="X14" s="5"/>
      <c r="Y14" s="5"/>
      <c r="Z14" s="5"/>
    </row>
    <row r="15" spans="1:26" x14ac:dyDescent="0.25">
      <c r="A15" t="s">
        <v>39</v>
      </c>
      <c r="B15" t="s">
        <v>101</v>
      </c>
      <c r="D15" t="s">
        <v>102</v>
      </c>
      <c r="E15" t="s">
        <v>103</v>
      </c>
      <c r="F15">
        <v>181</v>
      </c>
      <c r="H15">
        <v>35.14</v>
      </c>
      <c r="I15">
        <v>1.9</v>
      </c>
      <c r="J15">
        <v>2.14</v>
      </c>
      <c r="K15">
        <v>2.39</v>
      </c>
      <c r="L15" s="3">
        <f t="shared" si="1"/>
        <v>124.73684210526316</v>
      </c>
      <c r="M15" s="3">
        <f t="shared" si="2"/>
        <v>110.74766355140186</v>
      </c>
      <c r="N15" s="3">
        <f t="shared" si="3"/>
        <v>99.163179916317986</v>
      </c>
      <c r="O15" s="4">
        <f t="shared" si="4"/>
        <v>0.12631578947368438</v>
      </c>
      <c r="P15" s="4">
        <f t="shared" si="5"/>
        <v>0.11682242990654212</v>
      </c>
      <c r="Q15" s="3">
        <f t="shared" si="6"/>
        <v>8.7675233644859674</v>
      </c>
      <c r="R15" s="3">
        <f t="shared" si="7"/>
        <v>8.4883682008368133</v>
      </c>
      <c r="V15">
        <v>0.41</v>
      </c>
      <c r="W15" s="5"/>
      <c r="X15" s="5"/>
      <c r="Y15" s="5"/>
      <c r="Z15" s="5"/>
    </row>
    <row r="16" spans="1:26" x14ac:dyDescent="0.25">
      <c r="A16" t="s">
        <v>104</v>
      </c>
      <c r="B16" t="s">
        <v>72</v>
      </c>
      <c r="D16" t="s">
        <v>105</v>
      </c>
      <c r="E16" t="s">
        <v>106</v>
      </c>
      <c r="F16">
        <v>45.13</v>
      </c>
      <c r="H16">
        <v>37.200000000000003</v>
      </c>
      <c r="I16">
        <v>3.04</v>
      </c>
      <c r="J16">
        <v>2.8</v>
      </c>
      <c r="K16">
        <v>3.15</v>
      </c>
      <c r="L16" s="3">
        <f t="shared" si="1"/>
        <v>77.96052631578948</v>
      </c>
      <c r="M16" s="3">
        <f t="shared" si="2"/>
        <v>84.642857142857153</v>
      </c>
      <c r="N16" s="3">
        <f t="shared" si="3"/>
        <v>75.238095238095241</v>
      </c>
      <c r="O16" s="4">
        <f t="shared" si="4"/>
        <v>-7.8947368421052655E-2</v>
      </c>
      <c r="P16" s="4">
        <f t="shared" si="5"/>
        <v>0.125</v>
      </c>
      <c r="Q16" s="3">
        <f t="shared" si="6"/>
        <v>-10.72142857142857</v>
      </c>
      <c r="R16" s="3">
        <f t="shared" si="7"/>
        <v>6.019047619047619</v>
      </c>
      <c r="V16">
        <v>1.0900000000000001</v>
      </c>
      <c r="W16" s="5"/>
      <c r="X16" s="5"/>
      <c r="Y16" s="5"/>
      <c r="Z16" s="5"/>
    </row>
    <row r="17" spans="1:26" x14ac:dyDescent="0.25">
      <c r="A17" t="s">
        <v>40</v>
      </c>
      <c r="B17" t="s">
        <v>107</v>
      </c>
      <c r="D17" t="s">
        <v>108</v>
      </c>
      <c r="E17" t="s">
        <v>109</v>
      </c>
      <c r="F17">
        <v>34.270000000000003</v>
      </c>
      <c r="H17">
        <v>12.46</v>
      </c>
      <c r="I17">
        <v>1.0900000000000001</v>
      </c>
      <c r="J17">
        <v>1.1100000000000001</v>
      </c>
      <c r="K17">
        <v>1.08</v>
      </c>
      <c r="L17" s="3">
        <f t="shared" si="1"/>
        <v>217.43119266055044</v>
      </c>
      <c r="M17" s="3">
        <f t="shared" si="2"/>
        <v>213.51351351351349</v>
      </c>
      <c r="N17" s="3">
        <f t="shared" si="3"/>
        <v>219.44444444444443</v>
      </c>
      <c r="O17" s="4">
        <f t="shared" si="4"/>
        <v>1.8348623853211121E-2</v>
      </c>
      <c r="P17" s="4">
        <f t="shared" si="5"/>
        <v>-2.7027027027027084E-2</v>
      </c>
      <c r="Q17" s="3">
        <f t="shared" si="6"/>
        <v>116.36486486486415</v>
      </c>
      <c r="R17" s="3">
        <f t="shared" si="7"/>
        <v>-81.194444444444272</v>
      </c>
      <c r="V17">
        <v>0.49</v>
      </c>
      <c r="W17" s="5"/>
      <c r="X17" s="5"/>
      <c r="Y17" s="5"/>
      <c r="Z17" s="5"/>
    </row>
    <row r="18" spans="1:26" x14ac:dyDescent="0.25">
      <c r="A18" t="s">
        <v>41</v>
      </c>
      <c r="B18" t="s">
        <v>73</v>
      </c>
      <c r="D18" t="s">
        <v>86</v>
      </c>
      <c r="E18" t="s">
        <v>110</v>
      </c>
      <c r="F18">
        <v>13.3</v>
      </c>
      <c r="H18">
        <v>39.409999999999997</v>
      </c>
      <c r="J18">
        <v>3.33</v>
      </c>
      <c r="K18">
        <v>3.72</v>
      </c>
      <c r="L18" s="3"/>
      <c r="M18" s="3">
        <f t="shared" si="2"/>
        <v>71.171171171171167</v>
      </c>
      <c r="N18" s="3">
        <f t="shared" si="3"/>
        <v>63.709677419354833</v>
      </c>
      <c r="O18" s="4"/>
      <c r="P18" s="4">
        <f t="shared" si="5"/>
        <v>0.11711711711711725</v>
      </c>
      <c r="Q18" s="3"/>
      <c r="R18" s="3">
        <f t="shared" si="7"/>
        <v>5.4398263027295215</v>
      </c>
      <c r="V18">
        <v>0.41</v>
      </c>
      <c r="W18" s="5"/>
      <c r="X18" s="5"/>
      <c r="Y18" s="5"/>
      <c r="Z18" s="5"/>
    </row>
    <row r="19" spans="1:26" x14ac:dyDescent="0.25">
      <c r="A19" t="s">
        <v>42</v>
      </c>
      <c r="B19" t="s">
        <v>111</v>
      </c>
      <c r="D19" t="s">
        <v>112</v>
      </c>
      <c r="E19" t="s">
        <v>113</v>
      </c>
      <c r="F19">
        <v>23.38</v>
      </c>
      <c r="H19">
        <v>43.05</v>
      </c>
      <c r="I19">
        <v>3.11</v>
      </c>
      <c r="J19">
        <v>3.64</v>
      </c>
      <c r="K19">
        <v>4.07</v>
      </c>
      <c r="L19" s="3">
        <f t="shared" si="1"/>
        <v>76.20578778135048</v>
      </c>
      <c r="M19" s="3">
        <f t="shared" si="2"/>
        <v>65.109890109890102</v>
      </c>
      <c r="N19" s="3">
        <f t="shared" si="3"/>
        <v>58.23095823095823</v>
      </c>
      <c r="O19" s="4">
        <f t="shared" si="4"/>
        <v>0.17041800643086824</v>
      </c>
      <c r="P19" s="4">
        <f t="shared" si="5"/>
        <v>0.11813186813186816</v>
      </c>
      <c r="Q19" s="3">
        <f t="shared" si="6"/>
        <v>3.8205992121086441</v>
      </c>
      <c r="R19" s="3">
        <f t="shared" si="7"/>
        <v>4.929318324667161</v>
      </c>
      <c r="V19">
        <v>0.74</v>
      </c>
      <c r="W19" s="5"/>
      <c r="X19" s="5"/>
      <c r="Y19" s="5"/>
      <c r="Z19" s="5"/>
    </row>
    <row r="20" spans="1:26" x14ac:dyDescent="0.25">
      <c r="A20" t="s">
        <v>43</v>
      </c>
      <c r="B20" t="s">
        <v>114</v>
      </c>
      <c r="D20" t="s">
        <v>81</v>
      </c>
      <c r="E20" t="s">
        <v>115</v>
      </c>
      <c r="F20">
        <v>33.32</v>
      </c>
      <c r="H20">
        <v>262.39999999999998</v>
      </c>
      <c r="I20">
        <v>15.13</v>
      </c>
      <c r="J20">
        <v>19.579999999999998</v>
      </c>
      <c r="K20">
        <v>20.64</v>
      </c>
      <c r="L20" s="3">
        <f t="shared" si="1"/>
        <v>15.664243225380039</v>
      </c>
      <c r="M20" s="3">
        <f t="shared" si="2"/>
        <v>12.104187946884577</v>
      </c>
      <c r="N20" s="3">
        <f t="shared" si="3"/>
        <v>11.482558139534884</v>
      </c>
      <c r="O20" s="4">
        <f t="shared" si="4"/>
        <v>0.29411764705882337</v>
      </c>
      <c r="P20" s="4">
        <f t="shared" si="5"/>
        <v>5.4136874361593534E-2</v>
      </c>
      <c r="Q20" s="3">
        <f t="shared" si="6"/>
        <v>0.41154239019407585</v>
      </c>
      <c r="R20" s="3">
        <f t="shared" si="7"/>
        <v>2.121023475208422</v>
      </c>
      <c r="V20">
        <v>1.0900000000000001</v>
      </c>
      <c r="W20" s="5"/>
      <c r="X20" s="5"/>
      <c r="Y20" s="5"/>
      <c r="Z20" s="5"/>
    </row>
    <row r="21" spans="1:26" x14ac:dyDescent="0.25">
      <c r="A21" t="s">
        <v>44</v>
      </c>
      <c r="B21" t="s">
        <v>74</v>
      </c>
      <c r="D21" t="s">
        <v>116</v>
      </c>
      <c r="E21" t="s">
        <v>117</v>
      </c>
      <c r="F21">
        <v>26.65</v>
      </c>
      <c r="H21">
        <v>131.80000000000001</v>
      </c>
      <c r="I21">
        <v>11.63</v>
      </c>
      <c r="J21">
        <v>13.13</v>
      </c>
      <c r="K21">
        <v>14.55</v>
      </c>
      <c r="L21" s="3">
        <f t="shared" si="1"/>
        <v>20.378331900257951</v>
      </c>
      <c r="M21" s="3">
        <f t="shared" si="2"/>
        <v>18.050266565118051</v>
      </c>
      <c r="N21" s="3">
        <f t="shared" si="3"/>
        <v>16.288659793814432</v>
      </c>
      <c r="O21" s="4">
        <f t="shared" si="4"/>
        <v>0.12897678417884784</v>
      </c>
      <c r="P21" s="4">
        <f t="shared" si="5"/>
        <v>0.10814927646610806</v>
      </c>
      <c r="Q21" s="3">
        <f t="shared" si="6"/>
        <v>1.3994973343488193</v>
      </c>
      <c r="R21" s="3">
        <f t="shared" si="7"/>
        <v>1.5061274865688992</v>
      </c>
      <c r="V21">
        <v>1.1299999999999999</v>
      </c>
      <c r="W21" s="5"/>
      <c r="X21" s="5"/>
      <c r="Y21" s="5"/>
      <c r="Z21" s="5"/>
    </row>
    <row r="22" spans="1:26" x14ac:dyDescent="0.25">
      <c r="A22" t="s">
        <v>45</v>
      </c>
      <c r="B22" t="s">
        <v>75</v>
      </c>
      <c r="D22" t="s">
        <v>66</v>
      </c>
      <c r="E22" t="s">
        <v>88</v>
      </c>
      <c r="F22">
        <v>34.979999999999997</v>
      </c>
      <c r="H22">
        <v>84.86</v>
      </c>
      <c r="I22">
        <v>4.33</v>
      </c>
      <c r="J22">
        <v>5.45</v>
      </c>
      <c r="K22">
        <v>5.84</v>
      </c>
      <c r="L22" s="3">
        <f t="shared" si="1"/>
        <v>54.734411085450347</v>
      </c>
      <c r="M22" s="3">
        <f t="shared" si="2"/>
        <v>43.486238532110093</v>
      </c>
      <c r="N22" s="3">
        <f t="shared" si="3"/>
        <v>40.582191780821915</v>
      </c>
      <c r="O22" s="4">
        <f t="shared" si="4"/>
        <v>0.25866050808314101</v>
      </c>
      <c r="P22" s="4">
        <f t="shared" si="5"/>
        <v>7.1559633027522773E-2</v>
      </c>
      <c r="Q22" s="3">
        <f t="shared" si="6"/>
        <v>1.6812090432503268</v>
      </c>
      <c r="R22" s="3">
        <f t="shared" si="7"/>
        <v>5.6711011591148699</v>
      </c>
      <c r="V22">
        <v>0.52</v>
      </c>
      <c r="W22" s="5"/>
      <c r="X22" s="5"/>
      <c r="Y22" s="5"/>
      <c r="Z22" s="5"/>
    </row>
    <row r="23" spans="1:26" x14ac:dyDescent="0.25">
      <c r="A23" t="s">
        <v>46</v>
      </c>
      <c r="B23" t="s">
        <v>118</v>
      </c>
      <c r="D23" t="s">
        <v>78</v>
      </c>
      <c r="E23" t="s">
        <v>119</v>
      </c>
      <c r="H23">
        <v>34.07</v>
      </c>
      <c r="I23">
        <v>1.87</v>
      </c>
      <c r="J23">
        <v>1.57</v>
      </c>
      <c r="K23">
        <v>2.19</v>
      </c>
      <c r="L23" s="3">
        <f t="shared" si="1"/>
        <v>126.7379679144385</v>
      </c>
      <c r="M23" s="3">
        <f t="shared" si="2"/>
        <v>150.95541401273886</v>
      </c>
      <c r="N23" s="3">
        <f t="shared" si="3"/>
        <v>108.21917808219179</v>
      </c>
      <c r="O23" s="4">
        <f t="shared" si="4"/>
        <v>-0.16042780748663099</v>
      </c>
      <c r="P23" s="4">
        <f t="shared" si="5"/>
        <v>0.39490445859872603</v>
      </c>
      <c r="Q23" s="3">
        <f t="shared" si="6"/>
        <v>-9.4095541401273906</v>
      </c>
      <c r="R23" s="3">
        <f t="shared" si="7"/>
        <v>2.7403888643393732</v>
      </c>
      <c r="V23">
        <v>1.9</v>
      </c>
      <c r="W23" s="5"/>
      <c r="X23" s="5"/>
      <c r="Y23" s="5"/>
      <c r="Z23" s="5"/>
    </row>
    <row r="24" spans="1:26" x14ac:dyDescent="0.25">
      <c r="A24" t="s">
        <v>47</v>
      </c>
      <c r="B24" t="s">
        <v>120</v>
      </c>
      <c r="D24" t="s">
        <v>89</v>
      </c>
      <c r="E24" t="s">
        <v>90</v>
      </c>
      <c r="F24">
        <v>57.91</v>
      </c>
      <c r="H24">
        <v>57.81</v>
      </c>
      <c r="I24">
        <v>13.69</v>
      </c>
      <c r="J24">
        <v>10</v>
      </c>
      <c r="K24">
        <v>8.77</v>
      </c>
      <c r="L24" s="3">
        <f t="shared" si="1"/>
        <v>17.311906501095692</v>
      </c>
      <c r="M24" s="3">
        <f t="shared" si="2"/>
        <v>23.7</v>
      </c>
      <c r="N24" s="3">
        <f t="shared" si="3"/>
        <v>27.023945267958954</v>
      </c>
      <c r="O24" s="4">
        <f t="shared" si="4"/>
        <v>-0.26953981008035055</v>
      </c>
      <c r="P24" s="4">
        <f t="shared" si="5"/>
        <v>-0.123</v>
      </c>
      <c r="Q24" s="3">
        <f t="shared" si="6"/>
        <v>-0.87927642276422791</v>
      </c>
      <c r="R24" s="3">
        <f t="shared" si="7"/>
        <v>-2.1970687209722723</v>
      </c>
      <c r="V24">
        <v>1.02</v>
      </c>
      <c r="W24" s="5"/>
      <c r="X24" s="5"/>
      <c r="Y24" s="5"/>
      <c r="Z24" s="5"/>
    </row>
    <row r="25" spans="1:26" x14ac:dyDescent="0.25">
      <c r="A25" t="s">
        <v>48</v>
      </c>
      <c r="B25" t="s">
        <v>121</v>
      </c>
      <c r="D25" t="s">
        <v>86</v>
      </c>
      <c r="E25" t="s">
        <v>87</v>
      </c>
      <c r="F25">
        <v>61.63</v>
      </c>
      <c r="H25">
        <v>134.6</v>
      </c>
      <c r="I25">
        <v>8.49</v>
      </c>
      <c r="J25">
        <v>8.75</v>
      </c>
      <c r="K25">
        <v>9.56</v>
      </c>
      <c r="L25" s="3">
        <f t="shared" si="1"/>
        <v>27.915194346289752</v>
      </c>
      <c r="M25" s="3">
        <f t="shared" si="2"/>
        <v>27.085714285714285</v>
      </c>
      <c r="N25" s="3">
        <f t="shared" si="3"/>
        <v>24.790794979079497</v>
      </c>
      <c r="O25" s="4">
        <f t="shared" si="4"/>
        <v>3.0624263839811539E-2</v>
      </c>
      <c r="P25" s="4">
        <f t="shared" si="5"/>
        <v>9.2571428571428527E-2</v>
      </c>
      <c r="Q25" s="3">
        <f t="shared" si="6"/>
        <v>8.8445274725274743</v>
      </c>
      <c r="R25" s="3">
        <f t="shared" si="7"/>
        <v>2.6780179761351319</v>
      </c>
      <c r="V25">
        <v>0.53</v>
      </c>
      <c r="W25" s="5"/>
      <c r="X25" s="5"/>
      <c r="Y25" s="5"/>
      <c r="Z25" s="5"/>
    </row>
    <row r="26" spans="1:26" x14ac:dyDescent="0.25">
      <c r="A26" t="s">
        <v>49</v>
      </c>
      <c r="B26" t="s">
        <v>122</v>
      </c>
      <c r="D26" t="s">
        <v>78</v>
      </c>
      <c r="E26" t="s">
        <v>79</v>
      </c>
      <c r="F26">
        <v>19.18</v>
      </c>
      <c r="H26">
        <v>338.3</v>
      </c>
      <c r="I26">
        <v>14.04</v>
      </c>
      <c r="J26">
        <v>16.12</v>
      </c>
      <c r="K26">
        <v>17.86</v>
      </c>
      <c r="L26" s="3">
        <f t="shared" si="1"/>
        <v>16.880341880341881</v>
      </c>
      <c r="M26" s="3">
        <f t="shared" si="2"/>
        <v>14.702233250620347</v>
      </c>
      <c r="N26" s="3">
        <f t="shared" si="3"/>
        <v>13.269876819708847</v>
      </c>
      <c r="O26" s="4">
        <f t="shared" si="4"/>
        <v>0.14814814814814836</v>
      </c>
      <c r="P26" s="4">
        <f t="shared" si="5"/>
        <v>0.10794044665012392</v>
      </c>
      <c r="Q26" s="3">
        <f t="shared" si="6"/>
        <v>0.99240074441687198</v>
      </c>
      <c r="R26" s="3">
        <f t="shared" si="7"/>
        <v>1.2293701973201545</v>
      </c>
      <c r="V26">
        <v>0.78</v>
      </c>
      <c r="W26" s="5"/>
      <c r="X26" s="5"/>
      <c r="Y26" s="5"/>
      <c r="Z26" s="5"/>
    </row>
    <row r="27" spans="1:26" x14ac:dyDescent="0.25">
      <c r="A27" t="s">
        <v>50</v>
      </c>
      <c r="B27" t="s">
        <v>123</v>
      </c>
      <c r="D27" t="s">
        <v>81</v>
      </c>
      <c r="E27" t="s">
        <v>115</v>
      </c>
      <c r="F27">
        <v>76.64</v>
      </c>
      <c r="H27">
        <v>554.6</v>
      </c>
      <c r="I27">
        <v>48.41</v>
      </c>
      <c r="J27">
        <v>45.79</v>
      </c>
      <c r="K27">
        <v>49.33</v>
      </c>
      <c r="L27" s="3">
        <f t="shared" si="1"/>
        <v>4.8956827101838467</v>
      </c>
      <c r="M27" s="3">
        <f t="shared" si="2"/>
        <v>5.1758025769818738</v>
      </c>
      <c r="N27" s="3">
        <f t="shared" si="3"/>
        <v>4.8043786742347461</v>
      </c>
      <c r="O27" s="4">
        <f t="shared" si="4"/>
        <v>-5.4121049369964869E-2</v>
      </c>
      <c r="P27" s="4">
        <f t="shared" si="5"/>
        <v>7.7309456213146888E-2</v>
      </c>
      <c r="Q27" s="3">
        <f t="shared" si="6"/>
        <v>-0.95633817844157476</v>
      </c>
      <c r="R27" s="3">
        <f t="shared" si="7"/>
        <v>0.62144773868138214</v>
      </c>
      <c r="V27">
        <v>1.2</v>
      </c>
      <c r="W27" s="5"/>
      <c r="X27" s="5"/>
      <c r="Y27" s="5"/>
      <c r="Z27" s="5"/>
    </row>
    <row r="28" spans="1:26" x14ac:dyDescent="0.25">
      <c r="A28" t="s">
        <v>51</v>
      </c>
      <c r="B28" t="s">
        <v>124</v>
      </c>
      <c r="D28" t="s">
        <v>89</v>
      </c>
      <c r="E28" t="s">
        <v>90</v>
      </c>
      <c r="F28">
        <v>51.56</v>
      </c>
      <c r="H28">
        <v>53.74</v>
      </c>
      <c r="I28">
        <v>5.67</v>
      </c>
      <c r="J28">
        <v>4.3600000000000003</v>
      </c>
      <c r="K28">
        <v>4.04</v>
      </c>
      <c r="L28" s="3">
        <f t="shared" si="1"/>
        <v>41.798941798941797</v>
      </c>
      <c r="M28" s="3">
        <f t="shared" si="2"/>
        <v>54.357798165137609</v>
      </c>
      <c r="N28" s="3">
        <f t="shared" si="3"/>
        <v>58.663366336633665</v>
      </c>
      <c r="O28" s="4">
        <f t="shared" si="4"/>
        <v>-0.23104056437389764</v>
      </c>
      <c r="P28" s="4">
        <f t="shared" si="5"/>
        <v>-7.3394495412844152E-2</v>
      </c>
      <c r="Q28" s="3">
        <f t="shared" si="6"/>
        <v>-2.3527382869948879</v>
      </c>
      <c r="R28" s="3">
        <f t="shared" si="7"/>
        <v>-7.9928836633663245</v>
      </c>
      <c r="V28">
        <v>1.1299999999999999</v>
      </c>
      <c r="W28" s="5"/>
      <c r="X28" s="5"/>
      <c r="Y28" s="5"/>
      <c r="Z28" s="5"/>
    </row>
    <row r="29" spans="1:26" x14ac:dyDescent="0.25">
      <c r="A29" t="s">
        <v>52</v>
      </c>
      <c r="B29" t="s">
        <v>125</v>
      </c>
      <c r="D29" t="s">
        <v>89</v>
      </c>
      <c r="E29" t="s">
        <v>90</v>
      </c>
      <c r="F29">
        <v>11.49</v>
      </c>
      <c r="H29">
        <v>37.520000000000003</v>
      </c>
      <c r="I29">
        <v>16.64</v>
      </c>
      <c r="J29">
        <v>12.63</v>
      </c>
      <c r="K29">
        <v>13.88</v>
      </c>
      <c r="L29" s="3">
        <f t="shared" si="1"/>
        <v>14.242788461538462</v>
      </c>
      <c r="M29" s="3">
        <f t="shared" si="2"/>
        <v>18.76484560570071</v>
      </c>
      <c r="N29" s="3">
        <f t="shared" si="3"/>
        <v>17.074927953890487</v>
      </c>
      <c r="O29" s="4">
        <f t="shared" si="4"/>
        <v>-0.24098557692307687</v>
      </c>
      <c r="P29" s="4">
        <f t="shared" si="5"/>
        <v>9.897070467141722E-2</v>
      </c>
      <c r="Q29" s="3">
        <f t="shared" si="6"/>
        <v>-0.77867089994728156</v>
      </c>
      <c r="R29" s="3">
        <f t="shared" si="7"/>
        <v>1.7252507204610956</v>
      </c>
      <c r="V29">
        <v>1.03</v>
      </c>
      <c r="W29" s="5"/>
      <c r="X29" s="5"/>
      <c r="Y29" s="5"/>
      <c r="Z29" s="5"/>
    </row>
    <row r="30" spans="1:26" x14ac:dyDescent="0.25">
      <c r="A30" t="s">
        <v>53</v>
      </c>
      <c r="B30" t="s">
        <v>76</v>
      </c>
      <c r="D30" t="s">
        <v>86</v>
      </c>
      <c r="E30" t="s">
        <v>110</v>
      </c>
      <c r="F30">
        <v>8.17</v>
      </c>
      <c r="H30">
        <v>35.869999999999997</v>
      </c>
      <c r="I30">
        <v>2.09</v>
      </c>
      <c r="J30">
        <v>2.2400000000000002</v>
      </c>
      <c r="K30">
        <v>2.4700000000000002</v>
      </c>
      <c r="L30" s="3">
        <f t="shared" si="1"/>
        <v>113.39712918660288</v>
      </c>
      <c r="M30" s="3">
        <f t="shared" si="2"/>
        <v>105.80357142857142</v>
      </c>
      <c r="N30" s="3">
        <f t="shared" si="3"/>
        <v>95.951417004048579</v>
      </c>
      <c r="O30" s="4">
        <f t="shared" si="4"/>
        <v>7.1770334928229929E-2</v>
      </c>
      <c r="P30" s="4">
        <f t="shared" si="5"/>
        <v>0.1026785714285714</v>
      </c>
      <c r="Q30" s="3">
        <f t="shared" si="6"/>
        <v>14.74196428571423</v>
      </c>
      <c r="R30" s="3">
        <f t="shared" si="7"/>
        <v>9.3448336560464735</v>
      </c>
      <c r="V30">
        <v>0.56000000000000005</v>
      </c>
      <c r="W30" s="5"/>
      <c r="X30" s="5"/>
      <c r="Y30" s="5"/>
      <c r="Z30" s="5"/>
    </row>
    <row r="31" spans="1:26" x14ac:dyDescent="0.25">
      <c r="A31" t="s">
        <v>54</v>
      </c>
      <c r="B31" t="s">
        <v>126</v>
      </c>
      <c r="D31" t="s">
        <v>78</v>
      </c>
      <c r="E31" t="s">
        <v>79</v>
      </c>
      <c r="F31">
        <v>51.3</v>
      </c>
      <c r="H31">
        <v>1122</v>
      </c>
      <c r="I31">
        <v>12.93</v>
      </c>
      <c r="J31">
        <v>21.24</v>
      </c>
      <c r="K31">
        <v>30.5</v>
      </c>
      <c r="L31" s="3">
        <f t="shared" si="1"/>
        <v>18.329466357308586</v>
      </c>
      <c r="M31" s="3">
        <f t="shared" si="2"/>
        <v>11.158192090395481</v>
      </c>
      <c r="N31" s="3">
        <f t="shared" si="3"/>
        <v>7.7704918032786887</v>
      </c>
      <c r="O31" s="4">
        <f t="shared" si="4"/>
        <v>0.64269141531322505</v>
      </c>
      <c r="P31" s="4">
        <f t="shared" si="5"/>
        <v>0.435969868173258</v>
      </c>
      <c r="Q31" s="3">
        <f t="shared" si="6"/>
        <v>0.17361663505272393</v>
      </c>
      <c r="R31" s="3">
        <f t="shared" si="7"/>
        <v>0.17823460680522607</v>
      </c>
      <c r="V31">
        <v>1.03</v>
      </c>
      <c r="W31" s="5"/>
      <c r="X31" s="5"/>
      <c r="Y31" s="5"/>
      <c r="Z31" s="5"/>
    </row>
    <row r="32" spans="1:26" x14ac:dyDescent="0.25">
      <c r="A32" t="s">
        <v>55</v>
      </c>
      <c r="B32" t="s">
        <v>55</v>
      </c>
      <c r="D32" t="s">
        <v>108</v>
      </c>
      <c r="E32" t="s">
        <v>109</v>
      </c>
      <c r="F32">
        <v>23.53</v>
      </c>
      <c r="H32">
        <v>30.35</v>
      </c>
      <c r="I32">
        <v>6.1</v>
      </c>
      <c r="J32">
        <v>3.01</v>
      </c>
      <c r="K32">
        <v>2.14</v>
      </c>
      <c r="L32" s="3">
        <f t="shared" si="1"/>
        <v>38.852459016393446</v>
      </c>
      <c r="M32" s="3">
        <f t="shared" si="2"/>
        <v>78.737541528239205</v>
      </c>
      <c r="N32" s="3">
        <f t="shared" si="3"/>
        <v>110.74766355140186</v>
      </c>
      <c r="O32" s="4">
        <f t="shared" si="4"/>
        <v>-0.50655737704918036</v>
      </c>
      <c r="P32" s="4">
        <f t="shared" si="5"/>
        <v>-0.28903654485049823</v>
      </c>
      <c r="Q32" s="3">
        <f t="shared" si="6"/>
        <v>-1.5543657065445278</v>
      </c>
      <c r="R32" s="3">
        <f t="shared" si="7"/>
        <v>-3.8316145665485024</v>
      </c>
      <c r="V32">
        <v>0.56999999999999995</v>
      </c>
      <c r="W32" s="5"/>
      <c r="X32" s="5"/>
      <c r="Y32" s="5"/>
      <c r="Z32" s="5"/>
    </row>
    <row r="33" spans="1:26" x14ac:dyDescent="0.25">
      <c r="A33" t="s">
        <v>56</v>
      </c>
      <c r="B33" t="s">
        <v>56</v>
      </c>
      <c r="D33" t="s">
        <v>127</v>
      </c>
      <c r="E33" t="s">
        <v>128</v>
      </c>
      <c r="F33">
        <v>318</v>
      </c>
      <c r="H33">
        <v>258.95</v>
      </c>
      <c r="I33">
        <v>4.53</v>
      </c>
      <c r="J33">
        <v>6.25</v>
      </c>
      <c r="K33">
        <v>7.44</v>
      </c>
      <c r="L33" s="3">
        <f t="shared" si="1"/>
        <v>52.317880794701985</v>
      </c>
      <c r="M33" s="3">
        <f t="shared" si="2"/>
        <v>37.92</v>
      </c>
      <c r="N33" s="3">
        <f t="shared" si="3"/>
        <v>31.854838709677416</v>
      </c>
      <c r="O33" s="4">
        <f t="shared" si="4"/>
        <v>0.37969094922737301</v>
      </c>
      <c r="P33" s="4">
        <f t="shared" si="5"/>
        <v>0.19040000000000012</v>
      </c>
      <c r="Q33" s="3">
        <f t="shared" si="6"/>
        <v>0.99870697674418629</v>
      </c>
      <c r="R33" s="3">
        <f t="shared" si="7"/>
        <v>1.6730482515586866</v>
      </c>
      <c r="V33">
        <v>1.1200000000000001</v>
      </c>
      <c r="W33" s="5"/>
      <c r="X33" s="5"/>
      <c r="Y33" s="5"/>
      <c r="Z33" s="5"/>
    </row>
    <row r="34" spans="1:26" x14ac:dyDescent="0.25">
      <c r="A34" t="s">
        <v>57</v>
      </c>
      <c r="B34" t="s">
        <v>129</v>
      </c>
      <c r="D34" t="s">
        <v>86</v>
      </c>
      <c r="E34" t="s">
        <v>87</v>
      </c>
      <c r="F34">
        <v>14.62</v>
      </c>
      <c r="H34">
        <v>223.7</v>
      </c>
      <c r="I34">
        <v>4.0599999999999996</v>
      </c>
      <c r="J34">
        <v>5.05</v>
      </c>
      <c r="K34">
        <v>6.41</v>
      </c>
      <c r="L34" s="3">
        <f t="shared" si="1"/>
        <v>58.37438423645321</v>
      </c>
      <c r="M34" s="3">
        <f t="shared" si="2"/>
        <v>46.930693069306933</v>
      </c>
      <c r="N34" s="3">
        <f t="shared" si="3"/>
        <v>36.973478939157566</v>
      </c>
      <c r="O34" s="4">
        <f t="shared" si="4"/>
        <v>0.2438423645320198</v>
      </c>
      <c r="P34" s="4">
        <f t="shared" si="5"/>
        <v>0.26930693069306932</v>
      </c>
      <c r="Q34" s="3">
        <f t="shared" si="6"/>
        <v>1.9246324632463241</v>
      </c>
      <c r="R34" s="3">
        <f t="shared" si="7"/>
        <v>1.3729122694319535</v>
      </c>
      <c r="V34">
        <v>1.45</v>
      </c>
      <c r="W34" s="5"/>
      <c r="X34" s="5"/>
      <c r="Y34" s="5"/>
      <c r="Z34" s="5"/>
    </row>
    <row r="35" spans="1:26" x14ac:dyDescent="0.25">
      <c r="A35" t="s">
        <v>58</v>
      </c>
      <c r="B35" t="s">
        <v>77</v>
      </c>
      <c r="D35" t="s">
        <v>83</v>
      </c>
      <c r="E35" t="s">
        <v>131</v>
      </c>
      <c r="F35">
        <v>176</v>
      </c>
      <c r="H35">
        <v>213.3</v>
      </c>
      <c r="I35">
        <v>10.85</v>
      </c>
      <c r="J35">
        <v>11.15</v>
      </c>
      <c r="K35">
        <v>12.27</v>
      </c>
      <c r="L35" s="3">
        <f t="shared" si="1"/>
        <v>21.843317972350231</v>
      </c>
      <c r="M35" s="3">
        <f t="shared" si="2"/>
        <v>21.255605381165918</v>
      </c>
      <c r="N35" s="3">
        <f t="shared" si="3"/>
        <v>19.315403422982886</v>
      </c>
      <c r="O35" s="4">
        <f t="shared" si="4"/>
        <v>2.7649769585253559E-2</v>
      </c>
      <c r="P35" s="4">
        <f t="shared" si="5"/>
        <v>0.10044843049327357</v>
      </c>
      <c r="Q35" s="3">
        <f t="shared" si="6"/>
        <v>7.6874439461883117</v>
      </c>
      <c r="R35" s="3">
        <f t="shared" si="7"/>
        <v>1.9229173943415994</v>
      </c>
      <c r="V35">
        <v>1.44</v>
      </c>
      <c r="W35" s="5"/>
      <c r="X35" s="5"/>
      <c r="Y35" s="5"/>
      <c r="Z35" s="5"/>
    </row>
    <row r="36" spans="1:26" x14ac:dyDescent="0.25">
      <c r="A36" t="s">
        <v>59</v>
      </c>
      <c r="B36" t="s">
        <v>132</v>
      </c>
      <c r="D36" t="s">
        <v>83</v>
      </c>
      <c r="E36" t="s">
        <v>84</v>
      </c>
      <c r="F36">
        <v>42.52</v>
      </c>
      <c r="H36">
        <v>51.1</v>
      </c>
      <c r="I36">
        <v>-0.35</v>
      </c>
      <c r="J36">
        <v>0.86</v>
      </c>
      <c r="K36">
        <v>2.4700000000000002</v>
      </c>
      <c r="L36" s="3">
        <f t="shared" si="1"/>
        <v>-677.14285714285722</v>
      </c>
      <c r="M36" s="3">
        <f t="shared" si="2"/>
        <v>275.58139534883719</v>
      </c>
      <c r="N36" s="3">
        <f t="shared" si="3"/>
        <v>95.951417004048579</v>
      </c>
      <c r="O36" s="4">
        <f t="shared" si="4"/>
        <v>-3.4571428571428573</v>
      </c>
      <c r="P36" s="4">
        <f t="shared" si="5"/>
        <v>1.8720930232558142</v>
      </c>
      <c r="Q36" s="3">
        <f t="shared" si="6"/>
        <v>-0.79713626753795874</v>
      </c>
      <c r="R36" s="3">
        <f t="shared" si="7"/>
        <v>0.5125355194005079</v>
      </c>
      <c r="V36">
        <v>1.53</v>
      </c>
      <c r="W36" s="5"/>
      <c r="X36" s="5"/>
      <c r="Y36" s="5"/>
      <c r="Z36" s="5"/>
    </row>
    <row r="37" spans="1:26" x14ac:dyDescent="0.25">
      <c r="A37" t="s">
        <v>60</v>
      </c>
      <c r="B37" t="s">
        <v>133</v>
      </c>
      <c r="D37" t="s">
        <v>86</v>
      </c>
      <c r="E37" t="s">
        <v>110</v>
      </c>
      <c r="F37">
        <v>61.76</v>
      </c>
      <c r="H37">
        <v>52.4</v>
      </c>
      <c r="I37">
        <v>2.2200000000000002</v>
      </c>
      <c r="J37">
        <v>2.46</v>
      </c>
      <c r="K37">
        <v>2.81</v>
      </c>
      <c r="L37" s="3">
        <f t="shared" si="1"/>
        <v>106.75675675675674</v>
      </c>
      <c r="M37" s="3">
        <f t="shared" si="2"/>
        <v>96.341463414634148</v>
      </c>
      <c r="N37" s="3">
        <f t="shared" si="3"/>
        <v>84.341637010676152</v>
      </c>
      <c r="O37" s="4">
        <f t="shared" si="4"/>
        <v>0.10810810810810789</v>
      </c>
      <c r="P37" s="4">
        <f t="shared" si="5"/>
        <v>0.14227642276422769</v>
      </c>
      <c r="Q37" s="3">
        <f t="shared" si="6"/>
        <v>8.9115853658536768</v>
      </c>
      <c r="R37" s="3">
        <f t="shared" si="7"/>
        <v>5.9280122013218071</v>
      </c>
      <c r="V37">
        <v>1.1299999999999999</v>
      </c>
      <c r="W37" s="5"/>
      <c r="X37" s="5"/>
      <c r="Y37" s="5"/>
      <c r="Z37" s="5"/>
    </row>
    <row r="38" spans="1:26" x14ac:dyDescent="0.25">
      <c r="A38" t="s">
        <v>61</v>
      </c>
      <c r="B38" t="s">
        <v>134</v>
      </c>
      <c r="D38" t="s">
        <v>135</v>
      </c>
      <c r="E38" t="s">
        <v>136</v>
      </c>
      <c r="F38">
        <v>14.32</v>
      </c>
      <c r="H38">
        <v>97.26</v>
      </c>
      <c r="I38">
        <v>2.71</v>
      </c>
      <c r="J38">
        <v>3.31</v>
      </c>
      <c r="K38">
        <v>3.78</v>
      </c>
      <c r="L38" s="3">
        <f t="shared" si="1"/>
        <v>87.453874538745382</v>
      </c>
      <c r="M38" s="3">
        <f t="shared" si="2"/>
        <v>71.601208459214504</v>
      </c>
      <c r="N38" s="3">
        <f t="shared" si="3"/>
        <v>62.698412698412703</v>
      </c>
      <c r="O38" s="4">
        <f t="shared" si="4"/>
        <v>0.22140221402214033</v>
      </c>
      <c r="P38" s="4">
        <f t="shared" si="5"/>
        <v>0.14199395770392731</v>
      </c>
      <c r="Q38" s="3">
        <f t="shared" si="6"/>
        <v>3.2339879154078539</v>
      </c>
      <c r="R38" s="3">
        <f t="shared" si="7"/>
        <v>4.4155690645052408</v>
      </c>
      <c r="V38">
        <v>0.37</v>
      </c>
      <c r="W38" s="5"/>
      <c r="X38" s="5"/>
      <c r="Y38" s="5"/>
      <c r="Z38" s="5"/>
    </row>
    <row r="39" spans="1:26" x14ac:dyDescent="0.25">
      <c r="A39" t="s">
        <v>62</v>
      </c>
      <c r="B39" t="s">
        <v>137</v>
      </c>
      <c r="D39" t="s">
        <v>89</v>
      </c>
      <c r="E39" t="s">
        <v>90</v>
      </c>
      <c r="F39">
        <v>54.61</v>
      </c>
      <c r="H39">
        <v>102.1</v>
      </c>
      <c r="I39">
        <v>31.98</v>
      </c>
      <c r="J39">
        <v>23.17</v>
      </c>
      <c r="K39">
        <v>26.76</v>
      </c>
      <c r="L39" s="3">
        <f t="shared" si="1"/>
        <v>7.4108818011257034</v>
      </c>
      <c r="M39" s="3">
        <f t="shared" si="2"/>
        <v>10.22874406560207</v>
      </c>
      <c r="N39" s="3">
        <f t="shared" si="3"/>
        <v>8.856502242152466</v>
      </c>
      <c r="O39" s="4">
        <f t="shared" si="4"/>
        <v>-0.27548467792370224</v>
      </c>
      <c r="P39" s="4">
        <f t="shared" si="5"/>
        <v>0.15494173500215802</v>
      </c>
      <c r="Q39" s="3">
        <f t="shared" si="6"/>
        <v>-0.37129992646759852</v>
      </c>
      <c r="R39" s="3">
        <f t="shared" si="7"/>
        <v>0.57160210849769522</v>
      </c>
      <c r="V39">
        <v>1.26</v>
      </c>
      <c r="W39" s="5"/>
      <c r="X39" s="5"/>
      <c r="Y39" s="5"/>
      <c r="Z39" s="5"/>
    </row>
    <row r="40" spans="1:26" x14ac:dyDescent="0.25">
      <c r="A40" t="s">
        <v>63</v>
      </c>
      <c r="B40" t="s">
        <v>138</v>
      </c>
      <c r="D40" t="s">
        <v>81</v>
      </c>
      <c r="E40" t="s">
        <v>139</v>
      </c>
      <c r="F40">
        <v>25.35</v>
      </c>
      <c r="H40">
        <v>29.25</v>
      </c>
      <c r="I40">
        <v>2.25</v>
      </c>
      <c r="J40">
        <v>1.93</v>
      </c>
      <c r="K40">
        <v>1.94</v>
      </c>
      <c r="L40" s="3">
        <f t="shared" si="1"/>
        <v>105.33333333333333</v>
      </c>
      <c r="M40" s="3">
        <f t="shared" si="2"/>
        <v>122.79792746113991</v>
      </c>
      <c r="N40" s="3">
        <f t="shared" si="3"/>
        <v>122.16494845360825</v>
      </c>
      <c r="O40" s="4">
        <f t="shared" si="4"/>
        <v>-0.14222222222222225</v>
      </c>
      <c r="P40" s="4">
        <f t="shared" si="5"/>
        <v>5.1813471502590858E-3</v>
      </c>
      <c r="Q40" s="3">
        <f t="shared" si="6"/>
        <v>-8.634229274611398</v>
      </c>
      <c r="R40" s="3">
        <f t="shared" si="7"/>
        <v>235.77835051546307</v>
      </c>
      <c r="V40">
        <v>0.3</v>
      </c>
      <c r="W40" s="5"/>
      <c r="X40" s="5"/>
      <c r="Y40" s="5"/>
      <c r="Z40" s="5"/>
    </row>
    <row r="41" spans="1:26" x14ac:dyDescent="0.25">
      <c r="A41" t="s">
        <v>64</v>
      </c>
      <c r="B41" t="s">
        <v>130</v>
      </c>
      <c r="D41" t="s">
        <v>140</v>
      </c>
      <c r="E41" t="s">
        <v>141</v>
      </c>
      <c r="F41">
        <v>8.91</v>
      </c>
      <c r="H41">
        <v>32.94</v>
      </c>
      <c r="I41">
        <v>0.48</v>
      </c>
      <c r="J41">
        <v>1.02</v>
      </c>
      <c r="K41">
        <v>1.18</v>
      </c>
      <c r="L41" s="3">
        <f t="shared" si="1"/>
        <v>493.75</v>
      </c>
      <c r="M41" s="3">
        <f t="shared" si="2"/>
        <v>232.35294117647058</v>
      </c>
      <c r="N41" s="3">
        <f t="shared" si="3"/>
        <v>200.84745762711864</v>
      </c>
      <c r="O41" s="4">
        <f>J41/I41-1</f>
        <v>1.125</v>
      </c>
      <c r="P41" s="4">
        <f t="shared" si="5"/>
        <v>0.1568627450980391</v>
      </c>
      <c r="Q41" s="3">
        <f t="shared" si="6"/>
        <v>2.0653594771241828</v>
      </c>
      <c r="R41" s="3">
        <f t="shared" si="7"/>
        <v>12.804025423728822</v>
      </c>
      <c r="V41">
        <v>1.8</v>
      </c>
      <c r="W41" s="5"/>
      <c r="X41" s="5"/>
      <c r="Y41" s="5"/>
      <c r="Z4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Burghardt</dc:creator>
  <cp:lastModifiedBy>Simon Burghardt</cp:lastModifiedBy>
  <dcterms:created xsi:type="dcterms:W3CDTF">2015-06-05T18:19:34Z</dcterms:created>
  <dcterms:modified xsi:type="dcterms:W3CDTF">2025-03-05T08:07:52Z</dcterms:modified>
</cp:coreProperties>
</file>