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756253B4-762A-400F-A3FB-2AE2F14DF5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12" i="1"/>
  <c r="L12" i="1"/>
  <c r="M11" i="1"/>
  <c r="L11" i="1"/>
  <c r="M10" i="1"/>
  <c r="L10" i="1"/>
  <c r="M8" i="1"/>
  <c r="L8" i="1"/>
  <c r="M7" i="1"/>
  <c r="L7" i="1"/>
  <c r="M6" i="1"/>
  <c r="L6" i="1"/>
  <c r="O5" i="1"/>
  <c r="N5" i="1"/>
  <c r="N14" i="1" s="1"/>
  <c r="M5" i="1"/>
  <c r="L5" i="1"/>
  <c r="M4" i="1"/>
  <c r="M3" i="1"/>
  <c r="L3" i="1"/>
  <c r="M2" i="1"/>
  <c r="Q5" i="1" l="1"/>
  <c r="Q14" i="1" s="1"/>
  <c r="L14" i="1"/>
  <c r="M14" i="1"/>
  <c r="P5" i="1"/>
  <c r="P14" i="1" s="1"/>
  <c r="O14" i="1"/>
</calcChain>
</file>

<file path=xl/sharedStrings.xml><?xml version="1.0" encoding="utf-8"?>
<sst xmlns="http://schemas.openxmlformats.org/spreadsheetml/2006/main" count="84" uniqueCount="72">
  <si>
    <t>Company Name</t>
  </si>
  <si>
    <t>Ticker</t>
  </si>
  <si>
    <t>Exchange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</si>
  <si>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</si>
  <si>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</si>
  <si>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</si>
  <si>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</si>
  <si>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</si>
  <si>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</si>
  <si>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</si>
  <si>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</si>
  <si>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</si>
  <si>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</si>
  <si>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BYD</t>
  </si>
  <si>
    <t>NYSE</t>
  </si>
  <si>
    <t>ex growth, vermutlich halbes Jahr zu frühes Timing</t>
  </si>
  <si>
    <t>CHDN</t>
  </si>
  <si>
    <t>NSDQ</t>
  </si>
  <si>
    <t>DKNG</t>
  </si>
  <si>
    <t>Revenue Growth Story, Road to Profitability</t>
  </si>
  <si>
    <t>IGT</t>
  </si>
  <si>
    <t>LNW</t>
  </si>
  <si>
    <t>Turnaround in later Phase with upwards momentum</t>
  </si>
  <si>
    <t>LVS</t>
  </si>
  <si>
    <t>MLCO</t>
  </si>
  <si>
    <t>Turnaround Play, High debt</t>
  </si>
  <si>
    <t>Comment</t>
  </si>
  <si>
    <t>RG1</t>
  </si>
  <si>
    <t>RG2</t>
  </si>
  <si>
    <t>EV</t>
  </si>
  <si>
    <t>MC</t>
  </si>
  <si>
    <t>Cash</t>
  </si>
  <si>
    <t>Debt</t>
  </si>
  <si>
    <t>Net Cash</t>
  </si>
  <si>
    <t>China Exp.</t>
  </si>
  <si>
    <t>BMW</t>
  </si>
  <si>
    <t>Volkswagen</t>
  </si>
  <si>
    <t>Porsche</t>
  </si>
  <si>
    <t>Ferrari</t>
  </si>
  <si>
    <t>Rolls Royce</t>
  </si>
  <si>
    <t>Nio</t>
  </si>
  <si>
    <t>Tesla</t>
  </si>
  <si>
    <t>LCID</t>
  </si>
  <si>
    <t>Lucid Group</t>
  </si>
  <si>
    <t>LI</t>
  </si>
  <si>
    <t>LI Auto Inc</t>
  </si>
  <si>
    <t>Xpeng Inc</t>
  </si>
  <si>
    <t>XPEV</t>
  </si>
  <si>
    <t>The Lion Company</t>
  </si>
  <si>
    <t>LEV</t>
  </si>
  <si>
    <t>ChargePoint Holdings</t>
  </si>
  <si>
    <t>CHPT</t>
  </si>
  <si>
    <t>NIO</t>
  </si>
  <si>
    <t>Rivian Automotive</t>
  </si>
  <si>
    <t>RIVN</t>
  </si>
  <si>
    <t>FREYR Battery</t>
  </si>
  <si>
    <t>FREY</t>
  </si>
  <si>
    <t>Solid Power</t>
  </si>
  <si>
    <t>SLDP</t>
  </si>
  <si>
    <t>Plug Power</t>
  </si>
  <si>
    <t>PLUG</t>
  </si>
  <si>
    <t>Wallbox NV</t>
  </si>
  <si>
    <t>WBX</t>
  </si>
  <si>
    <t>Enovix Corporation</t>
  </si>
  <si>
    <t>ENVX</t>
  </si>
  <si>
    <t>Toyota</t>
  </si>
  <si>
    <t>Honda</t>
  </si>
  <si>
    <t>Bridgestone</t>
  </si>
  <si>
    <t>Subaru</t>
  </si>
  <si>
    <t>Suzuki Motor</t>
  </si>
  <si>
    <t>Nissan Motor</t>
  </si>
  <si>
    <t>Yamaha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</si>
</sst>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2" borderId="2" xfId="0" applyFill="1" applyBorder="1"/>
    <xf numFmtId="10" fontId="0" fillId="2" borderId="0" xfId="0" applyNumberFormat="1" applyFill="1"/>
    <xf numFmtId="0" fontId="0" fillId="0" borderId="2" xfId="0" applyBorder="1"/>
    <xf numFmtId="10" fontId="0" fillId="0" borderId="0" xfId="0" applyNumberFormat="1"/>
    <xf numFmtId="0" fontId="0" fillId="3" borderId="0" xfId="0" applyFill="1"/>
    <xf numFmtId="0" fontId="0" fillId="3" borderId="2" xfId="0" applyFill="1" applyBorder="1"/>
    <xf numFmtId="10" fontId="0" fillId="3" borderId="0" xfId="0" applyNumberFormat="1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selection activeCell="I15" sqref="I15"/>
    </sheetView>
  </sheetViews>
  <sheetFormatPr defaultRowHeight="15" x14ac:dyDescent="0.25"/>
  <cols>
    <col min="1" max="1" width="36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29</v>
      </c>
      <c r="I1" s="2" t="s">
        <v>3</v>
      </c>
      <c r="J1" s="1" t="s">
        <v>27</v>
      </c>
      <c r="K1" s="1" t="s">
        <v>28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34</v>
      </c>
      <c r="S1" s="1"/>
      <c r="U1" s="1" t="s">
        <v>4</v>
      </c>
      <c r="V1" s="1" t="s">
        <v>5</v>
      </c>
      <c r="W1" s="1" t="s">
        <v>6</v>
      </c>
      <c r="X1" s="1" t="s">
        <v>26</v>
      </c>
    </row>
    <row r="2" spans="1:24" x14ac:dyDescent="0.25">
      <c r="A2" s="3" t="s">
        <v>35</v>
      </c>
      <c r="B2" s="3" t="s">
        <v>13</v>
      </c>
      <c r="C2" s="3"/>
      <c r="D2" s="3"/>
      <c r="E2" s="3"/>
      <c r="F2" s="3"/>
      <c r="G2" s="3"/>
      <c r="H2" s="3"/>
      <c r="I2" s="4">
        <v>65.66</v>
      </c>
      <c r="J2" s="3"/>
      <c r="K2" s="3"/>
      <c r="L2" s="5">
        <f>V2/U2-1</f>
        <v>-1.9323671497584516E-2</v>
      </c>
      <c r="M2" s="5">
        <f>W2/V2-1</f>
        <v>8.3743842364532028E-2</v>
      </c>
      <c r="N2" s="3">
        <v>10.48</v>
      </c>
      <c r="O2" s="3">
        <v>9.92</v>
      </c>
      <c r="P2" s="3">
        <v>-5.51</v>
      </c>
      <c r="Q2" s="3">
        <v>1.75</v>
      </c>
      <c r="R2" s="3"/>
      <c r="S2" s="3"/>
      <c r="U2" s="3">
        <v>6.21</v>
      </c>
      <c r="V2" s="3">
        <v>6.09</v>
      </c>
      <c r="W2" s="3">
        <v>6.6</v>
      </c>
      <c r="X2" t="s">
        <v>15</v>
      </c>
    </row>
    <row r="3" spans="1:24" x14ac:dyDescent="0.25">
      <c r="A3" t="s">
        <v>36</v>
      </c>
      <c r="B3" t="s">
        <v>16</v>
      </c>
      <c r="I3" s="6">
        <v>119.51</v>
      </c>
      <c r="L3" s="7">
        <f>V3/U3-1</f>
        <v>-4.4117647058823595E-2</v>
      </c>
      <c r="M3" s="7">
        <f>W3/V3-1</f>
        <v>0.36153846153846159</v>
      </c>
      <c r="N3">
        <v>21.99</v>
      </c>
      <c r="O3">
        <v>16.899999999999999</v>
      </c>
      <c r="P3">
        <v>2.44</v>
      </c>
      <c r="Q3">
        <v>0.56000000000000005</v>
      </c>
      <c r="U3">
        <v>5.44</v>
      </c>
      <c r="V3">
        <v>5.2</v>
      </c>
      <c r="W3">
        <v>7.08</v>
      </c>
    </row>
    <row r="4" spans="1:24" x14ac:dyDescent="0.25">
      <c r="A4" s="8" t="s">
        <v>37</v>
      </c>
      <c r="B4" s="8" t="s">
        <v>18</v>
      </c>
      <c r="C4" s="8"/>
      <c r="D4" s="8"/>
      <c r="E4" s="8"/>
      <c r="F4" s="8"/>
      <c r="G4" s="8"/>
      <c r="H4" s="8"/>
      <c r="I4" s="9">
        <v>45.37</v>
      </c>
      <c r="J4" s="8"/>
      <c r="K4" s="8"/>
      <c r="L4" s="10"/>
      <c r="M4" s="10">
        <f>1</f>
        <v>1</v>
      </c>
      <c r="N4" s="8"/>
      <c r="O4" s="8">
        <v>56.53</v>
      </c>
      <c r="P4" s="8">
        <v>-2.11</v>
      </c>
      <c r="Q4" s="8">
        <v>0.13</v>
      </c>
      <c r="R4" s="8"/>
      <c r="S4" s="8"/>
      <c r="U4" s="8">
        <v>-0.24</v>
      </c>
      <c r="V4" s="8">
        <v>-1.54</v>
      </c>
      <c r="W4" s="8">
        <v>0.77</v>
      </c>
      <c r="X4" t="s">
        <v>19</v>
      </c>
    </row>
    <row r="5" spans="1:24" x14ac:dyDescent="0.25">
      <c r="A5" s="3" t="s">
        <v>38</v>
      </c>
      <c r="B5" s="3" t="s">
        <v>20</v>
      </c>
      <c r="C5" s="3"/>
      <c r="D5" s="3"/>
      <c r="E5" s="3"/>
      <c r="F5" s="3"/>
      <c r="G5" s="3"/>
      <c r="H5" s="3"/>
      <c r="I5" s="4">
        <v>21.21</v>
      </c>
      <c r="J5" s="3"/>
      <c r="K5" s="3"/>
      <c r="L5" s="5">
        <f t="shared" ref="L5:M8" si="0">V5/U5-1</f>
        <v>-0.18918918918918926</v>
      </c>
      <c r="M5" s="5">
        <f t="shared" si="0"/>
        <v>0.82499999999999996</v>
      </c>
      <c r="N5" s="11">
        <f>I5/V5</f>
        <v>17.675000000000001</v>
      </c>
      <c r="O5" s="11">
        <f>I5/W5</f>
        <v>9.6849315068493151</v>
      </c>
      <c r="P5" s="11">
        <f>N5/(L5*100)</f>
        <v>-0.93424999999999969</v>
      </c>
      <c r="Q5" s="3">
        <f>O5/(M5*100)</f>
        <v>0.11739310917393109</v>
      </c>
      <c r="R5" s="3"/>
      <c r="S5" s="3"/>
      <c r="U5" s="3">
        <v>1.48</v>
      </c>
      <c r="V5" s="3">
        <v>1.2</v>
      </c>
      <c r="W5" s="3">
        <v>2.19</v>
      </c>
    </row>
    <row r="6" spans="1:24" x14ac:dyDescent="0.25">
      <c r="A6" s="8" t="s">
        <v>39</v>
      </c>
      <c r="B6" s="8" t="s">
        <v>21</v>
      </c>
      <c r="C6" s="8"/>
      <c r="D6" s="8"/>
      <c r="E6" s="8"/>
      <c r="F6" s="8"/>
      <c r="G6" s="8"/>
      <c r="H6" s="8"/>
      <c r="I6" s="9">
        <v>99.34</v>
      </c>
      <c r="J6" s="8"/>
      <c r="K6" s="8"/>
      <c r="L6" s="10">
        <f t="shared" si="0"/>
        <v>-0.5264550264550264</v>
      </c>
      <c r="M6" s="10">
        <f t="shared" si="0"/>
        <v>1.8547486033519553</v>
      </c>
      <c r="N6" s="8">
        <v>29.19</v>
      </c>
      <c r="O6" s="8">
        <v>21.34</v>
      </c>
      <c r="P6" s="8">
        <v>0.28999999999999998</v>
      </c>
      <c r="Q6" s="8">
        <v>0.57999999999999996</v>
      </c>
      <c r="R6" s="8"/>
      <c r="S6" s="8"/>
      <c r="U6" s="8">
        <v>3.78</v>
      </c>
      <c r="V6" s="8">
        <v>1.79</v>
      </c>
      <c r="W6" s="8">
        <v>5.1100000000000003</v>
      </c>
      <c r="X6" t="s">
        <v>22</v>
      </c>
    </row>
    <row r="7" spans="1:24" x14ac:dyDescent="0.25">
      <c r="A7" t="s">
        <v>13</v>
      </c>
      <c r="B7" t="s">
        <v>23</v>
      </c>
      <c r="I7" s="6">
        <v>52.59</v>
      </c>
      <c r="L7" s="7">
        <f t="shared" si="0"/>
        <v>-0.30291970802919721</v>
      </c>
      <c r="M7" s="7">
        <f t="shared" si="0"/>
        <v>0.64397905759162311</v>
      </c>
      <c r="N7">
        <v>18.72</v>
      </c>
      <c r="O7">
        <v>16.329999999999998</v>
      </c>
      <c r="P7">
        <v>0.42</v>
      </c>
      <c r="Q7">
        <v>1.1200000000000001</v>
      </c>
      <c r="U7">
        <v>2.74</v>
      </c>
      <c r="V7">
        <v>1.91</v>
      </c>
      <c r="W7">
        <v>3.14</v>
      </c>
    </row>
    <row r="8" spans="1:24" x14ac:dyDescent="0.25">
      <c r="A8" t="s">
        <v>40</v>
      </c>
      <c r="B8" t="s">
        <v>52</v>
      </c>
      <c r="C8" t="s">
        <v>14</v>
      </c>
      <c r="I8" s="6">
        <v>45.86</v>
      </c>
      <c r="L8" s="7">
        <f t="shared" si="0"/>
        <v>-8.064516129032262E-2</v>
      </c>
      <c r="M8" s="7">
        <f t="shared" si="0"/>
        <v>0.1842105263157896</v>
      </c>
      <c r="N8">
        <v>17.12</v>
      </c>
      <c r="O8">
        <v>15.91</v>
      </c>
      <c r="P8">
        <v>-2.86</v>
      </c>
      <c r="Q8">
        <v>2.1</v>
      </c>
      <c r="U8">
        <v>2.48</v>
      </c>
      <c r="V8">
        <v>2.2799999999999998</v>
      </c>
      <c r="W8">
        <v>2.7</v>
      </c>
    </row>
    <row r="9" spans="1:24" x14ac:dyDescent="0.25">
      <c r="A9" s="8" t="s">
        <v>41</v>
      </c>
      <c r="B9" s="8" t="s">
        <v>24</v>
      </c>
      <c r="C9" s="8" t="s">
        <v>17</v>
      </c>
      <c r="D9" s="8"/>
      <c r="E9" s="8"/>
      <c r="F9" s="8"/>
      <c r="G9" s="8"/>
      <c r="H9" s="8"/>
      <c r="I9" s="9">
        <v>7.22</v>
      </c>
      <c r="J9" s="8"/>
      <c r="K9" s="8"/>
      <c r="L9" s="10">
        <v>-1</v>
      </c>
      <c r="M9" s="10">
        <v>1</v>
      </c>
      <c r="N9" s="8">
        <v>26.37</v>
      </c>
      <c r="O9" s="8">
        <v>9.89</v>
      </c>
      <c r="P9" s="8">
        <v>0.04</v>
      </c>
      <c r="Q9" s="8">
        <v>0.06</v>
      </c>
      <c r="R9" s="8"/>
      <c r="S9" s="8"/>
      <c r="U9" s="8">
        <v>0.28000000000000003</v>
      </c>
      <c r="V9" s="8">
        <v>-0.19</v>
      </c>
      <c r="W9" s="8">
        <v>0.51</v>
      </c>
      <c r="X9" t="s">
        <v>25</v>
      </c>
    </row>
    <row r="10" spans="1:24" x14ac:dyDescent="0.25">
      <c r="A10" t="s">
        <v>43</v>
      </c>
      <c r="B10" t="s">
        <v>42</v>
      </c>
      <c r="C10" t="s">
        <v>17</v>
      </c>
      <c r="I10" s="6">
        <v>36.799999999999997</v>
      </c>
      <c r="L10" s="7">
        <f t="shared" ref="L10:M12" si="1">V10/U10-1</f>
        <v>-8.0952380952380998E-2</v>
      </c>
      <c r="M10" s="7">
        <f t="shared" si="1"/>
        <v>0.11398963730569944</v>
      </c>
      <c r="N10">
        <v>-19.68</v>
      </c>
      <c r="O10">
        <v>-19.22</v>
      </c>
      <c r="P10">
        <v>1.6</v>
      </c>
      <c r="Q10">
        <v>8.07</v>
      </c>
      <c r="U10">
        <v>-2.1</v>
      </c>
      <c r="V10">
        <v>-1.93</v>
      </c>
      <c r="W10">
        <v>-2.15</v>
      </c>
    </row>
    <row r="11" spans="1:24" x14ac:dyDescent="0.25">
      <c r="A11" t="s">
        <v>45</v>
      </c>
      <c r="B11" t="s">
        <v>44</v>
      </c>
      <c r="C11" t="s">
        <v>17</v>
      </c>
      <c r="I11" s="6">
        <v>59.85</v>
      </c>
      <c r="L11" s="7">
        <f t="shared" si="1"/>
        <v>-0.19487179487179485</v>
      </c>
      <c r="M11" s="7">
        <f t="shared" si="1"/>
        <v>0.39490445859872603</v>
      </c>
      <c r="N11">
        <v>30.47</v>
      </c>
      <c r="O11">
        <v>26.93</v>
      </c>
      <c r="P11">
        <v>-0.86</v>
      </c>
      <c r="Q11">
        <v>2.0499999999999998</v>
      </c>
      <c r="U11">
        <v>1.95</v>
      </c>
      <c r="V11">
        <v>1.57</v>
      </c>
      <c r="W11">
        <v>2.19</v>
      </c>
    </row>
    <row r="12" spans="1:24" x14ac:dyDescent="0.25">
      <c r="A12" t="s">
        <v>46</v>
      </c>
      <c r="B12" t="s">
        <v>47</v>
      </c>
      <c r="C12" t="s">
        <v>14</v>
      </c>
      <c r="I12" s="6">
        <v>106.12</v>
      </c>
      <c r="L12" s="7">
        <f t="shared" si="1"/>
        <v>-0.38636363636363635</v>
      </c>
      <c r="M12" s="7">
        <f t="shared" si="1"/>
        <v>0.74999999999999978</v>
      </c>
      <c r="N12">
        <v>19.170000000000002</v>
      </c>
      <c r="O12">
        <v>17.82</v>
      </c>
      <c r="P12">
        <v>0.67</v>
      </c>
      <c r="Q12">
        <v>2.35</v>
      </c>
      <c r="U12">
        <v>5.28</v>
      </c>
      <c r="V12">
        <v>3.24</v>
      </c>
      <c r="W12">
        <v>5.67</v>
      </c>
    </row>
    <row r="13" spans="1:24" x14ac:dyDescent="0.25">
      <c r="A13" t="s">
        <v>48</v>
      </c>
      <c r="B13" t="s">
        <v>49</v>
      </c>
      <c r="C13" t="s">
        <v>14</v>
      </c>
      <c r="I13" s="6"/>
    </row>
    <row r="14" spans="1:24" x14ac:dyDescent="0.25">
      <c r="A14" t="s">
        <v>50</v>
      </c>
      <c r="B14" t="s">
        <v>51</v>
      </c>
      <c r="C14" t="s">
        <v>14</v>
      </c>
      <c r="I14" s="6"/>
      <c r="L14" s="7">
        <f t="shared" ref="L14:Q14" si="2">AVERAGE(L2:L12)</f>
        <v>-0.28248382157079555</v>
      </c>
      <c r="M14" s="7">
        <f t="shared" si="2"/>
        <v>0.65564678064243509</v>
      </c>
      <c r="N14" s="12">
        <f t="shared" si="2"/>
        <v>17.150500000000001</v>
      </c>
      <c r="O14" s="12">
        <f t="shared" si="2"/>
        <v>16.548630136986301</v>
      </c>
      <c r="P14" s="12">
        <f t="shared" si="2"/>
        <v>-0.61947727272727271</v>
      </c>
      <c r="Q14" s="12">
        <f t="shared" si="2"/>
        <v>1.7170357371976301</v>
      </c>
      <c r="R14" s="12"/>
      <c r="S14" s="12"/>
    </row>
    <row r="15" spans="1:24" x14ac:dyDescent="0.25">
      <c r="A15" t="s">
        <v>53</v>
      </c>
      <c r="B15" t="s">
        <v>54</v>
      </c>
      <c r="C15" t="s">
        <v>17</v>
      </c>
      <c r="I15" s="6"/>
    </row>
    <row r="16" spans="1:24" x14ac:dyDescent="0.25">
      <c r="A16" t="s">
        <v>55</v>
      </c>
      <c r="B16" t="s">
        <v>56</v>
      </c>
      <c r="C16" t="s">
        <v>14</v>
      </c>
    </row>
    <row r="17" spans="1:3" x14ac:dyDescent="0.25">
      <c r="A17" t="s">
        <v>57</v>
      </c>
      <c r="B17" t="s">
        <v>58</v>
      </c>
      <c r="C17" t="s">
        <v>17</v>
      </c>
    </row>
    <row r="18" spans="1:3" x14ac:dyDescent="0.25">
      <c r="A18" t="s">
        <v>59</v>
      </c>
      <c r="B18" t="s">
        <v>60</v>
      </c>
      <c r="C18" t="s">
        <v>17</v>
      </c>
    </row>
    <row r="19" spans="1:3" x14ac:dyDescent="0.25">
      <c r="A19" t="s">
        <v>61</v>
      </c>
      <c r="B19" t="s">
        <v>62</v>
      </c>
      <c r="C19" t="s">
        <v>14</v>
      </c>
    </row>
    <row r="20" spans="1:3" x14ac:dyDescent="0.25">
      <c r="A20" t="s">
        <v>63</v>
      </c>
      <c r="B20" t="s">
        <v>64</v>
      </c>
      <c r="C20" t="s">
        <v>17</v>
      </c>
    </row>
    <row r="21" spans="1:3" x14ac:dyDescent="0.25">
      <c r="A21" t="s">
        <v>65</v>
      </c>
    </row>
    <row r="22" spans="1:3" x14ac:dyDescent="0.25">
      <c r="A22" t="s">
        <v>66</v>
      </c>
    </row>
    <row r="23" spans="1:3" x14ac:dyDescent="0.25">
      <c r="A23" t="s">
        <v>67</v>
      </c>
    </row>
    <row r="24" spans="1:3" x14ac:dyDescent="0.25">
      <c r="A24" t="s">
        <v>68</v>
      </c>
    </row>
    <row r="25" spans="1:3" x14ac:dyDescent="0.25">
      <c r="A25" t="s">
        <v>69</v>
      </c>
    </row>
    <row r="26" spans="1:3" x14ac:dyDescent="0.25">
      <c r="A26" t="s">
        <v>70</v>
      </c>
    </row>
    <row r="27" spans="1:3" x14ac:dyDescent="0.25">
      <c r="A2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2025-01-03T23:51:52Z</dcterms:modified>
</cp:coreProperties>
</file>