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753EE4C2-BD0E-47E2-B3F7-BD73C9B902B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Revenue by Segment" sheetId="6" r:id="rId4"/>
    <sheet name="Catalysts" sheetId="4" r:id="rId5"/>
    <sheet name="DoR" sheetId="5" r:id="rId6"/>
  </sheets>
  <definedNames>
    <definedName name="_xlchart.v1.0" hidden="1">Model!$A$3</definedName>
    <definedName name="_xlchart.v1.1" hidden="1">Model!$A$4</definedName>
    <definedName name="_xlchart.v1.2" hidden="1">Model!$B$2:$Q$2</definedName>
    <definedName name="_xlchart.v1.3" hidden="1">Model!$B$3:$Q$3</definedName>
    <definedName name="_xlchart.v1.4" hidden="1">Model!$B$4:$Q$4</definedName>
    <definedName name="_xlchart.v1.5" hidden="1">Model!$A$20</definedName>
    <definedName name="_xlchart.v1.6" hidden="1">Model!$A$21</definedName>
    <definedName name="_xlchart.v1.7" hidden="1">Model!$B$20:$Q$20</definedName>
    <definedName name="_xlchart.v1.8" hidden="1">Model!$B$21:$Q$21</definedName>
    <definedName name="_xlchart.v1.9" hidden="1">Model!$B$2:$Q$2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2" l="1"/>
  <c r="V22" i="2"/>
  <c r="U22" i="2"/>
  <c r="W14" i="2"/>
  <c r="X17" i="2"/>
  <c r="X16" i="2"/>
  <c r="X14" i="2"/>
  <c r="W17" i="2"/>
  <c r="W16" i="2"/>
  <c r="X12" i="2"/>
  <c r="X10" i="2"/>
  <c r="X8" i="2"/>
  <c r="X7" i="2"/>
  <c r="X6" i="2"/>
  <c r="X5" i="2"/>
  <c r="X22" i="2" s="1"/>
  <c r="X3" i="2"/>
  <c r="P24" i="2"/>
  <c r="P22" i="2"/>
  <c r="P9" i="2"/>
  <c r="P11" i="2" s="1"/>
  <c r="P13" i="2" s="1"/>
  <c r="P20" i="2" s="1"/>
  <c r="O24" i="2"/>
  <c r="W54" i="2"/>
  <c r="W55" i="2"/>
  <c r="L29" i="2"/>
  <c r="W3" i="2"/>
  <c r="W53" i="2"/>
  <c r="W52" i="2"/>
  <c r="W45" i="2"/>
  <c r="W46" i="2"/>
  <c r="W47" i="2"/>
  <c r="W48" i="2"/>
  <c r="W49" i="2"/>
  <c r="W50" i="2"/>
  <c r="W44" i="2"/>
  <c r="W39" i="2"/>
  <c r="W40" i="2"/>
  <c r="W41" i="2"/>
  <c r="W42" i="2"/>
  <c r="W38" i="2"/>
  <c r="W32" i="2"/>
  <c r="W33" i="2"/>
  <c r="W34" i="2"/>
  <c r="W35" i="2"/>
  <c r="W36" i="2"/>
  <c r="W31" i="2"/>
  <c r="W30" i="2"/>
  <c r="W12" i="2"/>
  <c r="W10" i="2"/>
  <c r="W8" i="2"/>
  <c r="W7" i="2"/>
  <c r="W6" i="2"/>
  <c r="W5" i="2"/>
  <c r="W22" i="2" s="1"/>
  <c r="V5" i="2"/>
  <c r="V12" i="2"/>
  <c r="V10" i="2"/>
  <c r="V6" i="2"/>
  <c r="V7" i="2"/>
  <c r="V8" i="2"/>
  <c r="V3" i="2"/>
  <c r="V53" i="2"/>
  <c r="V54" i="2"/>
  <c r="V55" i="2"/>
  <c r="V52" i="2"/>
  <c r="V45" i="2"/>
  <c r="V46" i="2"/>
  <c r="V47" i="2"/>
  <c r="V48" i="2"/>
  <c r="V49" i="2"/>
  <c r="V50" i="2"/>
  <c r="V44" i="2"/>
  <c r="V39" i="2"/>
  <c r="V40" i="2"/>
  <c r="V41" i="2"/>
  <c r="V42" i="2"/>
  <c r="V38" i="2"/>
  <c r="V31" i="2"/>
  <c r="V32" i="2"/>
  <c r="V33" i="2"/>
  <c r="V34" i="2"/>
  <c r="V35" i="2"/>
  <c r="V36" i="2"/>
  <c r="V30" i="2"/>
  <c r="U53" i="2"/>
  <c r="U54" i="2"/>
  <c r="U55" i="2"/>
  <c r="U52" i="2"/>
  <c r="U45" i="2"/>
  <c r="U46" i="2"/>
  <c r="U47" i="2"/>
  <c r="U48" i="2"/>
  <c r="U49" i="2"/>
  <c r="U50" i="2"/>
  <c r="U44" i="2"/>
  <c r="U39" i="2"/>
  <c r="U40" i="2"/>
  <c r="U41" i="2"/>
  <c r="U42" i="2"/>
  <c r="U38" i="2"/>
  <c r="U31" i="2"/>
  <c r="U32" i="2"/>
  <c r="U33" i="2"/>
  <c r="U34" i="2"/>
  <c r="U35" i="2"/>
  <c r="U36" i="2"/>
  <c r="U30" i="2"/>
  <c r="B29" i="2"/>
  <c r="C29" i="2"/>
  <c r="D29" i="2"/>
  <c r="E29" i="2"/>
  <c r="G29" i="2"/>
  <c r="H29" i="2"/>
  <c r="I29" i="2"/>
  <c r="J29" i="2"/>
  <c r="K29" i="2"/>
  <c r="M29" i="2"/>
  <c r="N29" i="2"/>
  <c r="O29" i="2"/>
  <c r="F29" i="2"/>
  <c r="G22" i="2"/>
  <c r="H22" i="2"/>
  <c r="I22" i="2"/>
  <c r="J22" i="2"/>
  <c r="K22" i="2"/>
  <c r="L22" i="2"/>
  <c r="M22" i="2"/>
  <c r="N22" i="2"/>
  <c r="O22" i="2"/>
  <c r="B22" i="2"/>
  <c r="C22" i="2"/>
  <c r="D22" i="2"/>
  <c r="E22" i="2"/>
  <c r="F22" i="2"/>
  <c r="F9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Y13" i="2"/>
  <c r="Q13" i="2"/>
  <c r="C17" i="1"/>
  <c r="C16" i="1"/>
  <c r="Y24" i="2"/>
  <c r="Q24" i="2"/>
  <c r="U29" i="2" l="1"/>
  <c r="X24" i="2"/>
  <c r="X9" i="2"/>
  <c r="X11" i="2" s="1"/>
  <c r="X13" i="2" s="1"/>
  <c r="X20" i="2" s="1"/>
  <c r="P23" i="2"/>
  <c r="P15" i="2"/>
  <c r="P18" i="2" s="1"/>
  <c r="P25" i="2" s="1"/>
  <c r="W29" i="2"/>
  <c r="W9" i="2"/>
  <c r="W11" i="2" s="1"/>
  <c r="W13" i="2" s="1"/>
  <c r="V29" i="2"/>
  <c r="C9" i="1"/>
  <c r="C10" i="1"/>
  <c r="N51" i="2"/>
  <c r="M51" i="2"/>
  <c r="V24" i="2"/>
  <c r="W24" i="2"/>
  <c r="K51" i="2"/>
  <c r="F24" i="2"/>
  <c r="G24" i="2"/>
  <c r="I24" i="2"/>
  <c r="J24" i="2"/>
  <c r="K24" i="2"/>
  <c r="M24" i="2"/>
  <c r="N24" i="2"/>
  <c r="U51" i="2"/>
  <c r="U56" i="2" s="1"/>
  <c r="V51" i="2"/>
  <c r="W51" i="2"/>
  <c r="U37" i="2"/>
  <c r="U43" i="2" s="1"/>
  <c r="V37" i="2"/>
  <c r="V43" i="2" s="1"/>
  <c r="W37" i="2"/>
  <c r="W43" i="2" s="1"/>
  <c r="B43" i="2"/>
  <c r="B51" i="2"/>
  <c r="B56" i="2" s="1"/>
  <c r="C51" i="2"/>
  <c r="C56" i="2" s="1"/>
  <c r="E51" i="2"/>
  <c r="F51" i="2"/>
  <c r="F56" i="2" s="1"/>
  <c r="G51" i="2"/>
  <c r="G56" i="2" s="1"/>
  <c r="I51" i="2"/>
  <c r="C43" i="2"/>
  <c r="E43" i="2"/>
  <c r="F43" i="2"/>
  <c r="G43" i="2"/>
  <c r="I43" i="2"/>
  <c r="J43" i="2"/>
  <c r="K43" i="2"/>
  <c r="M43" i="2"/>
  <c r="N43" i="2"/>
  <c r="O43" i="2"/>
  <c r="V9" i="2"/>
  <c r="V11" i="2" s="1"/>
  <c r="V13" i="2" s="1"/>
  <c r="U9" i="2"/>
  <c r="U11" i="2" s="1"/>
  <c r="U13" i="2" s="1"/>
  <c r="C9" i="2"/>
  <c r="E9" i="2"/>
  <c r="E11" i="2" s="1"/>
  <c r="E13" i="2" s="1"/>
  <c r="G9" i="2"/>
  <c r="I9" i="2"/>
  <c r="I11" i="2" s="1"/>
  <c r="I13" i="2" s="1"/>
  <c r="J9" i="2"/>
  <c r="J11" i="2" s="1"/>
  <c r="J13" i="2" s="1"/>
  <c r="K9" i="2"/>
  <c r="K11" i="2" s="1"/>
  <c r="K13" i="2" s="1"/>
  <c r="M9" i="2"/>
  <c r="M11" i="2" s="1"/>
  <c r="M13" i="2" s="1"/>
  <c r="N9" i="2"/>
  <c r="N11" i="2" s="1"/>
  <c r="N13" i="2" s="1"/>
  <c r="O9" i="2"/>
  <c r="O11" i="2" s="1"/>
  <c r="O13" i="2" s="1"/>
  <c r="O15" i="2" s="1"/>
  <c r="B9" i="2"/>
  <c r="B11" i="2" s="1"/>
  <c r="B13" i="2" s="1"/>
  <c r="W20" i="2" l="1"/>
  <c r="C13" i="1" s="1"/>
  <c r="E15" i="2"/>
  <c r="E18" i="2" s="1"/>
  <c r="E25" i="2" s="1"/>
  <c r="E20" i="2"/>
  <c r="U15" i="2"/>
  <c r="U18" i="2" s="1"/>
  <c r="U20" i="2"/>
  <c r="N15" i="2"/>
  <c r="N18" i="2" s="1"/>
  <c r="N25" i="2" s="1"/>
  <c r="N20" i="2"/>
  <c r="M20" i="2"/>
  <c r="M15" i="2"/>
  <c r="M18" i="2" s="1"/>
  <c r="M25" i="2" s="1"/>
  <c r="X15" i="2"/>
  <c r="X18" i="2" s="1"/>
  <c r="X25" i="2" s="1"/>
  <c r="X23" i="2"/>
  <c r="X26" i="2"/>
  <c r="K20" i="2"/>
  <c r="K15" i="2"/>
  <c r="K18" i="2" s="1"/>
  <c r="K25" i="2" s="1"/>
  <c r="O20" i="2"/>
  <c r="O18" i="2"/>
  <c r="O25" i="2" s="1"/>
  <c r="W15" i="2"/>
  <c r="W18" i="2" s="1"/>
  <c r="W25" i="2" s="1"/>
  <c r="J15" i="2"/>
  <c r="J18" i="2" s="1"/>
  <c r="J25" i="2" s="1"/>
  <c r="J20" i="2"/>
  <c r="I15" i="2"/>
  <c r="I18" i="2" s="1"/>
  <c r="I25" i="2" s="1"/>
  <c r="I20" i="2"/>
  <c r="V15" i="2"/>
  <c r="V18" i="2" s="1"/>
  <c r="V25" i="2" s="1"/>
  <c r="V20" i="2"/>
  <c r="B15" i="2"/>
  <c r="B18" i="2" s="1"/>
  <c r="B25" i="2" s="1"/>
  <c r="G11" i="2"/>
  <c r="G13" i="2" s="1"/>
  <c r="F11" i="2"/>
  <c r="F13" i="2" s="1"/>
  <c r="F15" i="2" s="1"/>
  <c r="F18" i="2" s="1"/>
  <c r="F25" i="2" s="1"/>
  <c r="C11" i="2"/>
  <c r="C13" i="2" s="1"/>
  <c r="O51" i="2"/>
  <c r="O56" i="2" s="1"/>
  <c r="W56" i="2"/>
  <c r="J51" i="2"/>
  <c r="J56" i="2" s="1"/>
  <c r="V56" i="2"/>
  <c r="D43" i="2"/>
  <c r="C11" i="1"/>
  <c r="N56" i="2"/>
  <c r="M56" i="2"/>
  <c r="H9" i="2"/>
  <c r="H24" i="2"/>
  <c r="L24" i="2"/>
  <c r="L9" i="2"/>
  <c r="L11" i="2" s="1"/>
  <c r="L13" i="2" s="1"/>
  <c r="L51" i="2"/>
  <c r="L56" i="2" s="1"/>
  <c r="L43" i="2"/>
  <c r="K56" i="2"/>
  <c r="I56" i="2"/>
  <c r="H51" i="2"/>
  <c r="H56" i="2" s="1"/>
  <c r="D51" i="2"/>
  <c r="D56" i="2" s="1"/>
  <c r="H43" i="2"/>
  <c r="E56" i="2"/>
  <c r="D9" i="2"/>
  <c r="C8" i="1"/>
  <c r="C12" i="1" s="1"/>
  <c r="C15" i="2" l="1"/>
  <c r="C18" i="2" s="1"/>
  <c r="C25" i="2" s="1"/>
  <c r="L15" i="2"/>
  <c r="L18" i="2" s="1"/>
  <c r="L25" i="2" s="1"/>
  <c r="L20" i="2"/>
  <c r="P26" i="2"/>
  <c r="G26" i="2"/>
  <c r="G15" i="2"/>
  <c r="G18" i="2" s="1"/>
  <c r="G25" i="2" s="1"/>
  <c r="F23" i="2"/>
  <c r="J26" i="2"/>
  <c r="H11" i="2"/>
  <c r="H13" i="2" s="1"/>
  <c r="H15" i="2" s="1"/>
  <c r="H18" i="2" s="1"/>
  <c r="H25" i="2" s="1"/>
  <c r="D11" i="2"/>
  <c r="J23" i="2"/>
  <c r="F26" i="2"/>
  <c r="N26" i="2"/>
  <c r="O23" i="2"/>
  <c r="I23" i="2"/>
  <c r="I26" i="2"/>
  <c r="W23" i="2"/>
  <c r="N23" i="2"/>
  <c r="M23" i="2"/>
  <c r="M26" i="2"/>
  <c r="V26" i="2"/>
  <c r="W26" i="2"/>
  <c r="V23" i="2"/>
  <c r="G23" i="2"/>
  <c r="E23" i="2"/>
  <c r="U23" i="2"/>
  <c r="C23" i="2"/>
  <c r="B23" i="2"/>
  <c r="D13" i="2" l="1"/>
  <c r="D20" i="2" s="1"/>
  <c r="H23" i="2"/>
  <c r="L23" i="2"/>
  <c r="L26" i="2"/>
  <c r="K23" i="2"/>
  <c r="O26" i="2"/>
  <c r="K26" i="2"/>
  <c r="D23" i="2" l="1"/>
  <c r="D15" i="2"/>
  <c r="D18" i="2" s="1"/>
  <c r="D25" i="2" s="1"/>
  <c r="H26" i="2"/>
  <c r="H20" i="2" l="1"/>
</calcChain>
</file>

<file path=xl/sharedStrings.xml><?xml version="1.0" encoding="utf-8"?>
<sst xmlns="http://schemas.openxmlformats.org/spreadsheetml/2006/main" count="162" uniqueCount="150">
  <si>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</si>
  <si>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</si>
  <si>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</si>
  <si>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</si>
  <si>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</si>
  <si>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</si>
  <si>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</si>
  <si>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</si>
  <si>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</si>
  <si>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</si>
  <si>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</si>
  <si>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</si>
  <si>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</si>
  <si>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</si>
  <si>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</si>
  <si>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</si>
  <si>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</si>
  <si>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</si>
  <si>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</si>
  <si>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</si>
  <si>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</si>
  <si>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</si>
  <si>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</si>
  <si>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</si>
  <si>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</si>
  <si>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</si>
  <si>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</si>
  <si>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</si>
  <si>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Intangible Assets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</si>
  <si>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</si>
  <si>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</si>
  <si>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</si>
  <si>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</si>
  <si>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</si>
  <si>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</si>
  <si>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</si>
  <si>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</si>
  <si>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</si>
  <si>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</si>
  <si>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</si>
  <si>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</si>
  <si>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</si>
  <si>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</si>
  <si>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</si>
  <si>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</si>
  <si>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</si>
  <si>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</si>
  <si>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</si>
  <si>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</si>
  <si>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</si>
  <si>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</si>
  <si>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</si>
  <si>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</si>
  <si>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</si>
  <si>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</si>
  <si>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</si>
  <si>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</si>
  <si>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</si>
  <si>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</si>
  <si>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</si>
  <si>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</si>
  <si>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</si>
  <si>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</si>
  <si>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</si>
  <si>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</si>
  <si>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</si>
  <si>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</si>
  <si>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</si>
  <si>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</si>
  <si>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</si>
  <si>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</si>
  <si>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</si>
  <si>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</si>
  <si>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</si>
  <si>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</si>
  <si>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</si>
  <si>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</si>
  <si>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</si>
  <si>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</si>
  <si>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</si>
  <si>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</si>
  <si>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</si>
  <si>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</si>
  <si>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</si>
  <si>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</si>
  <si>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Morgan Stanley</t>
  </si>
  <si>
    <t>R&amp;D</t>
  </si>
  <si>
    <t>SG&amp;A</t>
  </si>
  <si>
    <t>Financial Income/Exp</t>
  </si>
  <si>
    <t>PP&amp;E</t>
  </si>
  <si>
    <t>Inventories</t>
  </si>
  <si>
    <t>Short-term Investments</t>
  </si>
  <si>
    <t>Prepaid Expense</t>
  </si>
  <si>
    <t>Tax</t>
  </si>
  <si>
    <t>Other + deffered Tax</t>
  </si>
  <si>
    <t>Trade receivables</t>
  </si>
  <si>
    <t>Right-of-use Asset</t>
  </si>
  <si>
    <t>Defered Tax</t>
  </si>
  <si>
    <t>Accrued Expense</t>
  </si>
  <si>
    <t>Trade Payables</t>
  </si>
  <si>
    <t>Other current</t>
  </si>
  <si>
    <t>Tax liabilities</t>
  </si>
  <si>
    <t>Credit</t>
  </si>
  <si>
    <t>Lease</t>
  </si>
  <si>
    <t>Lease Liabilities</t>
  </si>
  <si>
    <t>Debt</t>
  </si>
  <si>
    <t>Deferred Tax</t>
  </si>
  <si>
    <t>Other + Provisions</t>
  </si>
  <si>
    <t>non-GAAP EBITDA</t>
  </si>
  <si>
    <t>Share-based comp</t>
  </si>
  <si>
    <t>adj. EBITDA</t>
  </si>
  <si>
    <t>adj. EBITDA Margin</t>
  </si>
  <si>
    <t>Shareholder Loans/Conv Notes</t>
  </si>
  <si>
    <t>MNDY</t>
  </si>
  <si>
    <t>Co-Founder, Co-CEO &amp; Director</t>
  </si>
  <si>
    <t>Chief Financial Officer</t>
  </si>
  <si>
    <t>Chief Product &amp; Technology Officer</t>
  </si>
  <si>
    <t>Chief Revenue Officer</t>
  </si>
  <si>
    <t>Vice President of Operations</t>
  </si>
  <si>
    <t>Ms. Shiran Nawi</t>
  </si>
  <si>
    <t>Chief People &amp; Legal Officer</t>
  </si>
  <si>
    <t>GM of North America &amp; Senior VP of Sales</t>
  </si>
  <si>
    <t>Eran Zinman</t>
  </si>
  <si>
    <t>Roy Mann</t>
  </si>
  <si>
    <t>Eliran Glazer</t>
  </si>
  <si>
    <t>Daniel Lereya</t>
  </si>
  <si>
    <t>Yoni Osherov</t>
  </si>
  <si>
    <t>Ouriel Weisz</t>
  </si>
  <si>
    <t>Jamison Powell</t>
  </si>
  <si>
    <t>Sonnipe Ltd</t>
  </si>
  <si>
    <t>8.61%</t>
  </si>
  <si>
    <t>Price (T.Rowe) Associates Inc</t>
  </si>
  <si>
    <t>6.49%</t>
  </si>
  <si>
    <t>Franklin Resources, Inc.</t>
  </si>
  <si>
    <t>4.54%</t>
  </si>
  <si>
    <t>Voya Investment Management LLC</t>
  </si>
  <si>
    <t>3.39%</t>
  </si>
  <si>
    <t>Insight Holdings Group, LLC</t>
  </si>
  <si>
    <t>3.35%</t>
  </si>
  <si>
    <t>2.68%</t>
  </si>
  <si>
    <t>Blackrock Inc.</t>
  </si>
  <si>
    <t>2.32%</t>
  </si>
  <si>
    <t>Whale Rock Capital Management LLC</t>
  </si>
  <si>
    <t>2.17%</t>
  </si>
  <si>
    <t>Renaissance Technologies, LLC</t>
  </si>
  <si>
    <t>2.09%</t>
  </si>
  <si>
    <t>1832 Asset Management L.P.</t>
  </si>
  <si>
    <t>1.78%</t>
  </si>
  <si>
    <t>21.15%</t>
  </si>
  <si>
    <t>% of Shares Held by All Insider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</si>
</sst>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3" fontId="0" fillId="0" borderId="0" xfId="0" applyNumberFormat="1" applyAlignment="1">
      <alignment wrapText="1"/>
    </xf>
    <xf numFmtId="0" fontId="5" fillId="0" borderId="2" xfId="0" applyFont="1" applyBorder="1"/>
    <xf numFmtId="0" fontId="0" fillId="3" borderId="7" xfId="0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Model!$B$24:$Q$24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F-4096-8FF9-727230ECFF2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F-4096-8FF9-727230ECF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Model!$U$3:$Y$3</c:f>
              <c:numCache>
                <c:formatCode>#,##0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Model!$U$24:$Y$24</c:f>
              <c:numCache>
                <c:formatCode>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8-46A6-8464-D8F7768AA3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8-46A6-8464-D8F7768AA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Model!$B$13:$Q$13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Model!$B$22:$Q$22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Model!$U$13:$Y$13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Model!$U$26:$Y$26</c:f>
              <c:numCache>
                <c:formatCode>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Model!$A$25</c:f>
              <c:strCache>
                <c:ptCount val="1"/>
                <c:pt idx="0">
                  <c:v>adj. 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Model!$B$2:$O$2</c15:sqref>
                  </c15:fullRef>
                </c:ext>
              </c:extLst>
              <c:f>Model!$G$2:$O$2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Model!$B$25:$O$25</c15:sqref>
                  </c15:fullRef>
                </c:ext>
              </c:extLst>
              <c:f>Model!$G$25:$O$25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44357</c:v>
                </c:pt>
                <c:pt idx="1">
                  <c:v>44358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44383</c:v>
                </c:pt>
                <c:pt idx="18">
                  <c:v>44384</c:v>
                </c:pt>
                <c:pt idx="19">
                  <c:v>44385</c:v>
                </c:pt>
                <c:pt idx="20">
                  <c:v>44386</c:v>
                </c:pt>
                <c:pt idx="21">
                  <c:v>44389</c:v>
                </c:pt>
                <c:pt idx="22">
                  <c:v>44390</c:v>
                </c:pt>
                <c:pt idx="23">
                  <c:v>44391</c:v>
                </c:pt>
                <c:pt idx="24">
                  <c:v>44392</c:v>
                </c:pt>
                <c:pt idx="25">
                  <c:v>44393</c:v>
                </c:pt>
                <c:pt idx="26">
                  <c:v>44396</c:v>
                </c:pt>
                <c:pt idx="27">
                  <c:v>44397</c:v>
                </c:pt>
                <c:pt idx="28">
                  <c:v>44398</c:v>
                </c:pt>
                <c:pt idx="29">
                  <c:v>44399</c:v>
                </c:pt>
                <c:pt idx="30">
                  <c:v>44400</c:v>
                </c:pt>
                <c:pt idx="31">
                  <c:v>44403</c:v>
                </c:pt>
                <c:pt idx="32">
                  <c:v>44404</c:v>
                </c:pt>
                <c:pt idx="33">
                  <c:v>44405</c:v>
                </c:pt>
                <c:pt idx="34">
                  <c:v>44406</c:v>
                </c:pt>
                <c:pt idx="35">
                  <c:v>44407</c:v>
                </c:pt>
                <c:pt idx="36">
                  <c:v>44410</c:v>
                </c:pt>
                <c:pt idx="37">
                  <c:v>44411</c:v>
                </c:pt>
                <c:pt idx="38">
                  <c:v>44412</c:v>
                </c:pt>
                <c:pt idx="39">
                  <c:v>44413</c:v>
                </c:pt>
                <c:pt idx="40">
                  <c:v>44414</c:v>
                </c:pt>
                <c:pt idx="41">
                  <c:v>44417</c:v>
                </c:pt>
                <c:pt idx="42">
                  <c:v>44418</c:v>
                </c:pt>
                <c:pt idx="43">
                  <c:v>44419</c:v>
                </c:pt>
                <c:pt idx="44">
                  <c:v>44420</c:v>
                </c:pt>
                <c:pt idx="45">
                  <c:v>44421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44431</c:v>
                </c:pt>
                <c:pt idx="52">
                  <c:v>44432</c:v>
                </c:pt>
                <c:pt idx="53">
                  <c:v>44433</c:v>
                </c:pt>
                <c:pt idx="54">
                  <c:v>44434</c:v>
                </c:pt>
                <c:pt idx="55">
                  <c:v>44435</c:v>
                </c:pt>
                <c:pt idx="56">
                  <c:v>44438</c:v>
                </c:pt>
                <c:pt idx="57">
                  <c:v>44439</c:v>
                </c:pt>
                <c:pt idx="58">
                  <c:v>44440</c:v>
                </c:pt>
                <c:pt idx="59">
                  <c:v>44441</c:v>
                </c:pt>
                <c:pt idx="60">
                  <c:v>44442</c:v>
                </c:pt>
                <c:pt idx="61">
                  <c:v>44446</c:v>
                </c:pt>
                <c:pt idx="62">
                  <c:v>44447</c:v>
                </c:pt>
                <c:pt idx="63">
                  <c:v>44448</c:v>
                </c:pt>
                <c:pt idx="64">
                  <c:v>44449</c:v>
                </c:pt>
                <c:pt idx="65">
                  <c:v>44452</c:v>
                </c:pt>
                <c:pt idx="66">
                  <c:v>44453</c:v>
                </c:pt>
                <c:pt idx="67">
                  <c:v>44454</c:v>
                </c:pt>
                <c:pt idx="68">
                  <c:v>44455</c:v>
                </c:pt>
                <c:pt idx="69">
                  <c:v>44456</c:v>
                </c:pt>
                <c:pt idx="70">
                  <c:v>44459</c:v>
                </c:pt>
                <c:pt idx="71">
                  <c:v>44460</c:v>
                </c:pt>
                <c:pt idx="72">
                  <c:v>44461</c:v>
                </c:pt>
                <c:pt idx="73">
                  <c:v>44462</c:v>
                </c:pt>
                <c:pt idx="74">
                  <c:v>44463</c:v>
                </c:pt>
                <c:pt idx="75">
                  <c:v>44466</c:v>
                </c:pt>
                <c:pt idx="76">
                  <c:v>44467</c:v>
                </c:pt>
                <c:pt idx="77">
                  <c:v>44468</c:v>
                </c:pt>
                <c:pt idx="78">
                  <c:v>44469</c:v>
                </c:pt>
                <c:pt idx="79">
                  <c:v>44470</c:v>
                </c:pt>
                <c:pt idx="80">
                  <c:v>44473</c:v>
                </c:pt>
                <c:pt idx="81">
                  <c:v>44474</c:v>
                </c:pt>
                <c:pt idx="82">
                  <c:v>44475</c:v>
                </c:pt>
                <c:pt idx="83">
                  <c:v>44476</c:v>
                </c:pt>
                <c:pt idx="84">
                  <c:v>44477</c:v>
                </c:pt>
                <c:pt idx="85">
                  <c:v>44480</c:v>
                </c:pt>
                <c:pt idx="86">
                  <c:v>44481</c:v>
                </c:pt>
                <c:pt idx="87">
                  <c:v>44482</c:v>
                </c:pt>
                <c:pt idx="88">
                  <c:v>44483</c:v>
                </c:pt>
                <c:pt idx="89">
                  <c:v>44484</c:v>
                </c:pt>
                <c:pt idx="90">
                  <c:v>44487</c:v>
                </c:pt>
                <c:pt idx="91">
                  <c:v>44488</c:v>
                </c:pt>
                <c:pt idx="92">
                  <c:v>44489</c:v>
                </c:pt>
                <c:pt idx="93">
                  <c:v>44490</c:v>
                </c:pt>
                <c:pt idx="94">
                  <c:v>44491</c:v>
                </c:pt>
                <c:pt idx="95">
                  <c:v>44494</c:v>
                </c:pt>
                <c:pt idx="96">
                  <c:v>44495</c:v>
                </c:pt>
                <c:pt idx="97">
                  <c:v>44496</c:v>
                </c:pt>
                <c:pt idx="98">
                  <c:v>44497</c:v>
                </c:pt>
                <c:pt idx="99">
                  <c:v>44498</c:v>
                </c:pt>
                <c:pt idx="100">
                  <c:v>44501</c:v>
                </c:pt>
                <c:pt idx="101">
                  <c:v>44502</c:v>
                </c:pt>
                <c:pt idx="102">
                  <c:v>44503</c:v>
                </c:pt>
                <c:pt idx="103">
                  <c:v>44504</c:v>
                </c:pt>
                <c:pt idx="104">
                  <c:v>44505</c:v>
                </c:pt>
                <c:pt idx="105">
                  <c:v>44508</c:v>
                </c:pt>
                <c:pt idx="106">
                  <c:v>44509</c:v>
                </c:pt>
                <c:pt idx="107">
                  <c:v>44510</c:v>
                </c:pt>
                <c:pt idx="108">
                  <c:v>44511</c:v>
                </c:pt>
                <c:pt idx="109">
                  <c:v>44512</c:v>
                </c:pt>
                <c:pt idx="110">
                  <c:v>44515</c:v>
                </c:pt>
                <c:pt idx="111">
                  <c:v>44516</c:v>
                </c:pt>
                <c:pt idx="112">
                  <c:v>44517</c:v>
                </c:pt>
                <c:pt idx="113">
                  <c:v>44518</c:v>
                </c:pt>
                <c:pt idx="114">
                  <c:v>44519</c:v>
                </c:pt>
                <c:pt idx="115">
                  <c:v>44522</c:v>
                </c:pt>
                <c:pt idx="116">
                  <c:v>44523</c:v>
                </c:pt>
                <c:pt idx="117">
                  <c:v>44524</c:v>
                </c:pt>
                <c:pt idx="118">
                  <c:v>44526</c:v>
                </c:pt>
                <c:pt idx="119">
                  <c:v>44529</c:v>
                </c:pt>
                <c:pt idx="120">
                  <c:v>44530</c:v>
                </c:pt>
                <c:pt idx="121">
                  <c:v>44531</c:v>
                </c:pt>
                <c:pt idx="122">
                  <c:v>44532</c:v>
                </c:pt>
                <c:pt idx="123">
                  <c:v>44533</c:v>
                </c:pt>
                <c:pt idx="124">
                  <c:v>44536</c:v>
                </c:pt>
                <c:pt idx="125">
                  <c:v>44537</c:v>
                </c:pt>
                <c:pt idx="126">
                  <c:v>44538</c:v>
                </c:pt>
                <c:pt idx="127">
                  <c:v>44539</c:v>
                </c:pt>
                <c:pt idx="128">
                  <c:v>44540</c:v>
                </c:pt>
                <c:pt idx="129">
                  <c:v>44543</c:v>
                </c:pt>
                <c:pt idx="130">
                  <c:v>44544</c:v>
                </c:pt>
                <c:pt idx="131">
                  <c:v>44545</c:v>
                </c:pt>
                <c:pt idx="132">
                  <c:v>44546</c:v>
                </c:pt>
                <c:pt idx="133">
                  <c:v>44547</c:v>
                </c:pt>
                <c:pt idx="134">
                  <c:v>44550</c:v>
                </c:pt>
                <c:pt idx="135">
                  <c:v>44551</c:v>
                </c:pt>
                <c:pt idx="136">
                  <c:v>44552</c:v>
                </c:pt>
                <c:pt idx="137">
                  <c:v>44553</c:v>
                </c:pt>
                <c:pt idx="138">
                  <c:v>44557</c:v>
                </c:pt>
                <c:pt idx="139">
                  <c:v>44558</c:v>
                </c:pt>
                <c:pt idx="140">
                  <c:v>44559</c:v>
                </c:pt>
                <c:pt idx="141">
                  <c:v>44560</c:v>
                </c:pt>
                <c:pt idx="142">
                  <c:v>44561</c:v>
                </c:pt>
                <c:pt idx="143">
                  <c:v>44564</c:v>
                </c:pt>
                <c:pt idx="144">
                  <c:v>44565</c:v>
                </c:pt>
                <c:pt idx="145">
                  <c:v>44566</c:v>
                </c:pt>
                <c:pt idx="146">
                  <c:v>44567</c:v>
                </c:pt>
                <c:pt idx="147">
                  <c:v>44568</c:v>
                </c:pt>
                <c:pt idx="148">
                  <c:v>44571</c:v>
                </c:pt>
                <c:pt idx="149">
                  <c:v>44572</c:v>
                </c:pt>
                <c:pt idx="150">
                  <c:v>44573</c:v>
                </c:pt>
                <c:pt idx="151">
                  <c:v>44574</c:v>
                </c:pt>
                <c:pt idx="152">
                  <c:v>44575</c:v>
                </c:pt>
                <c:pt idx="153">
                  <c:v>44579</c:v>
                </c:pt>
                <c:pt idx="154">
                  <c:v>44580</c:v>
                </c:pt>
                <c:pt idx="155">
                  <c:v>44581</c:v>
                </c:pt>
                <c:pt idx="156">
                  <c:v>44582</c:v>
                </c:pt>
                <c:pt idx="157">
                  <c:v>44585</c:v>
                </c:pt>
                <c:pt idx="158">
                  <c:v>44586</c:v>
                </c:pt>
                <c:pt idx="159">
                  <c:v>44587</c:v>
                </c:pt>
                <c:pt idx="160">
                  <c:v>44588</c:v>
                </c:pt>
                <c:pt idx="161">
                  <c:v>44589</c:v>
                </c:pt>
                <c:pt idx="162">
                  <c:v>44592</c:v>
                </c:pt>
                <c:pt idx="163">
                  <c:v>44593</c:v>
                </c:pt>
                <c:pt idx="164">
                  <c:v>44594</c:v>
                </c:pt>
                <c:pt idx="165">
                  <c:v>44595</c:v>
                </c:pt>
                <c:pt idx="166">
                  <c:v>44596</c:v>
                </c:pt>
                <c:pt idx="167">
                  <c:v>44599</c:v>
                </c:pt>
                <c:pt idx="168">
                  <c:v>44600</c:v>
                </c:pt>
                <c:pt idx="169">
                  <c:v>44601</c:v>
                </c:pt>
                <c:pt idx="170">
                  <c:v>44602</c:v>
                </c:pt>
                <c:pt idx="171">
                  <c:v>44603</c:v>
                </c:pt>
                <c:pt idx="172">
                  <c:v>44606</c:v>
                </c:pt>
                <c:pt idx="173">
                  <c:v>44607</c:v>
                </c:pt>
                <c:pt idx="174">
                  <c:v>44608</c:v>
                </c:pt>
                <c:pt idx="175">
                  <c:v>44609</c:v>
                </c:pt>
                <c:pt idx="176">
                  <c:v>44610</c:v>
                </c:pt>
                <c:pt idx="177">
                  <c:v>44614</c:v>
                </c:pt>
                <c:pt idx="178">
                  <c:v>44615</c:v>
                </c:pt>
                <c:pt idx="179">
                  <c:v>44616</c:v>
                </c:pt>
                <c:pt idx="180">
                  <c:v>44617</c:v>
                </c:pt>
                <c:pt idx="181">
                  <c:v>44620</c:v>
                </c:pt>
                <c:pt idx="182">
                  <c:v>44621</c:v>
                </c:pt>
                <c:pt idx="183">
                  <c:v>44622</c:v>
                </c:pt>
                <c:pt idx="184">
                  <c:v>44623</c:v>
                </c:pt>
                <c:pt idx="185">
                  <c:v>44624</c:v>
                </c:pt>
                <c:pt idx="186">
                  <c:v>44627</c:v>
                </c:pt>
                <c:pt idx="187">
                  <c:v>44628</c:v>
                </c:pt>
                <c:pt idx="188">
                  <c:v>44629</c:v>
                </c:pt>
                <c:pt idx="189">
                  <c:v>44630</c:v>
                </c:pt>
                <c:pt idx="190">
                  <c:v>44631</c:v>
                </c:pt>
                <c:pt idx="191">
                  <c:v>44634</c:v>
                </c:pt>
                <c:pt idx="192">
                  <c:v>44635</c:v>
                </c:pt>
                <c:pt idx="193">
                  <c:v>44636</c:v>
                </c:pt>
                <c:pt idx="194">
                  <c:v>44637</c:v>
                </c:pt>
                <c:pt idx="195">
                  <c:v>44638</c:v>
                </c:pt>
                <c:pt idx="196">
                  <c:v>44641</c:v>
                </c:pt>
                <c:pt idx="197">
                  <c:v>44642</c:v>
                </c:pt>
                <c:pt idx="198">
                  <c:v>44643</c:v>
                </c:pt>
                <c:pt idx="199">
                  <c:v>44644</c:v>
                </c:pt>
                <c:pt idx="200">
                  <c:v>44645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44655</c:v>
                </c:pt>
                <c:pt idx="207">
                  <c:v>44656</c:v>
                </c:pt>
                <c:pt idx="208">
                  <c:v>44657</c:v>
                </c:pt>
                <c:pt idx="209">
                  <c:v>44658</c:v>
                </c:pt>
                <c:pt idx="210">
                  <c:v>44659</c:v>
                </c:pt>
                <c:pt idx="211">
                  <c:v>44662</c:v>
                </c:pt>
                <c:pt idx="212">
                  <c:v>44663</c:v>
                </c:pt>
                <c:pt idx="213">
                  <c:v>44664</c:v>
                </c:pt>
                <c:pt idx="214">
                  <c:v>44665</c:v>
                </c:pt>
                <c:pt idx="215">
                  <c:v>44669</c:v>
                </c:pt>
                <c:pt idx="216">
                  <c:v>44670</c:v>
                </c:pt>
                <c:pt idx="217">
                  <c:v>44671</c:v>
                </c:pt>
                <c:pt idx="218">
                  <c:v>44672</c:v>
                </c:pt>
                <c:pt idx="219">
                  <c:v>44673</c:v>
                </c:pt>
                <c:pt idx="220">
                  <c:v>44676</c:v>
                </c:pt>
                <c:pt idx="221">
                  <c:v>44677</c:v>
                </c:pt>
                <c:pt idx="222">
                  <c:v>44678</c:v>
                </c:pt>
                <c:pt idx="223">
                  <c:v>44679</c:v>
                </c:pt>
                <c:pt idx="224">
                  <c:v>44680</c:v>
                </c:pt>
                <c:pt idx="225">
                  <c:v>44683</c:v>
                </c:pt>
                <c:pt idx="226">
                  <c:v>44684</c:v>
                </c:pt>
                <c:pt idx="227">
                  <c:v>44685</c:v>
                </c:pt>
                <c:pt idx="228">
                  <c:v>44686</c:v>
                </c:pt>
                <c:pt idx="229">
                  <c:v>44687</c:v>
                </c:pt>
                <c:pt idx="230">
                  <c:v>44690</c:v>
                </c:pt>
                <c:pt idx="231">
                  <c:v>44691</c:v>
                </c:pt>
                <c:pt idx="232">
                  <c:v>44692</c:v>
                </c:pt>
                <c:pt idx="233">
                  <c:v>44693</c:v>
                </c:pt>
                <c:pt idx="234">
                  <c:v>44694</c:v>
                </c:pt>
                <c:pt idx="235">
                  <c:v>44697</c:v>
                </c:pt>
                <c:pt idx="236">
                  <c:v>44698</c:v>
                </c:pt>
                <c:pt idx="237">
                  <c:v>44699</c:v>
                </c:pt>
                <c:pt idx="238">
                  <c:v>44700</c:v>
                </c:pt>
                <c:pt idx="239">
                  <c:v>44701</c:v>
                </c:pt>
                <c:pt idx="240">
                  <c:v>44704</c:v>
                </c:pt>
                <c:pt idx="241">
                  <c:v>44705</c:v>
                </c:pt>
                <c:pt idx="242">
                  <c:v>44706</c:v>
                </c:pt>
                <c:pt idx="243">
                  <c:v>44707</c:v>
                </c:pt>
                <c:pt idx="244">
                  <c:v>44708</c:v>
                </c:pt>
                <c:pt idx="245">
                  <c:v>44712</c:v>
                </c:pt>
                <c:pt idx="246">
                  <c:v>44713</c:v>
                </c:pt>
                <c:pt idx="247">
                  <c:v>44714</c:v>
                </c:pt>
                <c:pt idx="248">
                  <c:v>44715</c:v>
                </c:pt>
                <c:pt idx="249">
                  <c:v>44718</c:v>
                </c:pt>
                <c:pt idx="250">
                  <c:v>44719</c:v>
                </c:pt>
                <c:pt idx="251">
                  <c:v>44720</c:v>
                </c:pt>
                <c:pt idx="252">
                  <c:v>44721</c:v>
                </c:pt>
                <c:pt idx="253">
                  <c:v>44722</c:v>
                </c:pt>
                <c:pt idx="254">
                  <c:v>44725</c:v>
                </c:pt>
                <c:pt idx="255">
                  <c:v>44726</c:v>
                </c:pt>
                <c:pt idx="256">
                  <c:v>44727</c:v>
                </c:pt>
                <c:pt idx="257">
                  <c:v>44728</c:v>
                </c:pt>
                <c:pt idx="258">
                  <c:v>44729</c:v>
                </c:pt>
                <c:pt idx="259">
                  <c:v>44733</c:v>
                </c:pt>
                <c:pt idx="260">
                  <c:v>44734</c:v>
                </c:pt>
                <c:pt idx="261">
                  <c:v>44735</c:v>
                </c:pt>
                <c:pt idx="262">
                  <c:v>44736</c:v>
                </c:pt>
                <c:pt idx="263">
                  <c:v>44739</c:v>
                </c:pt>
                <c:pt idx="264">
                  <c:v>44740</c:v>
                </c:pt>
                <c:pt idx="265">
                  <c:v>44741</c:v>
                </c:pt>
                <c:pt idx="266">
                  <c:v>44742</c:v>
                </c:pt>
                <c:pt idx="267">
                  <c:v>44743</c:v>
                </c:pt>
                <c:pt idx="268">
                  <c:v>44747</c:v>
                </c:pt>
                <c:pt idx="269">
                  <c:v>44748</c:v>
                </c:pt>
                <c:pt idx="270">
                  <c:v>44749</c:v>
                </c:pt>
                <c:pt idx="271">
                  <c:v>44750</c:v>
                </c:pt>
                <c:pt idx="272">
                  <c:v>44753</c:v>
                </c:pt>
                <c:pt idx="273">
                  <c:v>44754</c:v>
                </c:pt>
                <c:pt idx="274">
                  <c:v>44755</c:v>
                </c:pt>
                <c:pt idx="275">
                  <c:v>44756</c:v>
                </c:pt>
                <c:pt idx="276">
                  <c:v>44757</c:v>
                </c:pt>
                <c:pt idx="277">
                  <c:v>44760</c:v>
                </c:pt>
                <c:pt idx="278">
                  <c:v>44761</c:v>
                </c:pt>
                <c:pt idx="279">
                  <c:v>44762</c:v>
                </c:pt>
                <c:pt idx="280">
                  <c:v>44763</c:v>
                </c:pt>
                <c:pt idx="281">
                  <c:v>44764</c:v>
                </c:pt>
                <c:pt idx="282">
                  <c:v>44767</c:v>
                </c:pt>
                <c:pt idx="283">
                  <c:v>44768</c:v>
                </c:pt>
                <c:pt idx="284">
                  <c:v>44769</c:v>
                </c:pt>
                <c:pt idx="285">
                  <c:v>44770</c:v>
                </c:pt>
                <c:pt idx="286">
                  <c:v>44771</c:v>
                </c:pt>
                <c:pt idx="287">
                  <c:v>44774</c:v>
                </c:pt>
                <c:pt idx="288">
                  <c:v>44775</c:v>
                </c:pt>
                <c:pt idx="289">
                  <c:v>44776</c:v>
                </c:pt>
                <c:pt idx="290">
                  <c:v>44777</c:v>
                </c:pt>
                <c:pt idx="291">
                  <c:v>44778</c:v>
                </c:pt>
                <c:pt idx="292">
                  <c:v>44781</c:v>
                </c:pt>
                <c:pt idx="293">
                  <c:v>44782</c:v>
                </c:pt>
                <c:pt idx="294">
                  <c:v>44783</c:v>
                </c:pt>
                <c:pt idx="295">
                  <c:v>44784</c:v>
                </c:pt>
                <c:pt idx="296">
                  <c:v>44785</c:v>
                </c:pt>
                <c:pt idx="297">
                  <c:v>44788</c:v>
                </c:pt>
                <c:pt idx="298">
                  <c:v>44789</c:v>
                </c:pt>
                <c:pt idx="299">
                  <c:v>44790</c:v>
                </c:pt>
                <c:pt idx="300">
                  <c:v>44791</c:v>
                </c:pt>
                <c:pt idx="301">
                  <c:v>44792</c:v>
                </c:pt>
                <c:pt idx="302">
                  <c:v>44795</c:v>
                </c:pt>
                <c:pt idx="303">
                  <c:v>44796</c:v>
                </c:pt>
                <c:pt idx="304">
                  <c:v>44797</c:v>
                </c:pt>
                <c:pt idx="305">
                  <c:v>44798</c:v>
                </c:pt>
                <c:pt idx="306">
                  <c:v>44799</c:v>
                </c:pt>
                <c:pt idx="307">
                  <c:v>44802</c:v>
                </c:pt>
                <c:pt idx="308">
                  <c:v>44803</c:v>
                </c:pt>
                <c:pt idx="309">
                  <c:v>44804</c:v>
                </c:pt>
                <c:pt idx="310">
                  <c:v>44805</c:v>
                </c:pt>
                <c:pt idx="311">
                  <c:v>44806</c:v>
                </c:pt>
                <c:pt idx="312">
                  <c:v>44810</c:v>
                </c:pt>
                <c:pt idx="313">
                  <c:v>44811</c:v>
                </c:pt>
                <c:pt idx="314">
                  <c:v>44812</c:v>
                </c:pt>
                <c:pt idx="315">
                  <c:v>44813</c:v>
                </c:pt>
                <c:pt idx="316">
                  <c:v>44816</c:v>
                </c:pt>
                <c:pt idx="317">
                  <c:v>44817</c:v>
                </c:pt>
                <c:pt idx="318">
                  <c:v>44818</c:v>
                </c:pt>
                <c:pt idx="319">
                  <c:v>44819</c:v>
                </c:pt>
                <c:pt idx="320">
                  <c:v>44820</c:v>
                </c:pt>
                <c:pt idx="321">
                  <c:v>44823</c:v>
                </c:pt>
                <c:pt idx="322">
                  <c:v>44824</c:v>
                </c:pt>
                <c:pt idx="323">
                  <c:v>44825</c:v>
                </c:pt>
                <c:pt idx="324">
                  <c:v>44826</c:v>
                </c:pt>
                <c:pt idx="325">
                  <c:v>44827</c:v>
                </c:pt>
                <c:pt idx="326">
                  <c:v>44830</c:v>
                </c:pt>
                <c:pt idx="327">
                  <c:v>44831</c:v>
                </c:pt>
                <c:pt idx="328">
                  <c:v>44832</c:v>
                </c:pt>
                <c:pt idx="329">
                  <c:v>44833</c:v>
                </c:pt>
                <c:pt idx="330">
                  <c:v>44834</c:v>
                </c:pt>
                <c:pt idx="331">
                  <c:v>44837</c:v>
                </c:pt>
                <c:pt idx="332">
                  <c:v>44838</c:v>
                </c:pt>
                <c:pt idx="333">
                  <c:v>44839</c:v>
                </c:pt>
                <c:pt idx="334">
                  <c:v>44840</c:v>
                </c:pt>
                <c:pt idx="335">
                  <c:v>44841</c:v>
                </c:pt>
                <c:pt idx="336">
                  <c:v>44844</c:v>
                </c:pt>
                <c:pt idx="337">
                  <c:v>44845</c:v>
                </c:pt>
                <c:pt idx="338">
                  <c:v>44846</c:v>
                </c:pt>
                <c:pt idx="339">
                  <c:v>44847</c:v>
                </c:pt>
                <c:pt idx="340">
                  <c:v>44848</c:v>
                </c:pt>
                <c:pt idx="341">
                  <c:v>44851</c:v>
                </c:pt>
                <c:pt idx="342">
                  <c:v>44852</c:v>
                </c:pt>
                <c:pt idx="343">
                  <c:v>44853</c:v>
                </c:pt>
                <c:pt idx="344">
                  <c:v>44854</c:v>
                </c:pt>
                <c:pt idx="345">
                  <c:v>44855</c:v>
                </c:pt>
                <c:pt idx="346">
                  <c:v>44858</c:v>
                </c:pt>
                <c:pt idx="347">
                  <c:v>44859</c:v>
                </c:pt>
                <c:pt idx="348">
                  <c:v>44860</c:v>
                </c:pt>
                <c:pt idx="349">
                  <c:v>44861</c:v>
                </c:pt>
                <c:pt idx="350">
                  <c:v>44862</c:v>
                </c:pt>
                <c:pt idx="351">
                  <c:v>44865</c:v>
                </c:pt>
                <c:pt idx="352">
                  <c:v>44866</c:v>
                </c:pt>
                <c:pt idx="353">
                  <c:v>44867</c:v>
                </c:pt>
                <c:pt idx="354">
                  <c:v>44868</c:v>
                </c:pt>
                <c:pt idx="355">
                  <c:v>44869</c:v>
                </c:pt>
                <c:pt idx="356">
                  <c:v>44872</c:v>
                </c:pt>
                <c:pt idx="357">
                  <c:v>44873</c:v>
                </c:pt>
                <c:pt idx="358">
                  <c:v>44874</c:v>
                </c:pt>
                <c:pt idx="359">
                  <c:v>44875</c:v>
                </c:pt>
                <c:pt idx="360">
                  <c:v>44876</c:v>
                </c:pt>
                <c:pt idx="361">
                  <c:v>44879</c:v>
                </c:pt>
                <c:pt idx="362">
                  <c:v>44880</c:v>
                </c:pt>
                <c:pt idx="363">
                  <c:v>44881</c:v>
                </c:pt>
                <c:pt idx="364">
                  <c:v>44882</c:v>
                </c:pt>
                <c:pt idx="365">
                  <c:v>44883</c:v>
                </c:pt>
                <c:pt idx="366">
                  <c:v>44886</c:v>
                </c:pt>
                <c:pt idx="367">
                  <c:v>44887</c:v>
                </c:pt>
                <c:pt idx="368">
                  <c:v>44888</c:v>
                </c:pt>
                <c:pt idx="369">
                  <c:v>44890</c:v>
                </c:pt>
                <c:pt idx="370">
                  <c:v>44893</c:v>
                </c:pt>
                <c:pt idx="371">
                  <c:v>44894</c:v>
                </c:pt>
                <c:pt idx="372">
                  <c:v>44895</c:v>
                </c:pt>
                <c:pt idx="373">
                  <c:v>44896</c:v>
                </c:pt>
                <c:pt idx="374">
                  <c:v>44897</c:v>
                </c:pt>
                <c:pt idx="375">
                  <c:v>44900</c:v>
                </c:pt>
                <c:pt idx="376">
                  <c:v>44901</c:v>
                </c:pt>
                <c:pt idx="377">
                  <c:v>44902</c:v>
                </c:pt>
                <c:pt idx="378">
                  <c:v>44903</c:v>
                </c:pt>
                <c:pt idx="379">
                  <c:v>44904</c:v>
                </c:pt>
                <c:pt idx="380">
                  <c:v>44907</c:v>
                </c:pt>
                <c:pt idx="381">
                  <c:v>44908</c:v>
                </c:pt>
                <c:pt idx="382">
                  <c:v>44909</c:v>
                </c:pt>
                <c:pt idx="383">
                  <c:v>44910</c:v>
                </c:pt>
                <c:pt idx="384">
                  <c:v>44911</c:v>
                </c:pt>
                <c:pt idx="385">
                  <c:v>44914</c:v>
                </c:pt>
                <c:pt idx="386">
                  <c:v>44915</c:v>
                </c:pt>
                <c:pt idx="387">
                  <c:v>44916</c:v>
                </c:pt>
                <c:pt idx="388">
                  <c:v>44917</c:v>
                </c:pt>
                <c:pt idx="389">
                  <c:v>44918</c:v>
                </c:pt>
                <c:pt idx="390">
                  <c:v>44922</c:v>
                </c:pt>
                <c:pt idx="391">
                  <c:v>44923</c:v>
                </c:pt>
                <c:pt idx="392">
                  <c:v>44924</c:v>
                </c:pt>
                <c:pt idx="393">
                  <c:v>44925</c:v>
                </c:pt>
                <c:pt idx="394">
                  <c:v>44929</c:v>
                </c:pt>
                <c:pt idx="395">
                  <c:v>44930</c:v>
                </c:pt>
                <c:pt idx="396">
                  <c:v>44931</c:v>
                </c:pt>
                <c:pt idx="397">
                  <c:v>44932</c:v>
                </c:pt>
                <c:pt idx="398">
                  <c:v>44935</c:v>
                </c:pt>
                <c:pt idx="399">
                  <c:v>44936</c:v>
                </c:pt>
                <c:pt idx="400">
                  <c:v>44937</c:v>
                </c:pt>
                <c:pt idx="401">
                  <c:v>44938</c:v>
                </c:pt>
                <c:pt idx="402">
                  <c:v>44939</c:v>
                </c:pt>
                <c:pt idx="403">
                  <c:v>44943</c:v>
                </c:pt>
                <c:pt idx="404">
                  <c:v>44944</c:v>
                </c:pt>
                <c:pt idx="405">
                  <c:v>44945</c:v>
                </c:pt>
                <c:pt idx="406">
                  <c:v>44946</c:v>
                </c:pt>
                <c:pt idx="407">
                  <c:v>44949</c:v>
                </c:pt>
                <c:pt idx="408">
                  <c:v>44950</c:v>
                </c:pt>
                <c:pt idx="409">
                  <c:v>44951</c:v>
                </c:pt>
                <c:pt idx="410">
                  <c:v>44952</c:v>
                </c:pt>
                <c:pt idx="411">
                  <c:v>44953</c:v>
                </c:pt>
                <c:pt idx="412">
                  <c:v>44956</c:v>
                </c:pt>
                <c:pt idx="413">
                  <c:v>44957</c:v>
                </c:pt>
                <c:pt idx="414">
                  <c:v>44958</c:v>
                </c:pt>
                <c:pt idx="415">
                  <c:v>44959</c:v>
                </c:pt>
                <c:pt idx="416">
                  <c:v>44960</c:v>
                </c:pt>
                <c:pt idx="417">
                  <c:v>44963</c:v>
                </c:pt>
                <c:pt idx="418">
                  <c:v>44964</c:v>
                </c:pt>
                <c:pt idx="419">
                  <c:v>44965</c:v>
                </c:pt>
                <c:pt idx="420">
                  <c:v>44966</c:v>
                </c:pt>
                <c:pt idx="421">
                  <c:v>44967</c:v>
                </c:pt>
                <c:pt idx="422">
                  <c:v>44970</c:v>
                </c:pt>
                <c:pt idx="423">
                  <c:v>44971</c:v>
                </c:pt>
                <c:pt idx="424">
                  <c:v>44972</c:v>
                </c:pt>
                <c:pt idx="425">
                  <c:v>44973</c:v>
                </c:pt>
                <c:pt idx="426">
                  <c:v>44974</c:v>
                </c:pt>
                <c:pt idx="427">
                  <c:v>44978</c:v>
                </c:pt>
                <c:pt idx="428">
                  <c:v>44979</c:v>
                </c:pt>
                <c:pt idx="429">
                  <c:v>44980</c:v>
                </c:pt>
                <c:pt idx="430">
                  <c:v>44981</c:v>
                </c:pt>
                <c:pt idx="431">
                  <c:v>44984</c:v>
                </c:pt>
                <c:pt idx="432">
                  <c:v>44985</c:v>
                </c:pt>
                <c:pt idx="433">
                  <c:v>44986</c:v>
                </c:pt>
                <c:pt idx="434">
                  <c:v>44987</c:v>
                </c:pt>
                <c:pt idx="435">
                  <c:v>44988</c:v>
                </c:pt>
                <c:pt idx="436">
                  <c:v>44991</c:v>
                </c:pt>
                <c:pt idx="437">
                  <c:v>44992</c:v>
                </c:pt>
                <c:pt idx="438">
                  <c:v>44993</c:v>
                </c:pt>
                <c:pt idx="439">
                  <c:v>44994</c:v>
                </c:pt>
                <c:pt idx="440">
                  <c:v>44995</c:v>
                </c:pt>
                <c:pt idx="441">
                  <c:v>44998</c:v>
                </c:pt>
                <c:pt idx="442">
                  <c:v>44999</c:v>
                </c:pt>
                <c:pt idx="443">
                  <c:v>45000</c:v>
                </c:pt>
                <c:pt idx="444">
                  <c:v>45001</c:v>
                </c:pt>
                <c:pt idx="445">
                  <c:v>45002</c:v>
                </c:pt>
                <c:pt idx="446">
                  <c:v>45005</c:v>
                </c:pt>
                <c:pt idx="447">
                  <c:v>45006</c:v>
                </c:pt>
                <c:pt idx="448">
                  <c:v>45007</c:v>
                </c:pt>
                <c:pt idx="449">
                  <c:v>45008</c:v>
                </c:pt>
                <c:pt idx="450">
                  <c:v>45009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45019</c:v>
                </c:pt>
                <c:pt idx="457">
                  <c:v>45020</c:v>
                </c:pt>
                <c:pt idx="458">
                  <c:v>45021</c:v>
                </c:pt>
                <c:pt idx="459">
                  <c:v>45022</c:v>
                </c:pt>
                <c:pt idx="460">
                  <c:v>45026</c:v>
                </c:pt>
                <c:pt idx="461">
                  <c:v>45027</c:v>
                </c:pt>
                <c:pt idx="462">
                  <c:v>45028</c:v>
                </c:pt>
                <c:pt idx="463">
                  <c:v>45029</c:v>
                </c:pt>
                <c:pt idx="464">
                  <c:v>45030</c:v>
                </c:pt>
                <c:pt idx="465">
                  <c:v>45033</c:v>
                </c:pt>
                <c:pt idx="466">
                  <c:v>45034</c:v>
                </c:pt>
                <c:pt idx="467">
                  <c:v>45035</c:v>
                </c:pt>
                <c:pt idx="468">
                  <c:v>45036</c:v>
                </c:pt>
                <c:pt idx="469">
                  <c:v>45037</c:v>
                </c:pt>
                <c:pt idx="470">
                  <c:v>45040</c:v>
                </c:pt>
                <c:pt idx="471">
                  <c:v>45041</c:v>
                </c:pt>
                <c:pt idx="472">
                  <c:v>45042</c:v>
                </c:pt>
                <c:pt idx="473">
                  <c:v>45043</c:v>
                </c:pt>
                <c:pt idx="474">
                  <c:v>45044</c:v>
                </c:pt>
                <c:pt idx="475">
                  <c:v>45047</c:v>
                </c:pt>
                <c:pt idx="476">
                  <c:v>45048</c:v>
                </c:pt>
                <c:pt idx="477">
                  <c:v>45049</c:v>
                </c:pt>
                <c:pt idx="478">
                  <c:v>45050</c:v>
                </c:pt>
                <c:pt idx="479">
                  <c:v>45051</c:v>
                </c:pt>
                <c:pt idx="480">
                  <c:v>45054</c:v>
                </c:pt>
                <c:pt idx="481">
                  <c:v>45055</c:v>
                </c:pt>
                <c:pt idx="482">
                  <c:v>45056</c:v>
                </c:pt>
                <c:pt idx="483">
                  <c:v>45057</c:v>
                </c:pt>
                <c:pt idx="484">
                  <c:v>45058</c:v>
                </c:pt>
                <c:pt idx="485">
                  <c:v>45061</c:v>
                </c:pt>
                <c:pt idx="486">
                  <c:v>45062</c:v>
                </c:pt>
                <c:pt idx="487">
                  <c:v>45063</c:v>
                </c:pt>
                <c:pt idx="488">
                  <c:v>45064</c:v>
                </c:pt>
                <c:pt idx="489">
                  <c:v>45065</c:v>
                </c:pt>
                <c:pt idx="490">
                  <c:v>45068</c:v>
                </c:pt>
                <c:pt idx="491">
                  <c:v>45069</c:v>
                </c:pt>
                <c:pt idx="492">
                  <c:v>45070</c:v>
                </c:pt>
                <c:pt idx="493">
                  <c:v>45071</c:v>
                </c:pt>
                <c:pt idx="494">
                  <c:v>45072</c:v>
                </c:pt>
                <c:pt idx="495">
                  <c:v>45076</c:v>
                </c:pt>
                <c:pt idx="496">
                  <c:v>45077</c:v>
                </c:pt>
                <c:pt idx="497">
                  <c:v>45078</c:v>
                </c:pt>
                <c:pt idx="498">
                  <c:v>45079</c:v>
                </c:pt>
                <c:pt idx="499">
                  <c:v>45082</c:v>
                </c:pt>
                <c:pt idx="500">
                  <c:v>45083</c:v>
                </c:pt>
                <c:pt idx="501">
                  <c:v>45084</c:v>
                </c:pt>
                <c:pt idx="502">
                  <c:v>45085</c:v>
                </c:pt>
                <c:pt idx="503">
                  <c:v>45086</c:v>
                </c:pt>
                <c:pt idx="504">
                  <c:v>45089</c:v>
                </c:pt>
                <c:pt idx="505">
                  <c:v>45090</c:v>
                </c:pt>
                <c:pt idx="506">
                  <c:v>45091</c:v>
                </c:pt>
                <c:pt idx="507">
                  <c:v>45092</c:v>
                </c:pt>
                <c:pt idx="508">
                  <c:v>45093</c:v>
                </c:pt>
                <c:pt idx="509">
                  <c:v>45097</c:v>
                </c:pt>
                <c:pt idx="510">
                  <c:v>45098</c:v>
                </c:pt>
                <c:pt idx="511">
                  <c:v>45099</c:v>
                </c:pt>
                <c:pt idx="512">
                  <c:v>45100</c:v>
                </c:pt>
                <c:pt idx="513">
                  <c:v>45103</c:v>
                </c:pt>
                <c:pt idx="514">
                  <c:v>45104</c:v>
                </c:pt>
                <c:pt idx="515">
                  <c:v>45105</c:v>
                </c:pt>
                <c:pt idx="516">
                  <c:v>45106</c:v>
                </c:pt>
                <c:pt idx="517">
                  <c:v>45107</c:v>
                </c:pt>
                <c:pt idx="518">
                  <c:v>45110</c:v>
                </c:pt>
                <c:pt idx="519">
                  <c:v>45112</c:v>
                </c:pt>
                <c:pt idx="520">
                  <c:v>45113</c:v>
                </c:pt>
                <c:pt idx="521">
                  <c:v>45114</c:v>
                </c:pt>
                <c:pt idx="522">
                  <c:v>45117</c:v>
                </c:pt>
                <c:pt idx="523">
                  <c:v>45118</c:v>
                </c:pt>
                <c:pt idx="524">
                  <c:v>45119</c:v>
                </c:pt>
                <c:pt idx="525">
                  <c:v>45120</c:v>
                </c:pt>
                <c:pt idx="526">
                  <c:v>45121</c:v>
                </c:pt>
                <c:pt idx="527">
                  <c:v>45124</c:v>
                </c:pt>
                <c:pt idx="528">
                  <c:v>45125</c:v>
                </c:pt>
                <c:pt idx="529">
                  <c:v>45126</c:v>
                </c:pt>
                <c:pt idx="530">
                  <c:v>45127</c:v>
                </c:pt>
                <c:pt idx="531">
                  <c:v>45128</c:v>
                </c:pt>
                <c:pt idx="532">
                  <c:v>45131</c:v>
                </c:pt>
                <c:pt idx="533">
                  <c:v>45132</c:v>
                </c:pt>
                <c:pt idx="534">
                  <c:v>45133</c:v>
                </c:pt>
                <c:pt idx="535">
                  <c:v>45134</c:v>
                </c:pt>
                <c:pt idx="536">
                  <c:v>45135</c:v>
                </c:pt>
                <c:pt idx="537">
                  <c:v>45138</c:v>
                </c:pt>
                <c:pt idx="538">
                  <c:v>45139</c:v>
                </c:pt>
                <c:pt idx="539">
                  <c:v>45140</c:v>
                </c:pt>
                <c:pt idx="540">
                  <c:v>45141</c:v>
                </c:pt>
                <c:pt idx="541">
                  <c:v>45142</c:v>
                </c:pt>
                <c:pt idx="542">
                  <c:v>45145</c:v>
                </c:pt>
                <c:pt idx="543">
                  <c:v>45146</c:v>
                </c:pt>
                <c:pt idx="544">
                  <c:v>45147</c:v>
                </c:pt>
                <c:pt idx="545">
                  <c:v>45148</c:v>
                </c:pt>
                <c:pt idx="546">
                  <c:v>45149</c:v>
                </c:pt>
                <c:pt idx="547">
                  <c:v>45152</c:v>
                </c:pt>
                <c:pt idx="548">
                  <c:v>45153</c:v>
                </c:pt>
                <c:pt idx="549">
                  <c:v>45154</c:v>
                </c:pt>
                <c:pt idx="550">
                  <c:v>45155</c:v>
                </c:pt>
                <c:pt idx="551">
                  <c:v>45156</c:v>
                </c:pt>
                <c:pt idx="552">
                  <c:v>45159</c:v>
                </c:pt>
                <c:pt idx="553">
                  <c:v>45160</c:v>
                </c:pt>
                <c:pt idx="554">
                  <c:v>45161</c:v>
                </c:pt>
                <c:pt idx="555">
                  <c:v>45162</c:v>
                </c:pt>
                <c:pt idx="556">
                  <c:v>45163</c:v>
                </c:pt>
                <c:pt idx="557">
                  <c:v>45166</c:v>
                </c:pt>
                <c:pt idx="558">
                  <c:v>45167</c:v>
                </c:pt>
                <c:pt idx="559">
                  <c:v>45168</c:v>
                </c:pt>
                <c:pt idx="560">
                  <c:v>45169</c:v>
                </c:pt>
                <c:pt idx="561">
                  <c:v>45170</c:v>
                </c:pt>
                <c:pt idx="562">
                  <c:v>45174</c:v>
                </c:pt>
                <c:pt idx="563">
                  <c:v>45175</c:v>
                </c:pt>
                <c:pt idx="564">
                  <c:v>45176</c:v>
                </c:pt>
                <c:pt idx="565">
                  <c:v>45177</c:v>
                </c:pt>
                <c:pt idx="566">
                  <c:v>45180</c:v>
                </c:pt>
                <c:pt idx="567">
                  <c:v>45181</c:v>
                </c:pt>
                <c:pt idx="568">
                  <c:v>45182</c:v>
                </c:pt>
                <c:pt idx="569">
                  <c:v>45183</c:v>
                </c:pt>
                <c:pt idx="570">
                  <c:v>45184</c:v>
                </c:pt>
                <c:pt idx="571">
                  <c:v>45187</c:v>
                </c:pt>
                <c:pt idx="572">
                  <c:v>45188</c:v>
                </c:pt>
                <c:pt idx="573">
                  <c:v>45189</c:v>
                </c:pt>
                <c:pt idx="574">
                  <c:v>45190</c:v>
                </c:pt>
                <c:pt idx="575">
                  <c:v>45191</c:v>
                </c:pt>
                <c:pt idx="576">
                  <c:v>45194</c:v>
                </c:pt>
                <c:pt idx="577">
                  <c:v>45195</c:v>
                </c:pt>
                <c:pt idx="578">
                  <c:v>45196</c:v>
                </c:pt>
                <c:pt idx="579">
                  <c:v>45197</c:v>
                </c:pt>
                <c:pt idx="580">
                  <c:v>45198</c:v>
                </c:pt>
                <c:pt idx="581">
                  <c:v>45201</c:v>
                </c:pt>
                <c:pt idx="582">
                  <c:v>45202</c:v>
                </c:pt>
                <c:pt idx="583">
                  <c:v>45203</c:v>
                </c:pt>
                <c:pt idx="584">
                  <c:v>45204</c:v>
                </c:pt>
                <c:pt idx="585">
                  <c:v>45205</c:v>
                </c:pt>
                <c:pt idx="586">
                  <c:v>45208</c:v>
                </c:pt>
                <c:pt idx="587">
                  <c:v>45209</c:v>
                </c:pt>
                <c:pt idx="588">
                  <c:v>45210</c:v>
                </c:pt>
                <c:pt idx="589">
                  <c:v>45211</c:v>
                </c:pt>
                <c:pt idx="590">
                  <c:v>45212</c:v>
                </c:pt>
                <c:pt idx="591">
                  <c:v>45215</c:v>
                </c:pt>
                <c:pt idx="592">
                  <c:v>45216</c:v>
                </c:pt>
                <c:pt idx="593">
                  <c:v>45217</c:v>
                </c:pt>
                <c:pt idx="594">
                  <c:v>45218</c:v>
                </c:pt>
                <c:pt idx="595">
                  <c:v>45219</c:v>
                </c:pt>
                <c:pt idx="596">
                  <c:v>45222</c:v>
                </c:pt>
                <c:pt idx="597">
                  <c:v>45223</c:v>
                </c:pt>
                <c:pt idx="598">
                  <c:v>45224</c:v>
                </c:pt>
                <c:pt idx="599">
                  <c:v>45225</c:v>
                </c:pt>
                <c:pt idx="600">
                  <c:v>45226</c:v>
                </c:pt>
                <c:pt idx="601">
                  <c:v>45229</c:v>
                </c:pt>
                <c:pt idx="602">
                  <c:v>45230</c:v>
                </c:pt>
                <c:pt idx="603">
                  <c:v>45231</c:v>
                </c:pt>
                <c:pt idx="604">
                  <c:v>45232</c:v>
                </c:pt>
                <c:pt idx="605">
                  <c:v>45233</c:v>
                </c:pt>
                <c:pt idx="606">
                  <c:v>45236</c:v>
                </c:pt>
                <c:pt idx="607">
                  <c:v>45237</c:v>
                </c:pt>
                <c:pt idx="608">
                  <c:v>45238</c:v>
                </c:pt>
                <c:pt idx="609">
                  <c:v>45239</c:v>
                </c:pt>
                <c:pt idx="610">
                  <c:v>45240</c:v>
                </c:pt>
                <c:pt idx="611">
                  <c:v>45243</c:v>
                </c:pt>
                <c:pt idx="612">
                  <c:v>45244</c:v>
                </c:pt>
                <c:pt idx="613">
                  <c:v>45245</c:v>
                </c:pt>
                <c:pt idx="614">
                  <c:v>45246</c:v>
                </c:pt>
                <c:pt idx="615">
                  <c:v>45247</c:v>
                </c:pt>
                <c:pt idx="616">
                  <c:v>45250</c:v>
                </c:pt>
                <c:pt idx="617">
                  <c:v>45251</c:v>
                </c:pt>
                <c:pt idx="618">
                  <c:v>45252</c:v>
                </c:pt>
                <c:pt idx="619">
                  <c:v>45254</c:v>
                </c:pt>
                <c:pt idx="620">
                  <c:v>45257</c:v>
                </c:pt>
                <c:pt idx="621">
                  <c:v>45258</c:v>
                </c:pt>
                <c:pt idx="622">
                  <c:v>45259</c:v>
                </c:pt>
                <c:pt idx="623">
                  <c:v>45260</c:v>
                </c:pt>
                <c:pt idx="624">
                  <c:v>45261</c:v>
                </c:pt>
                <c:pt idx="625">
                  <c:v>45264</c:v>
                </c:pt>
                <c:pt idx="626">
                  <c:v>45265</c:v>
                </c:pt>
                <c:pt idx="627">
                  <c:v>45266</c:v>
                </c:pt>
                <c:pt idx="628">
                  <c:v>45267</c:v>
                </c:pt>
                <c:pt idx="629">
                  <c:v>45268</c:v>
                </c:pt>
                <c:pt idx="630">
                  <c:v>45271</c:v>
                </c:pt>
                <c:pt idx="631">
                  <c:v>45272</c:v>
                </c:pt>
                <c:pt idx="632">
                  <c:v>45273</c:v>
                </c:pt>
                <c:pt idx="633">
                  <c:v>45274</c:v>
                </c:pt>
                <c:pt idx="634">
                  <c:v>45275</c:v>
                </c:pt>
                <c:pt idx="635">
                  <c:v>45278</c:v>
                </c:pt>
                <c:pt idx="636">
                  <c:v>45279</c:v>
                </c:pt>
                <c:pt idx="637">
                  <c:v>45280</c:v>
                </c:pt>
                <c:pt idx="638">
                  <c:v>45281</c:v>
                </c:pt>
                <c:pt idx="639">
                  <c:v>45282</c:v>
                </c:pt>
                <c:pt idx="640">
                  <c:v>45286</c:v>
                </c:pt>
                <c:pt idx="641">
                  <c:v>45287</c:v>
                </c:pt>
                <c:pt idx="642">
                  <c:v>45288</c:v>
                </c:pt>
                <c:pt idx="643">
                  <c:v>45289</c:v>
                </c:pt>
                <c:pt idx="644">
                  <c:v>45293</c:v>
                </c:pt>
                <c:pt idx="645">
                  <c:v>45294</c:v>
                </c:pt>
                <c:pt idx="646">
                  <c:v>45295</c:v>
                </c:pt>
                <c:pt idx="647">
                  <c:v>45296</c:v>
                </c:pt>
                <c:pt idx="648">
                  <c:v>45299</c:v>
                </c:pt>
                <c:pt idx="649">
                  <c:v>45300</c:v>
                </c:pt>
                <c:pt idx="650">
                  <c:v>45301</c:v>
                </c:pt>
                <c:pt idx="651">
                  <c:v>45302</c:v>
                </c:pt>
                <c:pt idx="652">
                  <c:v>45303</c:v>
                </c:pt>
                <c:pt idx="653">
                  <c:v>45307</c:v>
                </c:pt>
                <c:pt idx="654">
                  <c:v>45308</c:v>
                </c:pt>
                <c:pt idx="655">
                  <c:v>45309</c:v>
                </c:pt>
                <c:pt idx="656">
                  <c:v>45310</c:v>
                </c:pt>
                <c:pt idx="657">
                  <c:v>45313</c:v>
                </c:pt>
                <c:pt idx="658">
                  <c:v>45314</c:v>
                </c:pt>
                <c:pt idx="659">
                  <c:v>45315</c:v>
                </c:pt>
                <c:pt idx="660">
                  <c:v>45316</c:v>
                </c:pt>
                <c:pt idx="661">
                  <c:v>45317</c:v>
                </c:pt>
                <c:pt idx="662">
                  <c:v>45320</c:v>
                </c:pt>
                <c:pt idx="663">
                  <c:v>45321</c:v>
                </c:pt>
                <c:pt idx="664">
                  <c:v>45322</c:v>
                </c:pt>
                <c:pt idx="665">
                  <c:v>45323</c:v>
                </c:pt>
                <c:pt idx="666">
                  <c:v>45324</c:v>
                </c:pt>
                <c:pt idx="667">
                  <c:v>45327</c:v>
                </c:pt>
                <c:pt idx="668">
                  <c:v>45328</c:v>
                </c:pt>
                <c:pt idx="669">
                  <c:v>45329</c:v>
                </c:pt>
                <c:pt idx="670">
                  <c:v>45330</c:v>
                </c:pt>
                <c:pt idx="671">
                  <c:v>45331</c:v>
                </c:pt>
                <c:pt idx="672">
                  <c:v>45334</c:v>
                </c:pt>
                <c:pt idx="673">
                  <c:v>45335</c:v>
                </c:pt>
                <c:pt idx="674">
                  <c:v>45336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178.86999499999999</c:v>
                </c:pt>
                <c:pt idx="1">
                  <c:v>189.30999800000001</c:v>
                </c:pt>
                <c:pt idx="2">
                  <c:v>205.03999300000001</c:v>
                </c:pt>
                <c:pt idx="3">
                  <c:v>210.44000199999999</c:v>
                </c:pt>
                <c:pt idx="4">
                  <c:v>214.11999499999999</c:v>
                </c:pt>
                <c:pt idx="5">
                  <c:v>219.86000100000001</c:v>
                </c:pt>
                <c:pt idx="6">
                  <c:v>232.509995</c:v>
                </c:pt>
                <c:pt idx="7">
                  <c:v>211.240005</c:v>
                </c:pt>
                <c:pt idx="8">
                  <c:v>219.009995</c:v>
                </c:pt>
                <c:pt idx="9">
                  <c:v>233.25</c:v>
                </c:pt>
                <c:pt idx="10">
                  <c:v>232.520004</c:v>
                </c:pt>
                <c:pt idx="11">
                  <c:v>232.36999499999999</c:v>
                </c:pt>
                <c:pt idx="12">
                  <c:v>232.33999600000001</c:v>
                </c:pt>
                <c:pt idx="13">
                  <c:v>231.029999</c:v>
                </c:pt>
                <c:pt idx="14">
                  <c:v>223.58999600000001</c:v>
                </c:pt>
                <c:pt idx="15">
                  <c:v>229.949997</c:v>
                </c:pt>
                <c:pt idx="16">
                  <c:v>229.229996</c:v>
                </c:pt>
                <c:pt idx="17">
                  <c:v>232.470001</c:v>
                </c:pt>
                <c:pt idx="18">
                  <c:v>215.550003</c:v>
                </c:pt>
                <c:pt idx="19">
                  <c:v>220.44000199999999</c:v>
                </c:pt>
                <c:pt idx="20">
                  <c:v>232.03999300000001</c:v>
                </c:pt>
                <c:pt idx="21">
                  <c:v>231.19000199999999</c:v>
                </c:pt>
                <c:pt idx="22">
                  <c:v>229.300003</c:v>
                </c:pt>
                <c:pt idx="23">
                  <c:v>224.050003</c:v>
                </c:pt>
                <c:pt idx="24">
                  <c:v>209</c:v>
                </c:pt>
                <c:pt idx="25">
                  <c:v>198.979996</c:v>
                </c:pt>
                <c:pt idx="26">
                  <c:v>210.479996</c:v>
                </c:pt>
                <c:pt idx="27">
                  <c:v>203.91999799999999</c:v>
                </c:pt>
                <c:pt idx="28">
                  <c:v>208.08000200000001</c:v>
                </c:pt>
                <c:pt idx="29">
                  <c:v>205.38999899999999</c:v>
                </c:pt>
                <c:pt idx="30">
                  <c:v>204.929993</c:v>
                </c:pt>
                <c:pt idx="31">
                  <c:v>213.63000500000001</c:v>
                </c:pt>
                <c:pt idx="32">
                  <c:v>214.10000600000001</c:v>
                </c:pt>
                <c:pt idx="33">
                  <c:v>223.14999399999999</c:v>
                </c:pt>
                <c:pt idx="34">
                  <c:v>220.66999799999999</c:v>
                </c:pt>
                <c:pt idx="35">
                  <c:v>221.28999300000001</c:v>
                </c:pt>
                <c:pt idx="36">
                  <c:v>214.08999600000001</c:v>
                </c:pt>
                <c:pt idx="37">
                  <c:v>204.5</c:v>
                </c:pt>
                <c:pt idx="38">
                  <c:v>211.91000399999999</c:v>
                </c:pt>
                <c:pt idx="39">
                  <c:v>225</c:v>
                </c:pt>
                <c:pt idx="40">
                  <c:v>226</c:v>
                </c:pt>
                <c:pt idx="41">
                  <c:v>221.5</c:v>
                </c:pt>
                <c:pt idx="42">
                  <c:v>229.83000200000001</c:v>
                </c:pt>
                <c:pt idx="43">
                  <c:v>241.08000200000001</c:v>
                </c:pt>
                <c:pt idx="44">
                  <c:v>248.71000699999999</c:v>
                </c:pt>
                <c:pt idx="45">
                  <c:v>267.89999399999999</c:v>
                </c:pt>
                <c:pt idx="46">
                  <c:v>245.070007</c:v>
                </c:pt>
                <c:pt idx="47">
                  <c:v>305</c:v>
                </c:pt>
                <c:pt idx="48">
                  <c:v>355.98001099999999</c:v>
                </c:pt>
                <c:pt idx="49">
                  <c:v>349.07998700000002</c:v>
                </c:pt>
                <c:pt idx="50">
                  <c:v>352.27999899999998</c:v>
                </c:pt>
                <c:pt idx="51">
                  <c:v>390</c:v>
                </c:pt>
                <c:pt idx="52">
                  <c:v>360.41000400000001</c:v>
                </c:pt>
                <c:pt idx="53">
                  <c:v>351.45001200000002</c:v>
                </c:pt>
                <c:pt idx="54">
                  <c:v>359.64001500000001</c:v>
                </c:pt>
                <c:pt idx="55">
                  <c:v>357.19000199999999</c:v>
                </c:pt>
                <c:pt idx="56">
                  <c:v>382.98001099999999</c:v>
                </c:pt>
                <c:pt idx="57">
                  <c:v>379.35998499999999</c:v>
                </c:pt>
                <c:pt idx="58">
                  <c:v>406.48998999999998</c:v>
                </c:pt>
                <c:pt idx="59">
                  <c:v>396.10000600000001</c:v>
                </c:pt>
                <c:pt idx="60">
                  <c:v>379.80999800000001</c:v>
                </c:pt>
                <c:pt idx="61">
                  <c:v>380.60998499999999</c:v>
                </c:pt>
                <c:pt idx="62">
                  <c:v>389.17999300000002</c:v>
                </c:pt>
                <c:pt idx="63">
                  <c:v>391.22000100000002</c:v>
                </c:pt>
                <c:pt idx="64">
                  <c:v>371.97000100000002</c:v>
                </c:pt>
                <c:pt idx="65">
                  <c:v>369.23001099999999</c:v>
                </c:pt>
                <c:pt idx="66">
                  <c:v>369.82000699999998</c:v>
                </c:pt>
                <c:pt idx="67">
                  <c:v>375.97000100000002</c:v>
                </c:pt>
                <c:pt idx="68">
                  <c:v>385.5</c:v>
                </c:pt>
                <c:pt idx="69">
                  <c:v>374.14999399999999</c:v>
                </c:pt>
                <c:pt idx="70">
                  <c:v>348.45001200000002</c:v>
                </c:pt>
                <c:pt idx="71">
                  <c:v>367.32998700000002</c:v>
                </c:pt>
                <c:pt idx="72">
                  <c:v>374</c:v>
                </c:pt>
                <c:pt idx="73">
                  <c:v>370.5</c:v>
                </c:pt>
                <c:pt idx="74">
                  <c:v>366.98998999999998</c:v>
                </c:pt>
                <c:pt idx="75">
                  <c:v>363.04998799999998</c:v>
                </c:pt>
                <c:pt idx="76">
                  <c:v>329.70001200000002</c:v>
                </c:pt>
                <c:pt idx="77">
                  <c:v>328.20001200000002</c:v>
                </c:pt>
                <c:pt idx="78">
                  <c:v>326.20001200000002</c:v>
                </c:pt>
                <c:pt idx="79">
                  <c:v>332.91000400000001</c:v>
                </c:pt>
                <c:pt idx="80">
                  <c:v>329.08999599999999</c:v>
                </c:pt>
                <c:pt idx="81">
                  <c:v>334.29998799999998</c:v>
                </c:pt>
                <c:pt idx="82">
                  <c:v>348.29998799999998</c:v>
                </c:pt>
                <c:pt idx="83">
                  <c:v>346.26001000000002</c:v>
                </c:pt>
                <c:pt idx="84">
                  <c:v>339.60000600000001</c:v>
                </c:pt>
                <c:pt idx="85">
                  <c:v>338.08999599999999</c:v>
                </c:pt>
                <c:pt idx="86">
                  <c:v>354.26998900000001</c:v>
                </c:pt>
                <c:pt idx="87">
                  <c:v>364.48001099999999</c:v>
                </c:pt>
                <c:pt idx="88">
                  <c:v>366.89001500000001</c:v>
                </c:pt>
                <c:pt idx="89">
                  <c:v>358.709991</c:v>
                </c:pt>
                <c:pt idx="90">
                  <c:v>358.89999399999999</c:v>
                </c:pt>
                <c:pt idx="91">
                  <c:v>361.5</c:v>
                </c:pt>
                <c:pt idx="92">
                  <c:v>367.63000499999998</c:v>
                </c:pt>
                <c:pt idx="93">
                  <c:v>369.05999800000001</c:v>
                </c:pt>
                <c:pt idx="94">
                  <c:v>379.26001000000002</c:v>
                </c:pt>
                <c:pt idx="95">
                  <c:v>382.69000199999999</c:v>
                </c:pt>
                <c:pt idx="96">
                  <c:v>372.209991</c:v>
                </c:pt>
                <c:pt idx="97">
                  <c:v>392</c:v>
                </c:pt>
                <c:pt idx="98">
                  <c:v>371.41000400000001</c:v>
                </c:pt>
                <c:pt idx="99">
                  <c:v>371.82998700000002</c:v>
                </c:pt>
                <c:pt idx="100">
                  <c:v>369.80999800000001</c:v>
                </c:pt>
                <c:pt idx="101">
                  <c:v>365.33999599999999</c:v>
                </c:pt>
                <c:pt idx="102">
                  <c:v>354</c:v>
                </c:pt>
                <c:pt idx="103">
                  <c:v>357.52999899999998</c:v>
                </c:pt>
                <c:pt idx="104">
                  <c:v>350.73998999999998</c:v>
                </c:pt>
                <c:pt idx="105">
                  <c:v>383.45001200000002</c:v>
                </c:pt>
                <c:pt idx="106">
                  <c:v>444.70001200000002</c:v>
                </c:pt>
                <c:pt idx="107">
                  <c:v>350.82000699999998</c:v>
                </c:pt>
                <c:pt idx="108">
                  <c:v>364.26001000000002</c:v>
                </c:pt>
                <c:pt idx="109">
                  <c:v>363.92001299999998</c:v>
                </c:pt>
                <c:pt idx="110">
                  <c:v>369.14999399999999</c:v>
                </c:pt>
                <c:pt idx="111">
                  <c:v>400.58999599999999</c:v>
                </c:pt>
                <c:pt idx="112">
                  <c:v>405.30999800000001</c:v>
                </c:pt>
                <c:pt idx="113">
                  <c:v>398.39999399999999</c:v>
                </c:pt>
                <c:pt idx="114">
                  <c:v>371.25</c:v>
                </c:pt>
                <c:pt idx="115">
                  <c:v>328.41000400000001</c:v>
                </c:pt>
                <c:pt idx="116">
                  <c:v>342.66000400000001</c:v>
                </c:pt>
                <c:pt idx="117">
                  <c:v>337.39999399999999</c:v>
                </c:pt>
                <c:pt idx="118">
                  <c:v>339.35998499999999</c:v>
                </c:pt>
                <c:pt idx="119">
                  <c:v>365.66000400000001</c:v>
                </c:pt>
                <c:pt idx="120">
                  <c:v>359.79998799999998</c:v>
                </c:pt>
                <c:pt idx="121">
                  <c:v>317.70001200000002</c:v>
                </c:pt>
                <c:pt idx="122">
                  <c:v>307.76001000000002</c:v>
                </c:pt>
                <c:pt idx="123">
                  <c:v>275.76001000000002</c:v>
                </c:pt>
                <c:pt idx="124">
                  <c:v>287.89999399999999</c:v>
                </c:pt>
                <c:pt idx="125">
                  <c:v>317</c:v>
                </c:pt>
                <c:pt idx="126">
                  <c:v>325.5</c:v>
                </c:pt>
                <c:pt idx="127">
                  <c:v>311.32000699999998</c:v>
                </c:pt>
                <c:pt idx="128">
                  <c:v>307.94000199999999</c:v>
                </c:pt>
                <c:pt idx="129">
                  <c:v>271.61999500000002</c:v>
                </c:pt>
                <c:pt idx="130">
                  <c:v>274.10998499999999</c:v>
                </c:pt>
                <c:pt idx="131">
                  <c:v>282.35998499999999</c:v>
                </c:pt>
                <c:pt idx="132">
                  <c:v>278.02999899999998</c:v>
                </c:pt>
                <c:pt idx="133">
                  <c:v>292.08999599999999</c:v>
                </c:pt>
                <c:pt idx="134">
                  <c:v>294.98998999999998</c:v>
                </c:pt>
                <c:pt idx="135">
                  <c:v>311.54998799999998</c:v>
                </c:pt>
                <c:pt idx="136">
                  <c:v>308.52999899999998</c:v>
                </c:pt>
                <c:pt idx="137">
                  <c:v>304.36999500000002</c:v>
                </c:pt>
                <c:pt idx="138">
                  <c:v>309.54998799999998</c:v>
                </c:pt>
                <c:pt idx="139">
                  <c:v>307.01001000000002</c:v>
                </c:pt>
                <c:pt idx="140">
                  <c:v>307.35000600000001</c:v>
                </c:pt>
                <c:pt idx="141">
                  <c:v>307.41000400000001</c:v>
                </c:pt>
                <c:pt idx="142">
                  <c:v>308.72000100000002</c:v>
                </c:pt>
                <c:pt idx="143">
                  <c:v>301.209991</c:v>
                </c:pt>
                <c:pt idx="144">
                  <c:v>289.26001000000002</c:v>
                </c:pt>
                <c:pt idx="145">
                  <c:v>249</c:v>
                </c:pt>
                <c:pt idx="146">
                  <c:v>241.10000600000001</c:v>
                </c:pt>
                <c:pt idx="147">
                  <c:v>237.38000500000001</c:v>
                </c:pt>
                <c:pt idx="148">
                  <c:v>241.33000200000001</c:v>
                </c:pt>
                <c:pt idx="149">
                  <c:v>240.53999300000001</c:v>
                </c:pt>
                <c:pt idx="150">
                  <c:v>242.91000399999999</c:v>
                </c:pt>
                <c:pt idx="151">
                  <c:v>218.490005</c:v>
                </c:pt>
                <c:pt idx="152">
                  <c:v>215.63999899999999</c:v>
                </c:pt>
                <c:pt idx="153">
                  <c:v>204.66000399999999</c:v>
                </c:pt>
                <c:pt idx="154">
                  <c:v>210.490005</c:v>
                </c:pt>
                <c:pt idx="155">
                  <c:v>214.66999799999999</c:v>
                </c:pt>
                <c:pt idx="156">
                  <c:v>198.5</c:v>
                </c:pt>
                <c:pt idx="157">
                  <c:v>210.229996</c:v>
                </c:pt>
                <c:pt idx="158">
                  <c:v>200.86000100000001</c:v>
                </c:pt>
                <c:pt idx="159">
                  <c:v>193.64999399999999</c:v>
                </c:pt>
                <c:pt idx="160">
                  <c:v>185.020004</c:v>
                </c:pt>
                <c:pt idx="161">
                  <c:v>188.479996</c:v>
                </c:pt>
                <c:pt idx="162">
                  <c:v>209.320007</c:v>
                </c:pt>
                <c:pt idx="163">
                  <c:v>216.30999800000001</c:v>
                </c:pt>
                <c:pt idx="164">
                  <c:v>196.39999399999999</c:v>
                </c:pt>
                <c:pt idx="165">
                  <c:v>180.759995</c:v>
                </c:pt>
                <c:pt idx="166">
                  <c:v>186.520004</c:v>
                </c:pt>
                <c:pt idx="167">
                  <c:v>196.009995</c:v>
                </c:pt>
                <c:pt idx="168">
                  <c:v>207.14999399999999</c:v>
                </c:pt>
                <c:pt idx="169">
                  <c:v>222.470001</c:v>
                </c:pt>
                <c:pt idx="170">
                  <c:v>224.779999</c:v>
                </c:pt>
                <c:pt idx="171">
                  <c:v>218.91000399999999</c:v>
                </c:pt>
                <c:pt idx="172">
                  <c:v>226.60000600000001</c:v>
                </c:pt>
                <c:pt idx="173">
                  <c:v>235.990005</c:v>
                </c:pt>
                <c:pt idx="174">
                  <c:v>229.91000399999999</c:v>
                </c:pt>
                <c:pt idx="175">
                  <c:v>204.64999399999999</c:v>
                </c:pt>
                <c:pt idx="176">
                  <c:v>194.759995</c:v>
                </c:pt>
                <c:pt idx="177">
                  <c:v>177.509995</c:v>
                </c:pt>
                <c:pt idx="178">
                  <c:v>128.470001</c:v>
                </c:pt>
                <c:pt idx="179">
                  <c:v>146.509995</c:v>
                </c:pt>
                <c:pt idx="180">
                  <c:v>155.240005</c:v>
                </c:pt>
                <c:pt idx="181">
                  <c:v>158.86999499999999</c:v>
                </c:pt>
                <c:pt idx="182">
                  <c:v>156.88000500000001</c:v>
                </c:pt>
                <c:pt idx="183">
                  <c:v>159.30999800000001</c:v>
                </c:pt>
                <c:pt idx="184">
                  <c:v>147.94000199999999</c:v>
                </c:pt>
                <c:pt idx="185">
                  <c:v>135.91000399999999</c:v>
                </c:pt>
                <c:pt idx="186">
                  <c:v>133</c:v>
                </c:pt>
                <c:pt idx="187">
                  <c:v>137.53999300000001</c:v>
                </c:pt>
                <c:pt idx="188">
                  <c:v>146.66000399999999</c:v>
                </c:pt>
                <c:pt idx="189">
                  <c:v>130.35000600000001</c:v>
                </c:pt>
                <c:pt idx="190">
                  <c:v>122.05999799999999</c:v>
                </c:pt>
                <c:pt idx="191">
                  <c:v>116.339996</c:v>
                </c:pt>
                <c:pt idx="192">
                  <c:v>124.730003</c:v>
                </c:pt>
                <c:pt idx="193">
                  <c:v>134.11000100000001</c:v>
                </c:pt>
                <c:pt idx="194">
                  <c:v>149.78999300000001</c:v>
                </c:pt>
                <c:pt idx="195">
                  <c:v>170.5</c:v>
                </c:pt>
                <c:pt idx="196">
                  <c:v>172.779999</c:v>
                </c:pt>
                <c:pt idx="197">
                  <c:v>177.38000500000001</c:v>
                </c:pt>
                <c:pt idx="198">
                  <c:v>173.529999</c:v>
                </c:pt>
                <c:pt idx="199">
                  <c:v>168.570007</c:v>
                </c:pt>
                <c:pt idx="200">
                  <c:v>150.449997</c:v>
                </c:pt>
                <c:pt idx="201">
                  <c:v>153.729996</c:v>
                </c:pt>
                <c:pt idx="202">
                  <c:v>167.44000199999999</c:v>
                </c:pt>
                <c:pt idx="203">
                  <c:v>162.55999800000001</c:v>
                </c:pt>
                <c:pt idx="204">
                  <c:v>158.070007</c:v>
                </c:pt>
                <c:pt idx="205">
                  <c:v>165.38999899999999</c:v>
                </c:pt>
                <c:pt idx="206">
                  <c:v>175.800003</c:v>
                </c:pt>
                <c:pt idx="207">
                  <c:v>159.240005</c:v>
                </c:pt>
                <c:pt idx="208">
                  <c:v>149.64999399999999</c:v>
                </c:pt>
                <c:pt idx="209">
                  <c:v>145.240005</c:v>
                </c:pt>
                <c:pt idx="210">
                  <c:v>140.759995</c:v>
                </c:pt>
                <c:pt idx="211">
                  <c:v>142.270004</c:v>
                </c:pt>
                <c:pt idx="212">
                  <c:v>141.13000500000001</c:v>
                </c:pt>
                <c:pt idx="213">
                  <c:v>147.88000500000001</c:v>
                </c:pt>
                <c:pt idx="214">
                  <c:v>137.16999799999999</c:v>
                </c:pt>
                <c:pt idx="215">
                  <c:v>134.240005</c:v>
                </c:pt>
                <c:pt idx="216">
                  <c:v>140.41999799999999</c:v>
                </c:pt>
                <c:pt idx="217">
                  <c:v>136.83000200000001</c:v>
                </c:pt>
                <c:pt idx="218">
                  <c:v>137.21000699999999</c:v>
                </c:pt>
                <c:pt idx="219">
                  <c:v>137.63000500000001</c:v>
                </c:pt>
                <c:pt idx="220">
                  <c:v>145.5</c:v>
                </c:pt>
                <c:pt idx="221">
                  <c:v>138.320007</c:v>
                </c:pt>
                <c:pt idx="222">
                  <c:v>132.88000500000001</c:v>
                </c:pt>
                <c:pt idx="223">
                  <c:v>143.38000500000001</c:v>
                </c:pt>
                <c:pt idx="224">
                  <c:v>129.39999399999999</c:v>
                </c:pt>
                <c:pt idx="225">
                  <c:v>133.279999</c:v>
                </c:pt>
                <c:pt idx="226">
                  <c:v>129.14999399999999</c:v>
                </c:pt>
                <c:pt idx="227">
                  <c:v>141.820007</c:v>
                </c:pt>
                <c:pt idx="228">
                  <c:v>131.779999</c:v>
                </c:pt>
                <c:pt idx="229">
                  <c:v>123.550003</c:v>
                </c:pt>
                <c:pt idx="230">
                  <c:v>112.32</c:v>
                </c:pt>
                <c:pt idx="231">
                  <c:v>109.790001</c:v>
                </c:pt>
                <c:pt idx="232">
                  <c:v>94.57</c:v>
                </c:pt>
                <c:pt idx="233">
                  <c:v>99.75</c:v>
                </c:pt>
                <c:pt idx="234">
                  <c:v>110.379997</c:v>
                </c:pt>
                <c:pt idx="235">
                  <c:v>105.050003</c:v>
                </c:pt>
                <c:pt idx="236">
                  <c:v>105.879997</c:v>
                </c:pt>
                <c:pt idx="237">
                  <c:v>101.620003</c:v>
                </c:pt>
                <c:pt idx="238">
                  <c:v>112.790001</c:v>
                </c:pt>
                <c:pt idx="239">
                  <c:v>114.269997</c:v>
                </c:pt>
                <c:pt idx="240">
                  <c:v>111.55999799999999</c:v>
                </c:pt>
                <c:pt idx="241">
                  <c:v>99.75</c:v>
                </c:pt>
                <c:pt idx="242">
                  <c:v>104.94000200000001</c:v>
                </c:pt>
                <c:pt idx="243">
                  <c:v>103.66999800000001</c:v>
                </c:pt>
                <c:pt idx="244">
                  <c:v>115.010002</c:v>
                </c:pt>
                <c:pt idx="245">
                  <c:v>113.540001</c:v>
                </c:pt>
                <c:pt idx="246">
                  <c:v>110.83000199999999</c:v>
                </c:pt>
                <c:pt idx="247">
                  <c:v>123.44000200000001</c:v>
                </c:pt>
                <c:pt idx="248">
                  <c:v>116.089996</c:v>
                </c:pt>
                <c:pt idx="249">
                  <c:v>114.94000200000001</c:v>
                </c:pt>
                <c:pt idx="250">
                  <c:v>115.879997</c:v>
                </c:pt>
                <c:pt idx="251">
                  <c:v>116.790001</c:v>
                </c:pt>
                <c:pt idx="252">
                  <c:v>110.790001</c:v>
                </c:pt>
                <c:pt idx="253">
                  <c:v>97.349997999999999</c:v>
                </c:pt>
                <c:pt idx="254">
                  <c:v>92.889999000000003</c:v>
                </c:pt>
                <c:pt idx="255">
                  <c:v>95.139999000000003</c:v>
                </c:pt>
                <c:pt idx="256">
                  <c:v>104.040001</c:v>
                </c:pt>
                <c:pt idx="257">
                  <c:v>94.889999000000003</c:v>
                </c:pt>
                <c:pt idx="258">
                  <c:v>97.599997999999999</c:v>
                </c:pt>
                <c:pt idx="259">
                  <c:v>106.32</c:v>
                </c:pt>
                <c:pt idx="260">
                  <c:v>103.93</c:v>
                </c:pt>
                <c:pt idx="261">
                  <c:v>111.099998</c:v>
                </c:pt>
                <c:pt idx="262">
                  <c:v>122.360001</c:v>
                </c:pt>
                <c:pt idx="263">
                  <c:v>119.339996</c:v>
                </c:pt>
                <c:pt idx="264">
                  <c:v>110.16999800000001</c:v>
                </c:pt>
                <c:pt idx="265">
                  <c:v>108.949997</c:v>
                </c:pt>
                <c:pt idx="266">
                  <c:v>103.160004</c:v>
                </c:pt>
                <c:pt idx="267">
                  <c:v>108.790001</c:v>
                </c:pt>
                <c:pt idx="268">
                  <c:v>118.900002</c:v>
                </c:pt>
                <c:pt idx="269">
                  <c:v>109.44000200000001</c:v>
                </c:pt>
                <c:pt idx="270">
                  <c:v>113.540001</c:v>
                </c:pt>
                <c:pt idx="271">
                  <c:v>114.230003</c:v>
                </c:pt>
                <c:pt idx="272">
                  <c:v>107.69000200000001</c:v>
                </c:pt>
                <c:pt idx="273">
                  <c:v>99.809997999999993</c:v>
                </c:pt>
                <c:pt idx="274">
                  <c:v>98.589995999999999</c:v>
                </c:pt>
                <c:pt idx="275">
                  <c:v>91.699996999999996</c:v>
                </c:pt>
                <c:pt idx="276">
                  <c:v>92.309997999999993</c:v>
                </c:pt>
                <c:pt idx="277">
                  <c:v>90.830001999999993</c:v>
                </c:pt>
                <c:pt idx="278">
                  <c:v>90.449996999999996</c:v>
                </c:pt>
                <c:pt idx="279">
                  <c:v>105.19000200000001</c:v>
                </c:pt>
                <c:pt idx="280">
                  <c:v>109.370003</c:v>
                </c:pt>
                <c:pt idx="281">
                  <c:v>102.760002</c:v>
                </c:pt>
                <c:pt idx="282">
                  <c:v>99.580001999999993</c:v>
                </c:pt>
                <c:pt idx="283">
                  <c:v>94.849997999999999</c:v>
                </c:pt>
                <c:pt idx="284">
                  <c:v>100.18</c:v>
                </c:pt>
                <c:pt idx="285">
                  <c:v>102.050003</c:v>
                </c:pt>
                <c:pt idx="286">
                  <c:v>102.730003</c:v>
                </c:pt>
                <c:pt idx="287">
                  <c:v>106.010002</c:v>
                </c:pt>
                <c:pt idx="288">
                  <c:v>111.19000200000001</c:v>
                </c:pt>
                <c:pt idx="289">
                  <c:v>120.040001</c:v>
                </c:pt>
                <c:pt idx="290">
                  <c:v>121.709999</c:v>
                </c:pt>
                <c:pt idx="291">
                  <c:v>127.83000199999999</c:v>
                </c:pt>
                <c:pt idx="292">
                  <c:v>150.529999</c:v>
                </c:pt>
                <c:pt idx="293">
                  <c:v>139.779999</c:v>
                </c:pt>
                <c:pt idx="294">
                  <c:v>141.220001</c:v>
                </c:pt>
                <c:pt idx="295">
                  <c:v>139.91999799999999</c:v>
                </c:pt>
                <c:pt idx="296">
                  <c:v>137.10000600000001</c:v>
                </c:pt>
                <c:pt idx="297">
                  <c:v>135.279999</c:v>
                </c:pt>
                <c:pt idx="298">
                  <c:v>130.770004</c:v>
                </c:pt>
                <c:pt idx="299">
                  <c:v>129.509995</c:v>
                </c:pt>
                <c:pt idx="300">
                  <c:v>134.03999300000001</c:v>
                </c:pt>
                <c:pt idx="301">
                  <c:v>126.389999</c:v>
                </c:pt>
                <c:pt idx="302">
                  <c:v>123.410004</c:v>
                </c:pt>
                <c:pt idx="303">
                  <c:v>120.150002</c:v>
                </c:pt>
                <c:pt idx="304">
                  <c:v>120.57</c:v>
                </c:pt>
                <c:pt idx="305">
                  <c:v>120.620003</c:v>
                </c:pt>
                <c:pt idx="306">
                  <c:v>117.910004</c:v>
                </c:pt>
                <c:pt idx="307">
                  <c:v>115.300003</c:v>
                </c:pt>
                <c:pt idx="308">
                  <c:v>115.129997</c:v>
                </c:pt>
                <c:pt idx="309">
                  <c:v>113.699997</c:v>
                </c:pt>
                <c:pt idx="310">
                  <c:v>110.209999</c:v>
                </c:pt>
                <c:pt idx="311">
                  <c:v>110.800003</c:v>
                </c:pt>
                <c:pt idx="312">
                  <c:v>109.800003</c:v>
                </c:pt>
                <c:pt idx="313">
                  <c:v>117.709999</c:v>
                </c:pt>
                <c:pt idx="314">
                  <c:v>128.699997</c:v>
                </c:pt>
                <c:pt idx="315">
                  <c:v>130.33999600000001</c:v>
                </c:pt>
                <c:pt idx="316">
                  <c:v>140.35000600000001</c:v>
                </c:pt>
                <c:pt idx="317">
                  <c:v>128.320007</c:v>
                </c:pt>
                <c:pt idx="318">
                  <c:v>134.58999600000001</c:v>
                </c:pt>
                <c:pt idx="319">
                  <c:v>140.53999300000001</c:v>
                </c:pt>
                <c:pt idx="320">
                  <c:v>133.270004</c:v>
                </c:pt>
                <c:pt idx="321">
                  <c:v>134.10000600000001</c:v>
                </c:pt>
                <c:pt idx="322">
                  <c:v>130.58000200000001</c:v>
                </c:pt>
                <c:pt idx="323">
                  <c:v>130.08000200000001</c:v>
                </c:pt>
                <c:pt idx="324">
                  <c:v>122.769997</c:v>
                </c:pt>
                <c:pt idx="325">
                  <c:v>119.43</c:v>
                </c:pt>
                <c:pt idx="326">
                  <c:v>118.91999800000001</c:v>
                </c:pt>
                <c:pt idx="327">
                  <c:v>123.550003</c:v>
                </c:pt>
                <c:pt idx="328">
                  <c:v>129.60000600000001</c:v>
                </c:pt>
                <c:pt idx="329">
                  <c:v>119.769997</c:v>
                </c:pt>
                <c:pt idx="330">
                  <c:v>113.339996</c:v>
                </c:pt>
                <c:pt idx="331">
                  <c:v>118.529999</c:v>
                </c:pt>
                <c:pt idx="332">
                  <c:v>120.209999</c:v>
                </c:pt>
                <c:pt idx="333">
                  <c:v>120.44000200000001</c:v>
                </c:pt>
                <c:pt idx="334">
                  <c:v>114.769997</c:v>
                </c:pt>
                <c:pt idx="335">
                  <c:v>109.230003</c:v>
                </c:pt>
                <c:pt idx="336">
                  <c:v>96.970000999999996</c:v>
                </c:pt>
                <c:pt idx="337">
                  <c:v>96.379997000000003</c:v>
                </c:pt>
                <c:pt idx="338">
                  <c:v>94.059997999999993</c:v>
                </c:pt>
                <c:pt idx="339">
                  <c:v>95.860000999999997</c:v>
                </c:pt>
                <c:pt idx="340">
                  <c:v>91.489998</c:v>
                </c:pt>
                <c:pt idx="341">
                  <c:v>93.830001999999993</c:v>
                </c:pt>
                <c:pt idx="342">
                  <c:v>100.839996</c:v>
                </c:pt>
                <c:pt idx="343">
                  <c:v>95.370002999999997</c:v>
                </c:pt>
                <c:pt idx="344">
                  <c:v>97.139999000000003</c:v>
                </c:pt>
                <c:pt idx="345">
                  <c:v>99.519997000000004</c:v>
                </c:pt>
                <c:pt idx="346">
                  <c:v>98.160004000000001</c:v>
                </c:pt>
                <c:pt idx="347">
                  <c:v>109.870003</c:v>
                </c:pt>
                <c:pt idx="348">
                  <c:v>105.519997</c:v>
                </c:pt>
                <c:pt idx="349">
                  <c:v>107.800003</c:v>
                </c:pt>
                <c:pt idx="350">
                  <c:v>107.379997</c:v>
                </c:pt>
                <c:pt idx="351">
                  <c:v>106.94000200000001</c:v>
                </c:pt>
                <c:pt idx="352">
                  <c:v>103.349998</c:v>
                </c:pt>
                <c:pt idx="353">
                  <c:v>92.470000999999996</c:v>
                </c:pt>
                <c:pt idx="354">
                  <c:v>93.239998</c:v>
                </c:pt>
                <c:pt idx="355">
                  <c:v>80.989998</c:v>
                </c:pt>
                <c:pt idx="356">
                  <c:v>77.809997999999993</c:v>
                </c:pt>
                <c:pt idx="357">
                  <c:v>80.029999000000004</c:v>
                </c:pt>
                <c:pt idx="358">
                  <c:v>76.459998999999996</c:v>
                </c:pt>
                <c:pt idx="359">
                  <c:v>83.790001000000004</c:v>
                </c:pt>
                <c:pt idx="360">
                  <c:v>95.190002000000007</c:v>
                </c:pt>
                <c:pt idx="361">
                  <c:v>102.099998</c:v>
                </c:pt>
                <c:pt idx="362">
                  <c:v>107.80999799999999</c:v>
                </c:pt>
                <c:pt idx="363">
                  <c:v>108</c:v>
                </c:pt>
                <c:pt idx="364">
                  <c:v>100.269997</c:v>
                </c:pt>
                <c:pt idx="365">
                  <c:v>96.769997000000004</c:v>
                </c:pt>
                <c:pt idx="366">
                  <c:v>93.360000999999997</c:v>
                </c:pt>
                <c:pt idx="367">
                  <c:v>95.550003000000004</c:v>
                </c:pt>
                <c:pt idx="368">
                  <c:v>99.480002999999996</c:v>
                </c:pt>
                <c:pt idx="369">
                  <c:v>97.830001999999993</c:v>
                </c:pt>
                <c:pt idx="370">
                  <c:v>97.910004000000001</c:v>
                </c:pt>
                <c:pt idx="371">
                  <c:v>98.43</c:v>
                </c:pt>
                <c:pt idx="372">
                  <c:v>107.5</c:v>
                </c:pt>
                <c:pt idx="373">
                  <c:v>106.80999799999999</c:v>
                </c:pt>
                <c:pt idx="374">
                  <c:v>108.07</c:v>
                </c:pt>
                <c:pt idx="375">
                  <c:v>100.959999</c:v>
                </c:pt>
                <c:pt idx="376">
                  <c:v>98.980002999999996</c:v>
                </c:pt>
                <c:pt idx="377">
                  <c:v>102.510002</c:v>
                </c:pt>
                <c:pt idx="378">
                  <c:v>108.589996</c:v>
                </c:pt>
                <c:pt idx="379">
                  <c:v>109.824997</c:v>
                </c:pt>
                <c:pt idx="380">
                  <c:v>114.349998</c:v>
                </c:pt>
                <c:pt idx="381">
                  <c:v>122.459999</c:v>
                </c:pt>
                <c:pt idx="382">
                  <c:v>122.540001</c:v>
                </c:pt>
                <c:pt idx="383">
                  <c:v>118.94000200000001</c:v>
                </c:pt>
                <c:pt idx="384">
                  <c:v>122.639999</c:v>
                </c:pt>
                <c:pt idx="385">
                  <c:v>118.019997</c:v>
                </c:pt>
                <c:pt idx="386">
                  <c:v>115.910004</c:v>
                </c:pt>
                <c:pt idx="387">
                  <c:v>118.760002</c:v>
                </c:pt>
                <c:pt idx="388">
                  <c:v>113.900002</c:v>
                </c:pt>
                <c:pt idx="389">
                  <c:v>113.489998</c:v>
                </c:pt>
                <c:pt idx="390">
                  <c:v>112.089996</c:v>
                </c:pt>
                <c:pt idx="391">
                  <c:v>112.709999</c:v>
                </c:pt>
                <c:pt idx="392">
                  <c:v>120.94000200000001</c:v>
                </c:pt>
                <c:pt idx="393">
                  <c:v>122</c:v>
                </c:pt>
                <c:pt idx="394">
                  <c:v>119.43</c:v>
                </c:pt>
                <c:pt idx="395">
                  <c:v>112.879997</c:v>
                </c:pt>
                <c:pt idx="396">
                  <c:v>100.150002</c:v>
                </c:pt>
                <c:pt idx="397">
                  <c:v>100.5</c:v>
                </c:pt>
                <c:pt idx="398">
                  <c:v>103.129997</c:v>
                </c:pt>
                <c:pt idx="399">
                  <c:v>104.58000199999999</c:v>
                </c:pt>
                <c:pt idx="400">
                  <c:v>108.55999799999999</c:v>
                </c:pt>
                <c:pt idx="401">
                  <c:v>110.629997</c:v>
                </c:pt>
                <c:pt idx="402">
                  <c:v>115.949997</c:v>
                </c:pt>
                <c:pt idx="403">
                  <c:v>123.57</c:v>
                </c:pt>
                <c:pt idx="404">
                  <c:v>124.260002</c:v>
                </c:pt>
                <c:pt idx="405">
                  <c:v>114.94000200000001</c:v>
                </c:pt>
                <c:pt idx="406">
                  <c:v>116.970001</c:v>
                </c:pt>
                <c:pt idx="407">
                  <c:v>122.290001</c:v>
                </c:pt>
                <c:pt idx="408">
                  <c:v>121.80999799999999</c:v>
                </c:pt>
                <c:pt idx="409">
                  <c:v>120.779999</c:v>
                </c:pt>
                <c:pt idx="410">
                  <c:v>122.33000199999999</c:v>
                </c:pt>
                <c:pt idx="411">
                  <c:v>129.740005</c:v>
                </c:pt>
                <c:pt idx="412">
                  <c:v>125.800003</c:v>
                </c:pt>
                <c:pt idx="413">
                  <c:v>130.19000199999999</c:v>
                </c:pt>
                <c:pt idx="414">
                  <c:v>140.64999399999999</c:v>
                </c:pt>
                <c:pt idx="415">
                  <c:v>147.61000100000001</c:v>
                </c:pt>
                <c:pt idx="416">
                  <c:v>140.80999800000001</c:v>
                </c:pt>
                <c:pt idx="417">
                  <c:v>136.5</c:v>
                </c:pt>
                <c:pt idx="418">
                  <c:v>139.94000199999999</c:v>
                </c:pt>
                <c:pt idx="419">
                  <c:v>142.479996</c:v>
                </c:pt>
                <c:pt idx="420">
                  <c:v>139.91000399999999</c:v>
                </c:pt>
                <c:pt idx="421">
                  <c:v>131.179993</c:v>
                </c:pt>
                <c:pt idx="422">
                  <c:v>145.479996</c:v>
                </c:pt>
                <c:pt idx="423">
                  <c:v>163.979996</c:v>
                </c:pt>
                <c:pt idx="424">
                  <c:v>170</c:v>
                </c:pt>
                <c:pt idx="425">
                  <c:v>159.449997</c:v>
                </c:pt>
                <c:pt idx="426">
                  <c:v>153.11000100000001</c:v>
                </c:pt>
                <c:pt idx="427">
                  <c:v>147.39999399999999</c:v>
                </c:pt>
                <c:pt idx="428">
                  <c:v>153.41000399999999</c:v>
                </c:pt>
                <c:pt idx="429">
                  <c:v>156.44000199999999</c:v>
                </c:pt>
                <c:pt idx="430">
                  <c:v>154.699997</c:v>
                </c:pt>
                <c:pt idx="431">
                  <c:v>157.720001</c:v>
                </c:pt>
                <c:pt idx="432">
                  <c:v>154.720001</c:v>
                </c:pt>
                <c:pt idx="433">
                  <c:v>147.990005</c:v>
                </c:pt>
                <c:pt idx="434">
                  <c:v>152.08000200000001</c:v>
                </c:pt>
                <c:pt idx="435">
                  <c:v>156.279999</c:v>
                </c:pt>
                <c:pt idx="436">
                  <c:v>147.38999899999999</c:v>
                </c:pt>
                <c:pt idx="437">
                  <c:v>145.520004</c:v>
                </c:pt>
                <c:pt idx="438">
                  <c:v>148.69000199999999</c:v>
                </c:pt>
                <c:pt idx="439">
                  <c:v>140.63999899999999</c:v>
                </c:pt>
                <c:pt idx="440">
                  <c:v>129.449997</c:v>
                </c:pt>
                <c:pt idx="441">
                  <c:v>134.229996</c:v>
                </c:pt>
                <c:pt idx="442">
                  <c:v>137.770004</c:v>
                </c:pt>
                <c:pt idx="443">
                  <c:v>137.46000699999999</c:v>
                </c:pt>
                <c:pt idx="444">
                  <c:v>135.91000399999999</c:v>
                </c:pt>
                <c:pt idx="445">
                  <c:v>135.770004</c:v>
                </c:pt>
                <c:pt idx="446">
                  <c:v>130.229996</c:v>
                </c:pt>
                <c:pt idx="447">
                  <c:v>137.83500699999999</c:v>
                </c:pt>
                <c:pt idx="448">
                  <c:v>136.53999300000001</c:v>
                </c:pt>
                <c:pt idx="449">
                  <c:v>139.66000399999999</c:v>
                </c:pt>
                <c:pt idx="450">
                  <c:v>135.78999300000001</c:v>
                </c:pt>
                <c:pt idx="451">
                  <c:v>138.21000699999999</c:v>
                </c:pt>
                <c:pt idx="452">
                  <c:v>133.46000699999999</c:v>
                </c:pt>
                <c:pt idx="453">
                  <c:v>136.63999899999999</c:v>
                </c:pt>
                <c:pt idx="454">
                  <c:v>136.69000199999999</c:v>
                </c:pt>
                <c:pt idx="455">
                  <c:v>142.75</c:v>
                </c:pt>
                <c:pt idx="456">
                  <c:v>138.990005</c:v>
                </c:pt>
                <c:pt idx="457">
                  <c:v>140.53999300000001</c:v>
                </c:pt>
                <c:pt idx="458">
                  <c:v>129.36000100000001</c:v>
                </c:pt>
                <c:pt idx="459">
                  <c:v>133.86999499999999</c:v>
                </c:pt>
                <c:pt idx="460">
                  <c:v>134.75</c:v>
                </c:pt>
                <c:pt idx="461">
                  <c:v>132.80999800000001</c:v>
                </c:pt>
                <c:pt idx="462">
                  <c:v>132.800003</c:v>
                </c:pt>
                <c:pt idx="463">
                  <c:v>132.53999300000001</c:v>
                </c:pt>
                <c:pt idx="464">
                  <c:v>130.91999799999999</c:v>
                </c:pt>
                <c:pt idx="465">
                  <c:v>131.970001</c:v>
                </c:pt>
                <c:pt idx="466">
                  <c:v>132.38000500000001</c:v>
                </c:pt>
                <c:pt idx="467">
                  <c:v>129.60000600000001</c:v>
                </c:pt>
                <c:pt idx="468">
                  <c:v>128.13999899999999</c:v>
                </c:pt>
                <c:pt idx="469">
                  <c:v>130.320007</c:v>
                </c:pt>
                <c:pt idx="470">
                  <c:v>126.44000200000001</c:v>
                </c:pt>
                <c:pt idx="471">
                  <c:v>119.07</c:v>
                </c:pt>
                <c:pt idx="472">
                  <c:v>123.69000200000001</c:v>
                </c:pt>
                <c:pt idx="473">
                  <c:v>123.839996</c:v>
                </c:pt>
                <c:pt idx="474">
                  <c:v>121.91999800000001</c:v>
                </c:pt>
                <c:pt idx="475">
                  <c:v>119.910004</c:v>
                </c:pt>
                <c:pt idx="476">
                  <c:v>112.05999799999999</c:v>
                </c:pt>
                <c:pt idx="477">
                  <c:v>111.18</c:v>
                </c:pt>
                <c:pt idx="478">
                  <c:v>110.150002</c:v>
                </c:pt>
                <c:pt idx="479">
                  <c:v>116.25</c:v>
                </c:pt>
                <c:pt idx="480">
                  <c:v>124.5</c:v>
                </c:pt>
                <c:pt idx="481">
                  <c:v>127.379997</c:v>
                </c:pt>
                <c:pt idx="482">
                  <c:v>131.259995</c:v>
                </c:pt>
                <c:pt idx="483">
                  <c:v>133.009995</c:v>
                </c:pt>
                <c:pt idx="484">
                  <c:v>131.10000600000001</c:v>
                </c:pt>
                <c:pt idx="485">
                  <c:v>152.800003</c:v>
                </c:pt>
                <c:pt idx="486">
                  <c:v>149.83999600000001</c:v>
                </c:pt>
                <c:pt idx="487">
                  <c:v>150.550003</c:v>
                </c:pt>
                <c:pt idx="488">
                  <c:v>150</c:v>
                </c:pt>
                <c:pt idx="489">
                  <c:v>149.779999</c:v>
                </c:pt>
                <c:pt idx="490">
                  <c:v>150.75</c:v>
                </c:pt>
                <c:pt idx="491">
                  <c:v>157.61999499999999</c:v>
                </c:pt>
                <c:pt idx="492">
                  <c:v>164.28999300000001</c:v>
                </c:pt>
                <c:pt idx="493">
                  <c:v>165.78999300000001</c:v>
                </c:pt>
                <c:pt idx="494">
                  <c:v>167.199997</c:v>
                </c:pt>
                <c:pt idx="495">
                  <c:v>167.199997</c:v>
                </c:pt>
                <c:pt idx="496">
                  <c:v>180.199997</c:v>
                </c:pt>
                <c:pt idx="497">
                  <c:v>181.820007</c:v>
                </c:pt>
                <c:pt idx="498">
                  <c:v>175</c:v>
                </c:pt>
                <c:pt idx="499">
                  <c:v>176.75</c:v>
                </c:pt>
                <c:pt idx="500">
                  <c:v>179.30999800000001</c:v>
                </c:pt>
                <c:pt idx="501">
                  <c:v>167.53999300000001</c:v>
                </c:pt>
                <c:pt idx="502">
                  <c:v>173.61000100000001</c:v>
                </c:pt>
                <c:pt idx="503">
                  <c:v>174.720001</c:v>
                </c:pt>
                <c:pt idx="504">
                  <c:v>176.58000200000001</c:v>
                </c:pt>
                <c:pt idx="505">
                  <c:v>181.729996</c:v>
                </c:pt>
                <c:pt idx="506">
                  <c:v>182.91000399999999</c:v>
                </c:pt>
                <c:pt idx="507">
                  <c:v>182.770004</c:v>
                </c:pt>
                <c:pt idx="508">
                  <c:v>178.80999800000001</c:v>
                </c:pt>
                <c:pt idx="509">
                  <c:v>174.800003</c:v>
                </c:pt>
                <c:pt idx="510">
                  <c:v>171.28999300000001</c:v>
                </c:pt>
                <c:pt idx="511">
                  <c:v>176.759995</c:v>
                </c:pt>
                <c:pt idx="512">
                  <c:v>169.520004</c:v>
                </c:pt>
                <c:pt idx="513">
                  <c:v>163.88000500000001</c:v>
                </c:pt>
                <c:pt idx="514">
                  <c:v>168.11000100000001</c:v>
                </c:pt>
                <c:pt idx="515">
                  <c:v>172.720001</c:v>
                </c:pt>
                <c:pt idx="516">
                  <c:v>169.11000100000001</c:v>
                </c:pt>
                <c:pt idx="517">
                  <c:v>171.220001</c:v>
                </c:pt>
                <c:pt idx="518">
                  <c:v>166.820007</c:v>
                </c:pt>
                <c:pt idx="519">
                  <c:v>167.570007</c:v>
                </c:pt>
                <c:pt idx="520">
                  <c:v>163.66999799999999</c:v>
                </c:pt>
                <c:pt idx="521">
                  <c:v>161.86000100000001</c:v>
                </c:pt>
                <c:pt idx="522">
                  <c:v>166.33999600000001</c:v>
                </c:pt>
                <c:pt idx="523">
                  <c:v>175.259995</c:v>
                </c:pt>
                <c:pt idx="524">
                  <c:v>175.91000399999999</c:v>
                </c:pt>
                <c:pt idx="525">
                  <c:v>179.050003</c:v>
                </c:pt>
                <c:pt idx="526">
                  <c:v>174.55999800000001</c:v>
                </c:pt>
                <c:pt idx="527">
                  <c:v>184.570007</c:v>
                </c:pt>
                <c:pt idx="528">
                  <c:v>186.720001</c:v>
                </c:pt>
                <c:pt idx="529">
                  <c:v>182.259995</c:v>
                </c:pt>
                <c:pt idx="530">
                  <c:v>173.58000200000001</c:v>
                </c:pt>
                <c:pt idx="531">
                  <c:v>173.220001</c:v>
                </c:pt>
                <c:pt idx="532">
                  <c:v>171.83999600000001</c:v>
                </c:pt>
                <c:pt idx="533">
                  <c:v>175.03999300000001</c:v>
                </c:pt>
                <c:pt idx="534">
                  <c:v>178.85000600000001</c:v>
                </c:pt>
                <c:pt idx="535">
                  <c:v>175.30999800000001</c:v>
                </c:pt>
                <c:pt idx="536">
                  <c:v>179.229996</c:v>
                </c:pt>
                <c:pt idx="537">
                  <c:v>180.779999</c:v>
                </c:pt>
                <c:pt idx="538">
                  <c:v>177.86000100000001</c:v>
                </c:pt>
                <c:pt idx="539">
                  <c:v>166.10000600000001</c:v>
                </c:pt>
                <c:pt idx="540">
                  <c:v>165.990005</c:v>
                </c:pt>
                <c:pt idx="541">
                  <c:v>160.990005</c:v>
                </c:pt>
                <c:pt idx="542">
                  <c:v>162.96000699999999</c:v>
                </c:pt>
                <c:pt idx="543">
                  <c:v>154.490005</c:v>
                </c:pt>
                <c:pt idx="544">
                  <c:v>152.490005</c:v>
                </c:pt>
                <c:pt idx="545">
                  <c:v>155.320007</c:v>
                </c:pt>
                <c:pt idx="546">
                  <c:v>155.83999600000001</c:v>
                </c:pt>
                <c:pt idx="547">
                  <c:v>169.11000100000001</c:v>
                </c:pt>
                <c:pt idx="548">
                  <c:v>163.220001</c:v>
                </c:pt>
                <c:pt idx="549">
                  <c:v>165.529999</c:v>
                </c:pt>
                <c:pt idx="550">
                  <c:v>162.13999899999999</c:v>
                </c:pt>
                <c:pt idx="551">
                  <c:v>161.070007</c:v>
                </c:pt>
                <c:pt idx="552">
                  <c:v>165.679993</c:v>
                </c:pt>
                <c:pt idx="553">
                  <c:v>167.13000500000001</c:v>
                </c:pt>
                <c:pt idx="554">
                  <c:v>172.60000600000001</c:v>
                </c:pt>
                <c:pt idx="555">
                  <c:v>164.39999399999999</c:v>
                </c:pt>
                <c:pt idx="556">
                  <c:v>169.19000199999999</c:v>
                </c:pt>
                <c:pt idx="557">
                  <c:v>169.179993</c:v>
                </c:pt>
                <c:pt idx="558">
                  <c:v>172.479996</c:v>
                </c:pt>
                <c:pt idx="559">
                  <c:v>176.5</c:v>
                </c:pt>
                <c:pt idx="560">
                  <c:v>177.44000199999999</c:v>
                </c:pt>
                <c:pt idx="561">
                  <c:v>176.58999600000001</c:v>
                </c:pt>
                <c:pt idx="562">
                  <c:v>174.240005</c:v>
                </c:pt>
                <c:pt idx="563">
                  <c:v>172.71000699999999</c:v>
                </c:pt>
                <c:pt idx="564">
                  <c:v>173.63999899999999</c:v>
                </c:pt>
                <c:pt idx="565">
                  <c:v>171.199997</c:v>
                </c:pt>
                <c:pt idx="566">
                  <c:v>175.66000399999999</c:v>
                </c:pt>
                <c:pt idx="567">
                  <c:v>168.38999899999999</c:v>
                </c:pt>
                <c:pt idx="568">
                  <c:v>165.36000100000001</c:v>
                </c:pt>
                <c:pt idx="569">
                  <c:v>164.070007</c:v>
                </c:pt>
                <c:pt idx="570">
                  <c:v>163.38000500000001</c:v>
                </c:pt>
                <c:pt idx="571">
                  <c:v>161.990005</c:v>
                </c:pt>
                <c:pt idx="572">
                  <c:v>160.08000200000001</c:v>
                </c:pt>
                <c:pt idx="573">
                  <c:v>158.44000199999999</c:v>
                </c:pt>
                <c:pt idx="574">
                  <c:v>158.429993</c:v>
                </c:pt>
                <c:pt idx="575">
                  <c:v>157</c:v>
                </c:pt>
                <c:pt idx="576">
                  <c:v>155.61999499999999</c:v>
                </c:pt>
                <c:pt idx="577">
                  <c:v>150.770004</c:v>
                </c:pt>
                <c:pt idx="578">
                  <c:v>153.050003</c:v>
                </c:pt>
                <c:pt idx="579">
                  <c:v>158.86999499999999</c:v>
                </c:pt>
                <c:pt idx="580">
                  <c:v>159.220001</c:v>
                </c:pt>
                <c:pt idx="581">
                  <c:v>160.990005</c:v>
                </c:pt>
                <c:pt idx="582">
                  <c:v>151.96000699999999</c:v>
                </c:pt>
                <c:pt idx="583">
                  <c:v>155.050003</c:v>
                </c:pt>
                <c:pt idx="584">
                  <c:v>152.61999499999999</c:v>
                </c:pt>
                <c:pt idx="585">
                  <c:v>158.61999499999999</c:v>
                </c:pt>
                <c:pt idx="586">
                  <c:v>152.020004</c:v>
                </c:pt>
                <c:pt idx="587">
                  <c:v>149.63999899999999</c:v>
                </c:pt>
                <c:pt idx="588">
                  <c:v>148.070007</c:v>
                </c:pt>
                <c:pt idx="589">
                  <c:v>144.550003</c:v>
                </c:pt>
                <c:pt idx="590">
                  <c:v>140.08000200000001</c:v>
                </c:pt>
                <c:pt idx="591">
                  <c:v>145.63000500000001</c:v>
                </c:pt>
                <c:pt idx="592">
                  <c:v>144.61000100000001</c:v>
                </c:pt>
                <c:pt idx="593">
                  <c:v>139.270004</c:v>
                </c:pt>
                <c:pt idx="594">
                  <c:v>138.88000500000001</c:v>
                </c:pt>
                <c:pt idx="595">
                  <c:v>132.009995</c:v>
                </c:pt>
                <c:pt idx="596">
                  <c:v>137.770004</c:v>
                </c:pt>
                <c:pt idx="597">
                  <c:v>138.490005</c:v>
                </c:pt>
                <c:pt idx="598">
                  <c:v>128.66000399999999</c:v>
                </c:pt>
                <c:pt idx="599">
                  <c:v>125.519997</c:v>
                </c:pt>
                <c:pt idx="600">
                  <c:v>129.240005</c:v>
                </c:pt>
                <c:pt idx="601">
                  <c:v>129.970001</c:v>
                </c:pt>
                <c:pt idx="602">
                  <c:v>129.990005</c:v>
                </c:pt>
                <c:pt idx="603">
                  <c:v>127.260002</c:v>
                </c:pt>
                <c:pt idx="604">
                  <c:v>127.66999800000001</c:v>
                </c:pt>
                <c:pt idx="605">
                  <c:v>131.96000699999999</c:v>
                </c:pt>
                <c:pt idx="606">
                  <c:v>129.91999799999999</c:v>
                </c:pt>
                <c:pt idx="607">
                  <c:v>142</c:v>
                </c:pt>
                <c:pt idx="608">
                  <c:v>140.990005</c:v>
                </c:pt>
                <c:pt idx="609">
                  <c:v>135.550003</c:v>
                </c:pt>
                <c:pt idx="610">
                  <c:v>140.11999499999999</c:v>
                </c:pt>
                <c:pt idx="611">
                  <c:v>154.83000200000001</c:v>
                </c:pt>
                <c:pt idx="612">
                  <c:v>163.69000199999999</c:v>
                </c:pt>
                <c:pt idx="613">
                  <c:v>171.220001</c:v>
                </c:pt>
                <c:pt idx="614">
                  <c:v>168.550003</c:v>
                </c:pt>
                <c:pt idx="615">
                  <c:v>169.699997</c:v>
                </c:pt>
                <c:pt idx="616">
                  <c:v>172.58999600000001</c:v>
                </c:pt>
                <c:pt idx="617">
                  <c:v>170.60000600000001</c:v>
                </c:pt>
                <c:pt idx="618">
                  <c:v>175</c:v>
                </c:pt>
                <c:pt idx="619">
                  <c:v>175.050003</c:v>
                </c:pt>
                <c:pt idx="620">
                  <c:v>178.88000500000001</c:v>
                </c:pt>
                <c:pt idx="621">
                  <c:v>179.85000600000001</c:v>
                </c:pt>
                <c:pt idx="622">
                  <c:v>175</c:v>
                </c:pt>
                <c:pt idx="623">
                  <c:v>179.83999600000001</c:v>
                </c:pt>
                <c:pt idx="624">
                  <c:v>176.36999499999999</c:v>
                </c:pt>
                <c:pt idx="625">
                  <c:v>182.13999899999999</c:v>
                </c:pt>
                <c:pt idx="626">
                  <c:v>182.720001</c:v>
                </c:pt>
                <c:pt idx="627">
                  <c:v>176.800003</c:v>
                </c:pt>
                <c:pt idx="628">
                  <c:v>174.08000200000001</c:v>
                </c:pt>
                <c:pt idx="629">
                  <c:v>175.029999</c:v>
                </c:pt>
                <c:pt idx="630">
                  <c:v>178</c:v>
                </c:pt>
                <c:pt idx="631">
                  <c:v>175.41999799999999</c:v>
                </c:pt>
                <c:pt idx="632">
                  <c:v>181.5</c:v>
                </c:pt>
                <c:pt idx="633">
                  <c:v>190.770004</c:v>
                </c:pt>
                <c:pt idx="634">
                  <c:v>189.070007</c:v>
                </c:pt>
                <c:pt idx="635">
                  <c:v>197.029999</c:v>
                </c:pt>
                <c:pt idx="636">
                  <c:v>194.36000100000001</c:v>
                </c:pt>
                <c:pt idx="637">
                  <c:v>189.71000699999999</c:v>
                </c:pt>
                <c:pt idx="638">
                  <c:v>188.13000500000001</c:v>
                </c:pt>
                <c:pt idx="639">
                  <c:v>189.46000699999999</c:v>
                </c:pt>
                <c:pt idx="640">
                  <c:v>189.070007</c:v>
                </c:pt>
                <c:pt idx="641">
                  <c:v>189.490005</c:v>
                </c:pt>
                <c:pt idx="642">
                  <c:v>190.88999899999999</c:v>
                </c:pt>
                <c:pt idx="643">
                  <c:v>187.80999800000001</c:v>
                </c:pt>
                <c:pt idx="644">
                  <c:v>177.88999899999999</c:v>
                </c:pt>
                <c:pt idx="645">
                  <c:v>171.91999799999999</c:v>
                </c:pt>
                <c:pt idx="646">
                  <c:v>172.10000600000001</c:v>
                </c:pt>
                <c:pt idx="647">
                  <c:v>176.78999300000001</c:v>
                </c:pt>
                <c:pt idx="648">
                  <c:v>185.470001</c:v>
                </c:pt>
                <c:pt idx="649">
                  <c:v>192.050003</c:v>
                </c:pt>
                <c:pt idx="650">
                  <c:v>192.16000399999999</c:v>
                </c:pt>
                <c:pt idx="651">
                  <c:v>193.19000199999999</c:v>
                </c:pt>
                <c:pt idx="652">
                  <c:v>190.71000699999999</c:v>
                </c:pt>
                <c:pt idx="653">
                  <c:v>195.19000199999999</c:v>
                </c:pt>
                <c:pt idx="654">
                  <c:v>191.11000100000001</c:v>
                </c:pt>
                <c:pt idx="655">
                  <c:v>193.03999300000001</c:v>
                </c:pt>
                <c:pt idx="656">
                  <c:v>195.63000500000001</c:v>
                </c:pt>
                <c:pt idx="657">
                  <c:v>202.94000199999999</c:v>
                </c:pt>
                <c:pt idx="658">
                  <c:v>215.990005</c:v>
                </c:pt>
                <c:pt idx="659">
                  <c:v>209.71000699999999</c:v>
                </c:pt>
                <c:pt idx="660">
                  <c:v>208</c:v>
                </c:pt>
                <c:pt idx="661">
                  <c:v>208.63000500000001</c:v>
                </c:pt>
                <c:pt idx="662">
                  <c:v>218.800003</c:v>
                </c:pt>
                <c:pt idx="663">
                  <c:v>218.08000200000001</c:v>
                </c:pt>
                <c:pt idx="664">
                  <c:v>210.03999300000001</c:v>
                </c:pt>
                <c:pt idx="665">
                  <c:v>211.11999499999999</c:v>
                </c:pt>
                <c:pt idx="666">
                  <c:v>214.05999800000001</c:v>
                </c:pt>
                <c:pt idx="667">
                  <c:v>211.94000199999999</c:v>
                </c:pt>
                <c:pt idx="668">
                  <c:v>215.36000100000001</c:v>
                </c:pt>
                <c:pt idx="669">
                  <c:v>217.96000699999999</c:v>
                </c:pt>
                <c:pt idx="670">
                  <c:v>227.070007</c:v>
                </c:pt>
                <c:pt idx="671">
                  <c:v>235.91999799999999</c:v>
                </c:pt>
                <c:pt idx="672">
                  <c:v>212.009995</c:v>
                </c:pt>
                <c:pt idx="673">
                  <c:v>215.11000100000001</c:v>
                </c:pt>
                <c:pt idx="674">
                  <c:v>219.949997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E22" sqref="E22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30.85546875" customWidth="1"/>
    <col min="14" max="14" width="39.42578125" customWidth="1"/>
  </cols>
  <sheetData>
    <row r="2" spans="2:14" x14ac:dyDescent="0.25">
      <c r="B2" s="33" t="s">
        <v>113</v>
      </c>
      <c r="C2" s="19"/>
      <c r="E2" s="24" t="s">
        <v>68</v>
      </c>
      <c r="F2" s="54" t="s">
        <v>69</v>
      </c>
      <c r="G2" s="25"/>
      <c r="H2" s="26" t="s">
        <v>76</v>
      </c>
      <c r="I2" s="26" t="s">
        <v>1</v>
      </c>
      <c r="J2" s="27" t="s">
        <v>69</v>
      </c>
      <c r="L2" s="29" t="s">
        <v>62</v>
      </c>
      <c r="M2" s="30" t="s">
        <v>78</v>
      </c>
      <c r="N2" s="31" t="s">
        <v>77</v>
      </c>
    </row>
    <row r="3" spans="2:14" x14ac:dyDescent="0.25">
      <c r="B3" s="5" t="s">
        <v>61</v>
      </c>
      <c r="C3" s="20">
        <v>45337</v>
      </c>
      <c r="E3" s="5" t="s">
        <v>129</v>
      </c>
      <c r="F3" t="s">
        <v>130</v>
      </c>
      <c r="H3" s="10" t="s">
        <v>149</v>
      </c>
      <c r="I3" t="s">
        <v>148</v>
      </c>
      <c r="J3" s="38"/>
      <c r="L3" s="5" t="s">
        <v>122</v>
      </c>
      <c r="M3" t="s">
        <v>114</v>
      </c>
      <c r="N3" s="37"/>
    </row>
    <row r="4" spans="2:14" x14ac:dyDescent="0.25">
      <c r="B4" s="5"/>
      <c r="C4" s="21">
        <v>0.67361111111111116</v>
      </c>
      <c r="E4" s="5" t="s">
        <v>131</v>
      </c>
      <c r="F4" t="s">
        <v>132</v>
      </c>
      <c r="I4" s="10"/>
      <c r="J4" s="43"/>
      <c r="L4" s="5" t="s">
        <v>123</v>
      </c>
      <c r="M4" t="s">
        <v>114</v>
      </c>
      <c r="N4" s="13"/>
    </row>
    <row r="5" spans="2:14" x14ac:dyDescent="0.25">
      <c r="B5" s="5"/>
      <c r="C5" s="13"/>
      <c r="E5" s="5" t="s">
        <v>133</v>
      </c>
      <c r="F5" t="s">
        <v>134</v>
      </c>
      <c r="I5" s="10"/>
      <c r="J5" s="38"/>
      <c r="L5" s="5" t="s">
        <v>124</v>
      </c>
      <c r="M5" t="s">
        <v>115</v>
      </c>
      <c r="N5" s="13"/>
    </row>
    <row r="6" spans="2:14" x14ac:dyDescent="0.25">
      <c r="B6" s="5" t="s">
        <v>0</v>
      </c>
      <c r="C6" s="13">
        <v>220.23</v>
      </c>
      <c r="E6" s="5" t="s">
        <v>135</v>
      </c>
      <c r="F6" t="s">
        <v>136</v>
      </c>
      <c r="I6" s="10"/>
      <c r="J6" s="38"/>
      <c r="L6" s="5" t="s">
        <v>125</v>
      </c>
      <c r="M6" t="s">
        <v>116</v>
      </c>
      <c r="N6" s="13"/>
    </row>
    <row r="7" spans="2:14" x14ac:dyDescent="0.25">
      <c r="B7" s="5" t="s">
        <v>1</v>
      </c>
      <c r="C7" s="15"/>
      <c r="E7" s="5" t="s">
        <v>137</v>
      </c>
      <c r="F7" t="s">
        <v>138</v>
      </c>
      <c r="I7" s="10"/>
      <c r="J7" s="38"/>
      <c r="L7" s="5" t="s">
        <v>126</v>
      </c>
      <c r="M7" t="s">
        <v>117</v>
      </c>
      <c r="N7" s="13"/>
    </row>
    <row r="8" spans="2:14" x14ac:dyDescent="0.25">
      <c r="B8" s="5" t="s">
        <v>2</v>
      </c>
      <c r="C8" s="15">
        <f>C6*C7</f>
        <v>0</v>
      </c>
      <c r="E8" s="5" t="s">
        <v>85</v>
      </c>
      <c r="F8" t="s">
        <v>139</v>
      </c>
      <c r="I8" s="10"/>
      <c r="J8" s="38"/>
      <c r="L8" s="5" t="s">
        <v>127</v>
      </c>
      <c r="M8" t="s">
        <v>118</v>
      </c>
      <c r="N8" s="13"/>
    </row>
    <row r="9" spans="2:14" x14ac:dyDescent="0.25">
      <c r="B9" s="5" t="s">
        <v>3</v>
      </c>
      <c r="C9" s="15">
        <f>Model!O30+Model!O31+Model!O32</f>
        <v>0</v>
      </c>
      <c r="E9" s="5" t="s">
        <v>140</v>
      </c>
      <c r="F9" t="s">
        <v>141</v>
      </c>
      <c r="I9" s="10"/>
      <c r="J9" s="38"/>
      <c r="L9" s="5" t="s">
        <v>119</v>
      </c>
      <c r="M9" t="s">
        <v>120</v>
      </c>
      <c r="N9" s="13"/>
    </row>
    <row r="10" spans="2:14" x14ac:dyDescent="0.25">
      <c r="B10" s="5" t="s">
        <v>4</v>
      </c>
      <c r="C10" s="15">
        <f>Model!O44+Model!O45+Model!O50</f>
        <v>0</v>
      </c>
      <c r="E10" s="5" t="s">
        <v>142</v>
      </c>
      <c r="F10" t="s">
        <v>143</v>
      </c>
      <c r="I10" s="10"/>
      <c r="J10" s="38"/>
      <c r="L10" s="5" t="s">
        <v>128</v>
      </c>
      <c r="M10" t="s">
        <v>121</v>
      </c>
      <c r="N10" s="13"/>
    </row>
    <row r="11" spans="2:14" x14ac:dyDescent="0.25">
      <c r="B11" s="5" t="s">
        <v>42</v>
      </c>
      <c r="C11" s="15">
        <f>C9-C10</f>
        <v>0</v>
      </c>
      <c r="E11" s="5" t="s">
        <v>144</v>
      </c>
      <c r="F11" t="s">
        <v>145</v>
      </c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0</v>
      </c>
      <c r="E12" s="5" t="s">
        <v>146</v>
      </c>
      <c r="F12" t="s">
        <v>147</v>
      </c>
      <c r="J12" s="13"/>
      <c r="L12" s="5"/>
      <c r="N12" s="13"/>
    </row>
    <row r="13" spans="2:14" x14ac:dyDescent="0.25">
      <c r="B13" s="5" t="s">
        <v>67</v>
      </c>
      <c r="C13" s="36" t="e">
        <f>C6/Model!W20</f>
        <v>#DIV/0!</v>
      </c>
      <c r="E13" s="5"/>
      <c r="J13" s="13"/>
      <c r="L13" s="5"/>
      <c r="N13" s="13"/>
    </row>
    <row r="14" spans="2:14" x14ac:dyDescent="0.25">
      <c r="B14" s="5" t="s">
        <v>63</v>
      </c>
      <c r="C14" s="6"/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64</v>
      </c>
      <c r="C15" s="13"/>
    </row>
    <row r="16" spans="2:14" x14ac:dyDescent="0.25">
      <c r="B16" s="5" t="s">
        <v>65</v>
      </c>
      <c r="C16" s="36" t="e">
        <f>C6/Model!X21</f>
        <v>#DIV/0!</v>
      </c>
    </row>
    <row r="17" spans="2:5" x14ac:dyDescent="0.25">
      <c r="B17" s="22" t="s">
        <v>66</v>
      </c>
      <c r="C17" s="42" t="e">
        <f>C6/Model!Y21</f>
        <v>#DIV/0!</v>
      </c>
      <c r="E17" s="32" t="s">
        <v>74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7" sqref="T27"/>
    </sheetView>
  </sheetViews>
  <sheetFormatPr defaultColWidth="11.42578125" defaultRowHeight="15" x14ac:dyDescent="0.25"/>
  <cols>
    <col min="1" max="1" width="27.28515625" customWidth="1"/>
    <col min="16" max="16" width="11.42578125" style="13"/>
    <col min="24" max="24" width="11.42578125" style="13"/>
  </cols>
  <sheetData>
    <row r="1" spans="1:25" x14ac:dyDescent="0.25">
      <c r="A1" s="8" t="s">
        <v>43</v>
      </c>
    </row>
    <row r="2" spans="1:25" x14ac:dyDescent="0.25">
      <c r="B2" t="s">
        <v>39</v>
      </c>
      <c r="C2" t="s">
        <v>38</v>
      </c>
      <c r="D2" t="s">
        <v>37</v>
      </c>
      <c r="E2" t="s">
        <v>36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41</v>
      </c>
      <c r="O2" t="s">
        <v>59</v>
      </c>
      <c r="P2" s="13" t="s">
        <v>60</v>
      </c>
      <c r="Q2" t="s">
        <v>82</v>
      </c>
      <c r="U2" t="s">
        <v>18</v>
      </c>
      <c r="V2" t="s">
        <v>14</v>
      </c>
      <c r="W2" t="s">
        <v>15</v>
      </c>
      <c r="X2" s="13" t="s">
        <v>16</v>
      </c>
      <c r="Y2" t="s">
        <v>35</v>
      </c>
    </row>
    <row r="3" spans="1:25" x14ac:dyDescent="0.25">
      <c r="A3" t="s">
        <v>17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5"/>
      <c r="Q3" s="10"/>
      <c r="U3" s="10"/>
      <c r="V3" s="10">
        <f>SUM(E3:H3)</f>
        <v>0</v>
      </c>
      <c r="W3" s="10">
        <f>SUM(I3:L3)</f>
        <v>0</v>
      </c>
      <c r="X3" s="15">
        <f>SUM(M3:P3)</f>
        <v>0</v>
      </c>
      <c r="Y3" s="10"/>
    </row>
    <row r="4" spans="1:25" x14ac:dyDescent="0.25">
      <c r="A4" s="9" t="s">
        <v>84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4"/>
      <c r="Q4" s="10"/>
      <c r="U4" s="10"/>
      <c r="V4" s="10"/>
      <c r="W4" s="10"/>
      <c r="X4" s="15"/>
      <c r="Y4" s="10"/>
    </row>
    <row r="5" spans="1:25" x14ac:dyDescent="0.25">
      <c r="A5" t="s">
        <v>79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5"/>
      <c r="U5" s="10"/>
      <c r="V5" s="10">
        <f>SUM(E5:H5)</f>
        <v>0</v>
      </c>
      <c r="W5" s="10">
        <f>SUM(I5:L5)</f>
        <v>0</v>
      </c>
      <c r="X5" s="15">
        <f>SUM(M5:P5)</f>
        <v>0</v>
      </c>
      <c r="Y5" s="10"/>
    </row>
    <row r="6" spans="1:25" x14ac:dyDescent="0.25">
      <c r="A6" t="s">
        <v>86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5"/>
      <c r="U6" s="10"/>
      <c r="V6" s="10">
        <f t="shared" ref="V6:V10" si="0">SUM(E6:H6)</f>
        <v>0</v>
      </c>
      <c r="W6" s="10">
        <f>SUM(I6:L6)</f>
        <v>0</v>
      </c>
      <c r="X6" s="15">
        <f>SUM(M6:P6)</f>
        <v>0</v>
      </c>
      <c r="Y6" s="10"/>
    </row>
    <row r="7" spans="1:25" x14ac:dyDescent="0.25">
      <c r="A7" t="s">
        <v>87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5"/>
      <c r="U7" s="10"/>
      <c r="V7" s="10">
        <f t="shared" si="0"/>
        <v>0</v>
      </c>
      <c r="W7" s="10">
        <f>SUM(I7:L7)</f>
        <v>0</v>
      </c>
      <c r="X7" s="15">
        <f>SUM(M7:P7)</f>
        <v>0</v>
      </c>
      <c r="Y7" s="10"/>
    </row>
    <row r="8" spans="1:25" x14ac:dyDescent="0.25">
      <c r="A8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5"/>
      <c r="U8" s="10"/>
      <c r="V8" s="10">
        <f t="shared" si="0"/>
        <v>0</v>
      </c>
      <c r="W8" s="10">
        <f>SUM(I8:L8)</f>
        <v>0</v>
      </c>
      <c r="X8" s="15">
        <f>SUM(M8:P8)</f>
        <v>0</v>
      </c>
      <c r="Y8" s="10"/>
    </row>
    <row r="9" spans="1:25" s="1" customFormat="1" x14ac:dyDescent="0.25">
      <c r="A9" s="1" t="s">
        <v>23</v>
      </c>
      <c r="B9" s="11">
        <f>B3-B5-B6-B7-B8</f>
        <v>0</v>
      </c>
      <c r="C9" s="11">
        <f t="shared" ref="C9:P9" si="1">C3-C5-C6-C7-C8</f>
        <v>0</v>
      </c>
      <c r="D9" s="11">
        <f t="shared" si="1"/>
        <v>0</v>
      </c>
      <c r="E9" s="11">
        <f t="shared" si="1"/>
        <v>0</v>
      </c>
      <c r="F9" s="11">
        <f>F3-F5-F6-F7-F8</f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4">
        <f t="shared" si="1"/>
        <v>0</v>
      </c>
      <c r="U9" s="11">
        <f t="shared" ref="U9:X9" si="2">U3-U5-U6-U7-U8</f>
        <v>0</v>
      </c>
      <c r="V9" s="11">
        <f t="shared" si="2"/>
        <v>0</v>
      </c>
      <c r="W9" s="11">
        <f t="shared" si="2"/>
        <v>0</v>
      </c>
      <c r="X9" s="14">
        <f t="shared" si="2"/>
        <v>0</v>
      </c>
      <c r="Y9" s="11"/>
    </row>
    <row r="10" spans="1:25" x14ac:dyDescent="0.25">
      <c r="A10" t="s">
        <v>88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5"/>
      <c r="U10" s="10"/>
      <c r="V10" s="10">
        <f t="shared" si="0"/>
        <v>0</v>
      </c>
      <c r="W10" s="10">
        <f>SUM(I10:L10)</f>
        <v>0</v>
      </c>
      <c r="X10" s="15">
        <f>SUM(M10:P10)</f>
        <v>0</v>
      </c>
      <c r="Y10" s="10"/>
    </row>
    <row r="11" spans="1:25" s="1" customFormat="1" x14ac:dyDescent="0.25">
      <c r="A11" s="1" t="s">
        <v>19</v>
      </c>
      <c r="B11" s="11">
        <f t="shared" ref="B11:P11" si="3">B9+B10</f>
        <v>0</v>
      </c>
      <c r="C11" s="11">
        <f t="shared" si="3"/>
        <v>0</v>
      </c>
      <c r="D11" s="11">
        <f t="shared" si="3"/>
        <v>0</v>
      </c>
      <c r="E11" s="11">
        <f t="shared" si="3"/>
        <v>0</v>
      </c>
      <c r="F11" s="11">
        <f t="shared" si="3"/>
        <v>0</v>
      </c>
      <c r="G11" s="11">
        <f t="shared" si="3"/>
        <v>0</v>
      </c>
      <c r="H11" s="11">
        <f t="shared" si="3"/>
        <v>0</v>
      </c>
      <c r="I11" s="11">
        <f t="shared" si="3"/>
        <v>0</v>
      </c>
      <c r="J11" s="11">
        <f t="shared" si="3"/>
        <v>0</v>
      </c>
      <c r="K11" s="11">
        <f t="shared" si="3"/>
        <v>0</v>
      </c>
      <c r="L11" s="11">
        <f t="shared" si="3"/>
        <v>0</v>
      </c>
      <c r="M11" s="11">
        <f t="shared" si="3"/>
        <v>0</v>
      </c>
      <c r="N11" s="11">
        <f t="shared" si="3"/>
        <v>0</v>
      </c>
      <c r="O11" s="11">
        <f t="shared" si="3"/>
        <v>0</v>
      </c>
      <c r="P11" s="14">
        <f t="shared" si="3"/>
        <v>0</v>
      </c>
      <c r="U11" s="11">
        <f t="shared" ref="U11:X11" si="4">U9+U10</f>
        <v>0</v>
      </c>
      <c r="V11" s="11">
        <f t="shared" si="4"/>
        <v>0</v>
      </c>
      <c r="W11" s="11">
        <f t="shared" si="4"/>
        <v>0</v>
      </c>
      <c r="X11" s="14">
        <f t="shared" si="4"/>
        <v>0</v>
      </c>
      <c r="Y11" s="11"/>
    </row>
    <row r="12" spans="1:25" x14ac:dyDescent="0.25">
      <c r="A12" t="s">
        <v>20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5"/>
      <c r="U12" s="10"/>
      <c r="V12" s="10">
        <f>SUM(E12:H12)</f>
        <v>0</v>
      </c>
      <c r="W12" s="10">
        <f>SUM(I12:L12)</f>
        <v>0</v>
      </c>
      <c r="X12" s="15">
        <f>SUM(M12:P12)</f>
        <v>0</v>
      </c>
      <c r="Y12" s="10"/>
    </row>
    <row r="13" spans="1:25" s="1" customFormat="1" x14ac:dyDescent="0.25">
      <c r="A13" s="1" t="s">
        <v>21</v>
      </c>
      <c r="B13" s="11">
        <f t="shared" ref="B13:Q13" si="5">B11+B12</f>
        <v>0</v>
      </c>
      <c r="C13" s="11">
        <f t="shared" si="5"/>
        <v>0</v>
      </c>
      <c r="D13" s="11">
        <f t="shared" si="5"/>
        <v>0</v>
      </c>
      <c r="E13" s="11">
        <f t="shared" si="5"/>
        <v>0</v>
      </c>
      <c r="F13" s="11">
        <f t="shared" si="5"/>
        <v>0</v>
      </c>
      <c r="G13" s="11">
        <f t="shared" si="5"/>
        <v>0</v>
      </c>
      <c r="H13" s="11">
        <f t="shared" si="5"/>
        <v>0</v>
      </c>
      <c r="I13" s="11">
        <f t="shared" si="5"/>
        <v>0</v>
      </c>
      <c r="J13" s="11">
        <f t="shared" si="5"/>
        <v>0</v>
      </c>
      <c r="K13" s="11">
        <f t="shared" si="5"/>
        <v>0</v>
      </c>
      <c r="L13" s="11">
        <f t="shared" si="5"/>
        <v>0</v>
      </c>
      <c r="M13" s="11">
        <f t="shared" si="5"/>
        <v>0</v>
      </c>
      <c r="N13" s="11">
        <f t="shared" si="5"/>
        <v>0</v>
      </c>
      <c r="O13" s="11">
        <f t="shared" si="5"/>
        <v>0</v>
      </c>
      <c r="P13" s="14">
        <f t="shared" si="5"/>
        <v>0</v>
      </c>
      <c r="Q13" s="11">
        <f t="shared" si="5"/>
        <v>0</v>
      </c>
      <c r="R13" s="11"/>
      <c r="U13" s="11">
        <f t="shared" ref="U13:Y13" si="6">U11+U12</f>
        <v>0</v>
      </c>
      <c r="V13" s="11">
        <f t="shared" si="6"/>
        <v>0</v>
      </c>
      <c r="W13" s="11">
        <f t="shared" si="6"/>
        <v>0</v>
      </c>
      <c r="X13" s="14">
        <f t="shared" si="6"/>
        <v>0</v>
      </c>
      <c r="Y13" s="11">
        <f t="shared" si="6"/>
        <v>0</v>
      </c>
    </row>
    <row r="14" spans="1:25" x14ac:dyDescent="0.25">
      <c r="A14" s="46" t="s">
        <v>24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0"/>
      <c r="Q14" s="47"/>
      <c r="R14" s="47"/>
      <c r="S14" s="46"/>
      <c r="T14" s="46"/>
      <c r="U14" s="47"/>
      <c r="V14" s="47"/>
      <c r="W14" s="47">
        <f>SUM(I14:L14)</f>
        <v>0</v>
      </c>
      <c r="X14" s="50">
        <f>SUM(M14:P14)</f>
        <v>0</v>
      </c>
      <c r="Y14" s="47"/>
    </row>
    <row r="15" spans="1:25" s="1" customFormat="1" x14ac:dyDescent="0.25">
      <c r="A15" s="48" t="s">
        <v>108</v>
      </c>
      <c r="B15" s="49">
        <f>B13+B14-B12-B10</f>
        <v>0</v>
      </c>
      <c r="C15" s="49">
        <f>C13+C14-C12-C10</f>
        <v>0</v>
      </c>
      <c r="D15" s="49">
        <f t="shared" ref="D15:N15" si="7">D13+D14-D12-D10</f>
        <v>0</v>
      </c>
      <c r="E15" s="49">
        <f t="shared" si="7"/>
        <v>0</v>
      </c>
      <c r="F15" s="49">
        <f t="shared" si="7"/>
        <v>0</v>
      </c>
      <c r="G15" s="49">
        <f t="shared" si="7"/>
        <v>0</v>
      </c>
      <c r="H15" s="49">
        <f t="shared" si="7"/>
        <v>0</v>
      </c>
      <c r="I15" s="49">
        <f t="shared" si="7"/>
        <v>0</v>
      </c>
      <c r="J15" s="49">
        <f t="shared" si="7"/>
        <v>0</v>
      </c>
      <c r="K15" s="49">
        <f t="shared" si="7"/>
        <v>0</v>
      </c>
      <c r="L15" s="49">
        <f t="shared" si="7"/>
        <v>0</v>
      </c>
      <c r="M15" s="49">
        <f t="shared" si="7"/>
        <v>0</v>
      </c>
      <c r="N15" s="49">
        <f t="shared" si="7"/>
        <v>0</v>
      </c>
      <c r="O15" s="49">
        <f>O13+O14-O12-O10</f>
        <v>0</v>
      </c>
      <c r="P15" s="51">
        <f>P13+P14-P12-P10</f>
        <v>0</v>
      </c>
      <c r="Q15" s="49"/>
      <c r="R15" s="49"/>
      <c r="S15" s="48"/>
      <c r="T15" s="48"/>
      <c r="U15" s="49">
        <f t="shared" ref="U15:X15" si="8">U13+U14-U12-U10</f>
        <v>0</v>
      </c>
      <c r="V15" s="49">
        <f t="shared" si="8"/>
        <v>0</v>
      </c>
      <c r="W15" s="49">
        <f t="shared" si="8"/>
        <v>0</v>
      </c>
      <c r="X15" s="51">
        <f t="shared" si="8"/>
        <v>0</v>
      </c>
      <c r="Y15" s="49"/>
    </row>
    <row r="16" spans="1:25" x14ac:dyDescent="0.25">
      <c r="A16" s="46" t="s">
        <v>109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50"/>
      <c r="Q16" s="47"/>
      <c r="R16" s="47"/>
      <c r="S16" s="46"/>
      <c r="T16" s="46"/>
      <c r="U16" s="47"/>
      <c r="V16" s="47"/>
      <c r="W16" s="47">
        <f>SUM(I16:L16)</f>
        <v>0</v>
      </c>
      <c r="X16" s="50">
        <f>SUM(M16:P16)</f>
        <v>0</v>
      </c>
      <c r="Y16" s="47"/>
    </row>
    <row r="17" spans="1:25" x14ac:dyDescent="0.25">
      <c r="A17" s="46" t="s">
        <v>27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50"/>
      <c r="Q17" s="47"/>
      <c r="R17" s="47"/>
      <c r="S17" s="46"/>
      <c r="T17" s="46"/>
      <c r="U17" s="47"/>
      <c r="V17" s="47"/>
      <c r="W17" s="47">
        <f>SUM(I17:L17)</f>
        <v>0</v>
      </c>
      <c r="X17" s="50">
        <f>SUM(M17:P17)</f>
        <v>0</v>
      </c>
      <c r="Y17" s="47"/>
    </row>
    <row r="18" spans="1:25" s="1" customFormat="1" x14ac:dyDescent="0.25">
      <c r="A18" s="48" t="s">
        <v>110</v>
      </c>
      <c r="B18" s="49">
        <f>B15+B16+B17</f>
        <v>0</v>
      </c>
      <c r="C18" s="49">
        <f t="shared" ref="C18:P18" si="9">C15+C16+C17</f>
        <v>0</v>
      </c>
      <c r="D18" s="49">
        <f t="shared" si="9"/>
        <v>0</v>
      </c>
      <c r="E18" s="49">
        <f t="shared" si="9"/>
        <v>0</v>
      </c>
      <c r="F18" s="49">
        <f t="shared" si="9"/>
        <v>0</v>
      </c>
      <c r="G18" s="49">
        <f t="shared" si="9"/>
        <v>0</v>
      </c>
      <c r="H18" s="49">
        <f t="shared" si="9"/>
        <v>0</v>
      </c>
      <c r="I18" s="49">
        <f t="shared" si="9"/>
        <v>0</v>
      </c>
      <c r="J18" s="49">
        <f t="shared" si="9"/>
        <v>0</v>
      </c>
      <c r="K18" s="49">
        <f t="shared" si="9"/>
        <v>0</v>
      </c>
      <c r="L18" s="49">
        <f t="shared" si="9"/>
        <v>0</v>
      </c>
      <c r="M18" s="49">
        <f t="shared" si="9"/>
        <v>0</v>
      </c>
      <c r="N18" s="49">
        <f t="shared" si="9"/>
        <v>0</v>
      </c>
      <c r="O18" s="49">
        <f t="shared" si="9"/>
        <v>0</v>
      </c>
      <c r="P18" s="51">
        <f t="shared" si="9"/>
        <v>0</v>
      </c>
      <c r="Q18" s="49"/>
      <c r="R18" s="49"/>
      <c r="S18" s="48"/>
      <c r="T18" s="48"/>
      <c r="U18" s="49">
        <f t="shared" ref="U18:X18" si="10">U15+U16+U17</f>
        <v>0</v>
      </c>
      <c r="V18" s="49">
        <f t="shared" si="10"/>
        <v>0</v>
      </c>
      <c r="W18" s="49">
        <f t="shared" si="10"/>
        <v>0</v>
      </c>
      <c r="X18" s="51">
        <f t="shared" si="10"/>
        <v>0</v>
      </c>
      <c r="Y18" s="49"/>
    </row>
    <row r="19" spans="1:25" x14ac:dyDescent="0.25">
      <c r="A19" t="s">
        <v>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5"/>
      <c r="Q19" s="10"/>
      <c r="R19" s="10"/>
      <c r="U19" s="10"/>
      <c r="V19" s="10"/>
      <c r="W19" s="10"/>
      <c r="X19" s="15"/>
      <c r="Y19" s="10"/>
    </row>
    <row r="20" spans="1:25" s="1" customFormat="1" x14ac:dyDescent="0.25">
      <c r="A20" s="1" t="s">
        <v>22</v>
      </c>
      <c r="B20" s="2">
        <v>-0.01</v>
      </c>
      <c r="C20" s="2">
        <v>-0.02</v>
      </c>
      <c r="D20" s="2" t="e">
        <f>D13/D19</f>
        <v>#DIV/0!</v>
      </c>
      <c r="E20" s="2" t="e">
        <f>E13/E19</f>
        <v>#DIV/0!</v>
      </c>
      <c r="F20" s="2">
        <v>-0.11</v>
      </c>
      <c r="G20" s="2">
        <v>-7.0000000000000007E-2</v>
      </c>
      <c r="H20" s="2" t="e">
        <f>H13/H19</f>
        <v>#DIV/0!</v>
      </c>
      <c r="I20" s="2" t="e">
        <f>I13/I19</f>
        <v>#DIV/0!</v>
      </c>
      <c r="J20" s="2" t="e">
        <f t="shared" ref="J20:P20" si="11">J13/J19</f>
        <v>#DIV/0!</v>
      </c>
      <c r="K20" s="2" t="e">
        <f t="shared" si="11"/>
        <v>#DIV/0!</v>
      </c>
      <c r="L20" s="2" t="e">
        <f t="shared" si="11"/>
        <v>#DIV/0!</v>
      </c>
      <c r="M20" s="2" t="e">
        <f t="shared" si="11"/>
        <v>#DIV/0!</v>
      </c>
      <c r="N20" s="2" t="e">
        <f t="shared" si="11"/>
        <v>#DIV/0!</v>
      </c>
      <c r="O20" s="2" t="e">
        <f t="shared" si="11"/>
        <v>#DIV/0!</v>
      </c>
      <c r="P20" s="35" t="e">
        <f t="shared" si="11"/>
        <v>#DIV/0!</v>
      </c>
      <c r="Q20" s="34"/>
      <c r="R20" s="34"/>
      <c r="U20" s="2" t="e">
        <f>U13/U19</f>
        <v>#DIV/0!</v>
      </c>
      <c r="V20" s="2" t="e">
        <f>V13/V19</f>
        <v>#DIV/0!</v>
      </c>
      <c r="W20" s="2" t="e">
        <f>W13/W19</f>
        <v>#DIV/0!</v>
      </c>
      <c r="X20" s="35" t="e">
        <f>X13/X19</f>
        <v>#DIV/0!</v>
      </c>
      <c r="Y20" s="2"/>
    </row>
    <row r="21" spans="1:25" s="1" customFormat="1" x14ac:dyDescent="0.25">
      <c r="A21" s="9" t="s">
        <v>83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5"/>
      <c r="Q21" s="34"/>
      <c r="R21" s="34"/>
      <c r="U21" s="2"/>
      <c r="V21" s="2"/>
      <c r="W21" s="2"/>
      <c r="X21" s="35"/>
      <c r="Y21" s="2"/>
    </row>
    <row r="22" spans="1:25" s="1" customFormat="1" x14ac:dyDescent="0.25">
      <c r="A22" t="s">
        <v>32</v>
      </c>
      <c r="B22" s="3" t="e">
        <f>1-B5/B3</f>
        <v>#DIV/0!</v>
      </c>
      <c r="C22" s="3" t="e">
        <f>1-C5/C3</f>
        <v>#DIV/0!</v>
      </c>
      <c r="D22" s="3" t="e">
        <f>1-D5/D3</f>
        <v>#DIV/0!</v>
      </c>
      <c r="E22" s="3" t="e">
        <f>1-E5/E3</f>
        <v>#DIV/0!</v>
      </c>
      <c r="F22" s="3" t="e">
        <f>1-F5/F3</f>
        <v>#DIV/0!</v>
      </c>
      <c r="G22" s="3" t="e">
        <f t="shared" ref="G22:P22" si="12">1-G5/G3</f>
        <v>#DIV/0!</v>
      </c>
      <c r="H22" s="3" t="e">
        <f t="shared" si="12"/>
        <v>#DIV/0!</v>
      </c>
      <c r="I22" s="3" t="e">
        <f t="shared" si="12"/>
        <v>#DIV/0!</v>
      </c>
      <c r="J22" s="3" t="e">
        <f t="shared" si="12"/>
        <v>#DIV/0!</v>
      </c>
      <c r="K22" s="3" t="e">
        <f t="shared" si="12"/>
        <v>#DIV/0!</v>
      </c>
      <c r="L22" s="3" t="e">
        <f t="shared" si="12"/>
        <v>#DIV/0!</v>
      </c>
      <c r="M22" s="3" t="e">
        <f t="shared" si="12"/>
        <v>#DIV/0!</v>
      </c>
      <c r="N22" s="3" t="e">
        <f t="shared" si="12"/>
        <v>#DIV/0!</v>
      </c>
      <c r="O22" s="39" t="e">
        <f t="shared" si="12"/>
        <v>#DIV/0!</v>
      </c>
      <c r="P22" s="6" t="e">
        <f t="shared" si="12"/>
        <v>#DIV/0!</v>
      </c>
      <c r="U22" s="3" t="e">
        <f t="shared" ref="U22:W22" si="13">1-U5/U3</f>
        <v>#DIV/0!</v>
      </c>
      <c r="V22" s="3" t="e">
        <f t="shared" si="13"/>
        <v>#DIV/0!</v>
      </c>
      <c r="W22" s="3" t="e">
        <f t="shared" si="13"/>
        <v>#DIV/0!</v>
      </c>
      <c r="X22" s="6" t="e">
        <f>1-X5/X3</f>
        <v>#DIV/0!</v>
      </c>
      <c r="Y22" s="3"/>
    </row>
    <row r="23" spans="1:25" x14ac:dyDescent="0.25">
      <c r="A23" t="s">
        <v>33</v>
      </c>
      <c r="B23" s="4" t="e">
        <f t="shared" ref="B23:P23" si="14">B13/B3</f>
        <v>#DIV/0!</v>
      </c>
      <c r="C23" s="4" t="e">
        <f t="shared" si="14"/>
        <v>#DIV/0!</v>
      </c>
      <c r="D23" s="4" t="e">
        <f t="shared" si="14"/>
        <v>#DIV/0!</v>
      </c>
      <c r="E23" s="4" t="e">
        <f t="shared" si="14"/>
        <v>#DIV/0!</v>
      </c>
      <c r="F23" s="4" t="e">
        <f t="shared" si="14"/>
        <v>#DIV/0!</v>
      </c>
      <c r="G23" s="4" t="e">
        <f t="shared" si="14"/>
        <v>#DIV/0!</v>
      </c>
      <c r="H23" s="4" t="e">
        <f t="shared" si="14"/>
        <v>#DIV/0!</v>
      </c>
      <c r="I23" s="4" t="e">
        <f t="shared" si="14"/>
        <v>#DIV/0!</v>
      </c>
      <c r="J23" s="4" t="e">
        <f t="shared" si="14"/>
        <v>#DIV/0!</v>
      </c>
      <c r="K23" s="4" t="e">
        <f t="shared" si="14"/>
        <v>#DIV/0!</v>
      </c>
      <c r="L23" s="4" t="e">
        <f t="shared" si="14"/>
        <v>#DIV/0!</v>
      </c>
      <c r="M23" s="4" t="e">
        <f t="shared" si="14"/>
        <v>#DIV/0!</v>
      </c>
      <c r="N23" s="4" t="e">
        <f t="shared" si="14"/>
        <v>#DIV/0!</v>
      </c>
      <c r="O23" s="4" t="e">
        <f t="shared" si="14"/>
        <v>#DIV/0!</v>
      </c>
      <c r="P23" s="7" t="e">
        <f t="shared" si="14"/>
        <v>#DIV/0!</v>
      </c>
      <c r="U23" s="4" t="e">
        <f>U13/U3</f>
        <v>#DIV/0!</v>
      </c>
      <c r="V23" s="4" t="e">
        <f>V13/V3</f>
        <v>#DIV/0!</v>
      </c>
      <c r="W23" s="4" t="e">
        <f>W13/W3</f>
        <v>#DIV/0!</v>
      </c>
      <c r="X23" s="7" t="e">
        <f>X13/X3</f>
        <v>#DIV/0!</v>
      </c>
      <c r="Y23" s="4"/>
    </row>
    <row r="24" spans="1:25" x14ac:dyDescent="0.25">
      <c r="A24" t="s">
        <v>34</v>
      </c>
      <c r="B24" s="4"/>
      <c r="C24" s="4"/>
      <c r="D24" s="4"/>
      <c r="E24" s="4"/>
      <c r="F24" s="4" t="e">
        <f t="shared" ref="F24:N24" si="15">F3/B3-1</f>
        <v>#DIV/0!</v>
      </c>
      <c r="G24" s="4" t="e">
        <f t="shared" si="15"/>
        <v>#DIV/0!</v>
      </c>
      <c r="H24" s="4" t="e">
        <f t="shared" si="15"/>
        <v>#DIV/0!</v>
      </c>
      <c r="I24" s="4" t="e">
        <f t="shared" si="15"/>
        <v>#DIV/0!</v>
      </c>
      <c r="J24" s="4" t="e">
        <f t="shared" si="15"/>
        <v>#DIV/0!</v>
      </c>
      <c r="K24" s="4" t="e">
        <f t="shared" si="15"/>
        <v>#DIV/0!</v>
      </c>
      <c r="L24" s="4" t="e">
        <f t="shared" si="15"/>
        <v>#DIV/0!</v>
      </c>
      <c r="M24" s="4" t="e">
        <f t="shared" si="15"/>
        <v>#DIV/0!</v>
      </c>
      <c r="N24" s="4" t="e">
        <f t="shared" si="15"/>
        <v>#DIV/0!</v>
      </c>
      <c r="O24" s="4" t="e">
        <f>O3/K3-1</f>
        <v>#DIV/0!</v>
      </c>
      <c r="P24" s="7" t="e">
        <f>P3/L3-1</f>
        <v>#DIV/0!</v>
      </c>
      <c r="Q24" s="4" t="e">
        <f>Q4/M3-1</f>
        <v>#DIV/0!</v>
      </c>
      <c r="U24" s="3"/>
      <c r="V24" s="3" t="e">
        <f>V3/U3-1</f>
        <v>#DIV/0!</v>
      </c>
      <c r="W24" s="39" t="e">
        <f>W3/V3-1</f>
        <v>#DIV/0!</v>
      </c>
      <c r="X24" s="6" t="e">
        <f>X3/W3-1</f>
        <v>#DIV/0!</v>
      </c>
      <c r="Y24" s="4" t="e">
        <f>Y4/U3-1</f>
        <v>#DIV/0!</v>
      </c>
    </row>
    <row r="25" spans="1:25" x14ac:dyDescent="0.25">
      <c r="A25" t="s">
        <v>111</v>
      </c>
      <c r="B25" s="3" t="e">
        <f>B18/B3</f>
        <v>#DIV/0!</v>
      </c>
      <c r="C25" s="3" t="e">
        <f t="shared" ref="C25:O25" si="16">C18/C3</f>
        <v>#DIV/0!</v>
      </c>
      <c r="D25" s="3" t="e">
        <f t="shared" si="16"/>
        <v>#DIV/0!</v>
      </c>
      <c r="E25" s="3" t="e">
        <f t="shared" si="16"/>
        <v>#DIV/0!</v>
      </c>
      <c r="F25" s="3" t="e">
        <f t="shared" si="16"/>
        <v>#DIV/0!</v>
      </c>
      <c r="G25" s="3" t="e">
        <f t="shared" si="16"/>
        <v>#DIV/0!</v>
      </c>
      <c r="H25" s="3" t="e">
        <f t="shared" si="16"/>
        <v>#DIV/0!</v>
      </c>
      <c r="I25" s="3" t="e">
        <f t="shared" si="16"/>
        <v>#DIV/0!</v>
      </c>
      <c r="J25" s="3" t="e">
        <f t="shared" si="16"/>
        <v>#DIV/0!</v>
      </c>
      <c r="K25" s="3" t="e">
        <f t="shared" si="16"/>
        <v>#DIV/0!</v>
      </c>
      <c r="L25" s="3" t="e">
        <f t="shared" si="16"/>
        <v>#DIV/0!</v>
      </c>
      <c r="M25" s="3" t="e">
        <f t="shared" si="16"/>
        <v>#DIV/0!</v>
      </c>
      <c r="N25" s="3" t="e">
        <f t="shared" si="16"/>
        <v>#DIV/0!</v>
      </c>
      <c r="O25" s="39" t="e">
        <f t="shared" si="16"/>
        <v>#DIV/0!</v>
      </c>
      <c r="P25" s="6" t="e">
        <f>P18/P3</f>
        <v>#DIV/0!</v>
      </c>
      <c r="V25" s="39" t="e">
        <f t="shared" ref="V25:W25" si="17">V18/V3</f>
        <v>#DIV/0!</v>
      </c>
      <c r="W25" s="39" t="e">
        <f t="shared" si="17"/>
        <v>#DIV/0!</v>
      </c>
      <c r="X25" s="6" t="e">
        <f>X18/X3</f>
        <v>#DIV/0!</v>
      </c>
    </row>
    <row r="26" spans="1:25" x14ac:dyDescent="0.25">
      <c r="A26" t="s">
        <v>40</v>
      </c>
      <c r="B26" s="4"/>
      <c r="C26" s="4"/>
      <c r="D26" s="4"/>
      <c r="E26" s="4"/>
      <c r="F26" s="4" t="e">
        <f t="shared" ref="F26:P26" si="18">F13/B13-1</f>
        <v>#DIV/0!</v>
      </c>
      <c r="G26" s="4" t="e">
        <f>G13/C13-1</f>
        <v>#DIV/0!</v>
      </c>
      <c r="H26" s="4" t="e">
        <f t="shared" si="18"/>
        <v>#DIV/0!</v>
      </c>
      <c r="I26" s="4" t="e">
        <f t="shared" si="18"/>
        <v>#DIV/0!</v>
      </c>
      <c r="J26" s="4" t="e">
        <f t="shared" si="18"/>
        <v>#DIV/0!</v>
      </c>
      <c r="K26" s="4" t="e">
        <f t="shared" si="18"/>
        <v>#DIV/0!</v>
      </c>
      <c r="L26" s="4" t="e">
        <f t="shared" si="18"/>
        <v>#DIV/0!</v>
      </c>
      <c r="M26" s="4" t="e">
        <f t="shared" si="18"/>
        <v>#DIV/0!</v>
      </c>
      <c r="N26" s="4" t="e">
        <f>N13/J13-1</f>
        <v>#DIV/0!</v>
      </c>
      <c r="O26" s="4" t="e">
        <f t="shared" si="18"/>
        <v>#DIV/0!</v>
      </c>
      <c r="P26" s="7" t="e">
        <f t="shared" si="18"/>
        <v>#DIV/0!</v>
      </c>
      <c r="Q26" s="4"/>
      <c r="U26" s="3"/>
      <c r="V26" s="3" t="e">
        <f t="shared" ref="V26:X26" si="19">-(V13/U13-1)</f>
        <v>#DIV/0!</v>
      </c>
      <c r="W26" s="39" t="e">
        <f t="shared" si="19"/>
        <v>#DIV/0!</v>
      </c>
      <c r="X26" s="6" t="e">
        <f t="shared" si="19"/>
        <v>#DIV/0!</v>
      </c>
      <c r="Y26" s="3"/>
    </row>
    <row r="27" spans="1:2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9"/>
    </row>
    <row r="29" spans="1:25" s="1" customFormat="1" x14ac:dyDescent="0.25">
      <c r="A29" s="1" t="s">
        <v>44</v>
      </c>
      <c r="B29" s="11">
        <f t="shared" ref="B29:E29" si="20">B30+B31+B32-B44-B45-B48-B47-B46-B49-B53</f>
        <v>0</v>
      </c>
      <c r="C29" s="11">
        <f t="shared" si="20"/>
        <v>0</v>
      </c>
      <c r="D29" s="11">
        <f t="shared" si="20"/>
        <v>0</v>
      </c>
      <c r="E29" s="11">
        <f t="shared" si="20"/>
        <v>0</v>
      </c>
      <c r="F29" s="11">
        <f>F30+F31+F32-F44-F45-F48-F47-F46-F49-F53</f>
        <v>0</v>
      </c>
      <c r="G29" s="11">
        <f t="shared" ref="G29:P29" si="21">G30+G31+G32-G44-G45-G48-G47-G46-G49-G53</f>
        <v>0</v>
      </c>
      <c r="H29" s="11">
        <f t="shared" si="21"/>
        <v>0</v>
      </c>
      <c r="I29" s="11">
        <f t="shared" si="21"/>
        <v>0</v>
      </c>
      <c r="J29" s="11">
        <f t="shared" si="21"/>
        <v>0</v>
      </c>
      <c r="K29" s="11">
        <f t="shared" si="21"/>
        <v>0</v>
      </c>
      <c r="L29" s="11">
        <f>L30+L31+L32-L44-L45-L48-L47-L46-L49-L53</f>
        <v>0</v>
      </c>
      <c r="M29" s="11">
        <f t="shared" si="21"/>
        <v>0</v>
      </c>
      <c r="N29" s="11">
        <f t="shared" si="21"/>
        <v>0</v>
      </c>
      <c r="O29" s="11">
        <f t="shared" si="21"/>
        <v>0</v>
      </c>
      <c r="P29" s="14">
        <f t="shared" si="21"/>
        <v>0</v>
      </c>
      <c r="U29" s="11">
        <f t="shared" ref="U29:W29" si="22">U30+U31+U32-U44-U45-U48-U47-U46-U49-U53</f>
        <v>0</v>
      </c>
      <c r="V29" s="11">
        <f t="shared" si="22"/>
        <v>0</v>
      </c>
      <c r="W29" s="11">
        <f t="shared" si="22"/>
        <v>0</v>
      </c>
      <c r="X29" s="16"/>
    </row>
    <row r="30" spans="1:25" x14ac:dyDescent="0.25">
      <c r="A30" t="s">
        <v>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U30" s="10">
        <f>D30</f>
        <v>0</v>
      </c>
      <c r="V30" s="10">
        <f>H30</f>
        <v>0</v>
      </c>
      <c r="W30" s="10">
        <f>L30</f>
        <v>0</v>
      </c>
    </row>
    <row r="31" spans="1:25" x14ac:dyDescent="0.25">
      <c r="A31" t="s">
        <v>91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U31" s="10">
        <f t="shared" ref="U31:U55" si="23">D31</f>
        <v>0</v>
      </c>
      <c r="V31" s="10">
        <f t="shared" ref="V31:V55" si="24">H31</f>
        <v>0</v>
      </c>
      <c r="W31" s="10">
        <f>L31</f>
        <v>0</v>
      </c>
    </row>
    <row r="32" spans="1:25" x14ac:dyDescent="0.25">
      <c r="A32" t="s">
        <v>92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U32" s="10">
        <f t="shared" si="23"/>
        <v>0</v>
      </c>
      <c r="V32" s="10">
        <f t="shared" si="24"/>
        <v>0</v>
      </c>
      <c r="W32" s="10">
        <f t="shared" ref="W32:W55" si="25">L32</f>
        <v>0</v>
      </c>
    </row>
    <row r="33" spans="1:24" x14ac:dyDescent="0.25">
      <c r="A33" t="s">
        <v>94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U33" s="10">
        <f t="shared" si="23"/>
        <v>0</v>
      </c>
      <c r="V33" s="10">
        <f t="shared" si="24"/>
        <v>0</v>
      </c>
      <c r="W33" s="10">
        <f t="shared" si="25"/>
        <v>0</v>
      </c>
    </row>
    <row r="34" spans="1:24" x14ac:dyDescent="0.25">
      <c r="A34" t="s">
        <v>93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U34" s="10">
        <f t="shared" si="23"/>
        <v>0</v>
      </c>
      <c r="V34" s="10">
        <f t="shared" si="24"/>
        <v>0</v>
      </c>
      <c r="W34" s="10">
        <f t="shared" si="25"/>
        <v>0</v>
      </c>
    </row>
    <row r="35" spans="1:24" x14ac:dyDescent="0.25">
      <c r="A35" t="s">
        <v>95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U35" s="10">
        <f t="shared" si="23"/>
        <v>0</v>
      </c>
      <c r="V35" s="10">
        <f t="shared" si="24"/>
        <v>0</v>
      </c>
      <c r="W35" s="10">
        <f t="shared" si="25"/>
        <v>0</v>
      </c>
    </row>
    <row r="36" spans="1:24" x14ac:dyDescent="0.25">
      <c r="A36" t="s">
        <v>90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U36" s="10">
        <f t="shared" si="23"/>
        <v>0</v>
      </c>
      <c r="V36" s="10">
        <f t="shared" si="24"/>
        <v>0</v>
      </c>
      <c r="W36" s="10">
        <f t="shared" si="25"/>
        <v>0</v>
      </c>
    </row>
    <row r="37" spans="1:24" s="1" customFormat="1" x14ac:dyDescent="0.25">
      <c r="A37" s="1" t="s">
        <v>80</v>
      </c>
      <c r="B37" s="11">
        <f t="shared" ref="B37:O37" si="26">SUM(B30:B36)</f>
        <v>0</v>
      </c>
      <c r="C37" s="11">
        <f t="shared" si="26"/>
        <v>0</v>
      </c>
      <c r="D37" s="11">
        <f t="shared" si="26"/>
        <v>0</v>
      </c>
      <c r="E37" s="11">
        <f t="shared" si="26"/>
        <v>0</v>
      </c>
      <c r="F37" s="11">
        <f t="shared" si="26"/>
        <v>0</v>
      </c>
      <c r="G37" s="11">
        <f t="shared" si="26"/>
        <v>0</v>
      </c>
      <c r="H37" s="11">
        <f t="shared" si="26"/>
        <v>0</v>
      </c>
      <c r="I37" s="11">
        <f t="shared" si="26"/>
        <v>0</v>
      </c>
      <c r="J37" s="11">
        <f t="shared" si="26"/>
        <v>0</v>
      </c>
      <c r="K37" s="11">
        <f t="shared" si="26"/>
        <v>0</v>
      </c>
      <c r="L37" s="11">
        <f t="shared" si="26"/>
        <v>0</v>
      </c>
      <c r="M37" s="11">
        <f t="shared" si="26"/>
        <v>0</v>
      </c>
      <c r="N37" s="11">
        <f t="shared" si="26"/>
        <v>0</v>
      </c>
      <c r="O37" s="11">
        <f t="shared" si="26"/>
        <v>0</v>
      </c>
      <c r="P37" s="16"/>
      <c r="U37" s="11">
        <f t="shared" ref="U37" si="27">SUM(U30:U36)</f>
        <v>0</v>
      </c>
      <c r="V37" s="11">
        <f t="shared" ref="V37" si="28">SUM(V30:V36)</f>
        <v>0</v>
      </c>
      <c r="W37" s="11">
        <f t="shared" ref="W37" si="29">SUM(W30:W36)</f>
        <v>0</v>
      </c>
      <c r="X37" s="16"/>
    </row>
    <row r="38" spans="1:24" x14ac:dyDescent="0.25">
      <c r="A38" t="s">
        <v>28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U38" s="10">
        <f t="shared" si="23"/>
        <v>0</v>
      </c>
      <c r="V38" s="10">
        <f t="shared" si="24"/>
        <v>0</v>
      </c>
      <c r="W38" s="10">
        <f t="shared" si="25"/>
        <v>0</v>
      </c>
    </row>
    <row r="39" spans="1:24" x14ac:dyDescent="0.25">
      <c r="A39" t="s">
        <v>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U39" s="10">
        <f t="shared" si="23"/>
        <v>0</v>
      </c>
      <c r="V39" s="10">
        <f t="shared" si="24"/>
        <v>0</v>
      </c>
      <c r="W39" s="10">
        <f t="shared" si="25"/>
        <v>0</v>
      </c>
    </row>
    <row r="40" spans="1:24" x14ac:dyDescent="0.25">
      <c r="A40" t="s">
        <v>96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U40" s="10">
        <f t="shared" si="23"/>
        <v>0</v>
      </c>
      <c r="V40" s="10">
        <f t="shared" si="24"/>
        <v>0</v>
      </c>
      <c r="W40" s="10">
        <f t="shared" si="25"/>
        <v>0</v>
      </c>
    </row>
    <row r="41" spans="1:24" x14ac:dyDescent="0.25">
      <c r="A41" t="s">
        <v>27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U41" s="10">
        <f t="shared" si="23"/>
        <v>0</v>
      </c>
      <c r="V41" s="10">
        <f t="shared" si="24"/>
        <v>0</v>
      </c>
      <c r="W41" s="10">
        <f t="shared" si="25"/>
        <v>0</v>
      </c>
    </row>
    <row r="42" spans="1:24" s="1" customFormat="1" x14ac:dyDescent="0.25">
      <c r="A42" t="s">
        <v>97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6"/>
      <c r="U42" s="10">
        <f t="shared" si="23"/>
        <v>0</v>
      </c>
      <c r="V42" s="10">
        <f t="shared" si="24"/>
        <v>0</v>
      </c>
      <c r="W42" s="10">
        <f t="shared" si="25"/>
        <v>0</v>
      </c>
      <c r="X42" s="16"/>
    </row>
    <row r="43" spans="1:24" x14ac:dyDescent="0.25">
      <c r="A43" s="1" t="s">
        <v>29</v>
      </c>
      <c r="B43" s="11">
        <f t="shared" ref="B43:O43" si="30">SUM(B37:B42)</f>
        <v>0</v>
      </c>
      <c r="C43" s="11">
        <f t="shared" si="30"/>
        <v>0</v>
      </c>
      <c r="D43" s="11">
        <f t="shared" si="30"/>
        <v>0</v>
      </c>
      <c r="E43" s="11">
        <f t="shared" si="30"/>
        <v>0</v>
      </c>
      <c r="F43" s="11">
        <f t="shared" si="30"/>
        <v>0</v>
      </c>
      <c r="G43" s="11">
        <f t="shared" si="30"/>
        <v>0</v>
      </c>
      <c r="H43" s="11">
        <f t="shared" si="30"/>
        <v>0</v>
      </c>
      <c r="I43" s="11">
        <f t="shared" si="30"/>
        <v>0</v>
      </c>
      <c r="J43" s="11">
        <f t="shared" si="30"/>
        <v>0</v>
      </c>
      <c r="K43" s="11">
        <f t="shared" si="30"/>
        <v>0</v>
      </c>
      <c r="L43" s="11">
        <f t="shared" si="30"/>
        <v>0</v>
      </c>
      <c r="M43" s="11">
        <f t="shared" si="30"/>
        <v>0</v>
      </c>
      <c r="N43" s="11">
        <f t="shared" si="30"/>
        <v>0</v>
      </c>
      <c r="O43" s="11">
        <f t="shared" si="30"/>
        <v>0</v>
      </c>
      <c r="U43" s="11">
        <f>SUM(U37:U42)</f>
        <v>0</v>
      </c>
      <c r="V43" s="11">
        <f>SUM(V37:V42)</f>
        <v>0</v>
      </c>
      <c r="W43" s="11">
        <f>SUM(W37:W42)</f>
        <v>0</v>
      </c>
    </row>
    <row r="44" spans="1:24" x14ac:dyDescent="0.25">
      <c r="A44" t="s">
        <v>98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U44" s="10">
        <f t="shared" si="23"/>
        <v>0</v>
      </c>
      <c r="V44" s="10">
        <f t="shared" si="24"/>
        <v>0</v>
      </c>
      <c r="W44" s="10">
        <f t="shared" si="25"/>
        <v>0</v>
      </c>
    </row>
    <row r="45" spans="1:24" x14ac:dyDescent="0.25">
      <c r="A45" t="s">
        <v>100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U45" s="10">
        <f t="shared" si="23"/>
        <v>0</v>
      </c>
      <c r="V45" s="10">
        <f t="shared" si="24"/>
        <v>0</v>
      </c>
      <c r="W45" s="10">
        <f t="shared" si="25"/>
        <v>0</v>
      </c>
    </row>
    <row r="46" spans="1:24" x14ac:dyDescent="0.25">
      <c r="A46" t="s">
        <v>101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U46" s="10">
        <f t="shared" si="23"/>
        <v>0</v>
      </c>
      <c r="V46" s="10">
        <f t="shared" si="24"/>
        <v>0</v>
      </c>
      <c r="W46" s="10">
        <f t="shared" si="25"/>
        <v>0</v>
      </c>
    </row>
    <row r="47" spans="1:24" x14ac:dyDescent="0.25">
      <c r="A47" t="s">
        <v>99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U47" s="10">
        <f t="shared" si="23"/>
        <v>0</v>
      </c>
      <c r="V47" s="10">
        <f t="shared" si="24"/>
        <v>0</v>
      </c>
      <c r="W47" s="10">
        <f t="shared" si="25"/>
        <v>0</v>
      </c>
    </row>
    <row r="48" spans="1:24" x14ac:dyDescent="0.25">
      <c r="A48" t="s">
        <v>112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U48" s="10">
        <f t="shared" si="23"/>
        <v>0</v>
      </c>
      <c r="V48" s="10">
        <f t="shared" si="24"/>
        <v>0</v>
      </c>
      <c r="W48" s="10">
        <f t="shared" si="25"/>
        <v>0</v>
      </c>
    </row>
    <row r="49" spans="1:24" x14ac:dyDescent="0.25">
      <c r="A49" t="s">
        <v>102</v>
      </c>
      <c r="B49" s="10"/>
      <c r="C49" s="10"/>
      <c r="D49" s="10"/>
      <c r="E49" s="10"/>
      <c r="F49" s="10"/>
      <c r="G49" s="52"/>
      <c r="H49" s="10"/>
      <c r="I49" s="10"/>
      <c r="J49" s="10"/>
      <c r="K49" s="10"/>
      <c r="L49" s="10"/>
      <c r="M49" s="10"/>
      <c r="N49" s="10"/>
      <c r="O49" s="10"/>
      <c r="U49" s="10">
        <f t="shared" si="23"/>
        <v>0</v>
      </c>
      <c r="V49" s="10">
        <f t="shared" si="24"/>
        <v>0</v>
      </c>
      <c r="W49" s="10">
        <f t="shared" si="25"/>
        <v>0</v>
      </c>
    </row>
    <row r="50" spans="1:24" x14ac:dyDescent="0.25">
      <c r="A50" t="s">
        <v>103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U50" s="10">
        <f t="shared" si="23"/>
        <v>0</v>
      </c>
      <c r="V50" s="10">
        <f t="shared" si="24"/>
        <v>0</v>
      </c>
      <c r="W50" s="10">
        <f t="shared" si="25"/>
        <v>0</v>
      </c>
    </row>
    <row r="51" spans="1:24" s="1" customFormat="1" x14ac:dyDescent="0.25">
      <c r="A51" s="1" t="s">
        <v>81</v>
      </c>
      <c r="B51" s="11">
        <f t="shared" ref="B51:O51" si="31">SUM(B44:B50)</f>
        <v>0</v>
      </c>
      <c r="C51" s="11">
        <f t="shared" si="31"/>
        <v>0</v>
      </c>
      <c r="D51" s="11">
        <f t="shared" si="31"/>
        <v>0</v>
      </c>
      <c r="E51" s="11">
        <f t="shared" si="31"/>
        <v>0</v>
      </c>
      <c r="F51" s="11">
        <f t="shared" si="31"/>
        <v>0</v>
      </c>
      <c r="G51" s="11">
        <f t="shared" si="31"/>
        <v>0</v>
      </c>
      <c r="H51" s="11">
        <f t="shared" si="31"/>
        <v>0</v>
      </c>
      <c r="I51" s="11">
        <f>SUM(I44:I50)</f>
        <v>0</v>
      </c>
      <c r="J51" s="11">
        <f t="shared" si="31"/>
        <v>0</v>
      </c>
      <c r="K51" s="11">
        <f t="shared" si="31"/>
        <v>0</v>
      </c>
      <c r="L51" s="11">
        <f t="shared" si="31"/>
        <v>0</v>
      </c>
      <c r="M51" s="11">
        <f t="shared" si="31"/>
        <v>0</v>
      </c>
      <c r="N51" s="11">
        <f t="shared" si="31"/>
        <v>0</v>
      </c>
      <c r="O51" s="11">
        <f t="shared" si="31"/>
        <v>0</v>
      </c>
      <c r="P51" s="14"/>
      <c r="Q51" s="11"/>
      <c r="R51" s="11"/>
      <c r="S51" s="11"/>
      <c r="T51" s="11"/>
      <c r="U51" s="11">
        <f t="shared" ref="U51" si="32">SUM(U44:U50)</f>
        <v>0</v>
      </c>
      <c r="V51" s="11">
        <f t="shared" ref="V51" si="33">SUM(V44:V50)</f>
        <v>0</v>
      </c>
      <c r="W51" s="11">
        <f t="shared" ref="W51" si="34">SUM(W44:W50)</f>
        <v>0</v>
      </c>
      <c r="X51" s="16"/>
    </row>
    <row r="52" spans="1:24" x14ac:dyDescent="0.25">
      <c r="A52" t="s">
        <v>104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U52" s="10">
        <f t="shared" si="23"/>
        <v>0</v>
      </c>
      <c r="V52" s="10">
        <f t="shared" si="24"/>
        <v>0</v>
      </c>
      <c r="W52" s="10">
        <f t="shared" si="25"/>
        <v>0</v>
      </c>
    </row>
    <row r="53" spans="1:24" x14ac:dyDescent="0.25">
      <c r="A53" t="s">
        <v>105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U53" s="10">
        <f t="shared" si="23"/>
        <v>0</v>
      </c>
      <c r="V53" s="10">
        <f t="shared" si="24"/>
        <v>0</v>
      </c>
      <c r="W53" s="10">
        <f t="shared" si="25"/>
        <v>0</v>
      </c>
    </row>
    <row r="54" spans="1:24" x14ac:dyDescent="0.25">
      <c r="A54" t="s">
        <v>107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U54" s="10">
        <f t="shared" si="23"/>
        <v>0</v>
      </c>
      <c r="V54" s="10">
        <f t="shared" si="24"/>
        <v>0</v>
      </c>
      <c r="W54" s="10">
        <f t="shared" si="25"/>
        <v>0</v>
      </c>
    </row>
    <row r="55" spans="1:24" x14ac:dyDescent="0.25">
      <c r="A55" t="s">
        <v>106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U55" s="10">
        <f t="shared" si="23"/>
        <v>0</v>
      </c>
      <c r="V55" s="10">
        <f t="shared" si="24"/>
        <v>0</v>
      </c>
      <c r="W55" s="10">
        <f t="shared" si="25"/>
        <v>0</v>
      </c>
    </row>
    <row r="56" spans="1:24" x14ac:dyDescent="0.25">
      <c r="A56" s="1" t="s">
        <v>30</v>
      </c>
      <c r="B56" s="11">
        <f t="shared" ref="B56:O56" si="35">SUM(B51:B55)</f>
        <v>0</v>
      </c>
      <c r="C56" s="11">
        <f t="shared" si="35"/>
        <v>0</v>
      </c>
      <c r="D56" s="11">
        <f t="shared" si="35"/>
        <v>0</v>
      </c>
      <c r="E56" s="11">
        <f t="shared" si="35"/>
        <v>0</v>
      </c>
      <c r="F56" s="11">
        <f t="shared" si="35"/>
        <v>0</v>
      </c>
      <c r="G56" s="11">
        <f t="shared" si="35"/>
        <v>0</v>
      </c>
      <c r="H56" s="11">
        <f t="shared" si="35"/>
        <v>0</v>
      </c>
      <c r="I56" s="11">
        <f t="shared" si="35"/>
        <v>0</v>
      </c>
      <c r="J56" s="11">
        <f t="shared" si="35"/>
        <v>0</v>
      </c>
      <c r="K56" s="11">
        <f t="shared" si="35"/>
        <v>0</v>
      </c>
      <c r="L56" s="11">
        <f>SUM(L51:L55)</f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U56" s="11">
        <f t="shared" ref="U56:W56" si="36">SUM(U51:U55)</f>
        <v>0</v>
      </c>
      <c r="V56" s="11">
        <f t="shared" si="36"/>
        <v>0</v>
      </c>
      <c r="W56" s="11">
        <f t="shared" si="36"/>
        <v>0</v>
      </c>
    </row>
    <row r="57" spans="1:24" x14ac:dyDescent="0.25">
      <c r="U57" s="11"/>
      <c r="V57" s="11"/>
      <c r="W57" s="11"/>
    </row>
    <row r="59" spans="1:24" s="1" customFormat="1" x14ac:dyDescent="0.25">
      <c r="A59" s="1" t="s">
        <v>58</v>
      </c>
      <c r="P59" s="16"/>
      <c r="X59" s="16"/>
    </row>
    <row r="60" spans="1:24" x14ac:dyDescent="0.25">
      <c r="A60" t="s">
        <v>45</v>
      </c>
    </row>
    <row r="61" spans="1:24" x14ac:dyDescent="0.25">
      <c r="A61" t="s">
        <v>24</v>
      </c>
    </row>
    <row r="62" spans="1:24" x14ac:dyDescent="0.25">
      <c r="A62" t="s">
        <v>46</v>
      </c>
    </row>
    <row r="63" spans="1:24" x14ac:dyDescent="0.25">
      <c r="A63" t="s">
        <v>47</v>
      </c>
    </row>
    <row r="64" spans="1:24" x14ac:dyDescent="0.25">
      <c r="A64" t="s">
        <v>27</v>
      </c>
    </row>
    <row r="65" spans="1:24" x14ac:dyDescent="0.25">
      <c r="A65" t="s">
        <v>26</v>
      </c>
    </row>
    <row r="66" spans="1:24" x14ac:dyDescent="0.25">
      <c r="A66" t="s">
        <v>48</v>
      </c>
    </row>
    <row r="67" spans="1:24" x14ac:dyDescent="0.25">
      <c r="A67" t="s">
        <v>31</v>
      </c>
    </row>
    <row r="68" spans="1:24" x14ac:dyDescent="0.25">
      <c r="A68" t="s">
        <v>49</v>
      </c>
    </row>
    <row r="69" spans="1:24" x14ac:dyDescent="0.25">
      <c r="A69" t="s">
        <v>50</v>
      </c>
    </row>
    <row r="70" spans="1:24" x14ac:dyDescent="0.25">
      <c r="A70" t="s">
        <v>51</v>
      </c>
    </row>
    <row r="71" spans="1:24" x14ac:dyDescent="0.25">
      <c r="A71" t="s">
        <v>27</v>
      </c>
    </row>
    <row r="72" spans="1:24" x14ac:dyDescent="0.25">
      <c r="A72" t="s">
        <v>52</v>
      </c>
    </row>
    <row r="73" spans="1:24" x14ac:dyDescent="0.25">
      <c r="A73" t="s">
        <v>53</v>
      </c>
    </row>
    <row r="74" spans="1:24" x14ac:dyDescent="0.25">
      <c r="A74" t="s">
        <v>54</v>
      </c>
    </row>
    <row r="75" spans="1:24" x14ac:dyDescent="0.25">
      <c r="A75" t="s">
        <v>27</v>
      </c>
    </row>
    <row r="76" spans="1:24" x14ac:dyDescent="0.25">
      <c r="A76" t="s">
        <v>55</v>
      </c>
    </row>
    <row r="77" spans="1:24" s="9" customFormat="1" x14ac:dyDescent="0.25">
      <c r="A77" s="9" t="s">
        <v>56</v>
      </c>
      <c r="P77" s="53"/>
      <c r="X77" s="53"/>
    </row>
    <row r="78" spans="1:24" s="1" customFormat="1" x14ac:dyDescent="0.25">
      <c r="A78" s="1" t="s">
        <v>57</v>
      </c>
      <c r="P78" s="16"/>
      <c r="X7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D50" sqref="D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7" workbookViewId="0">
      <selection activeCell="E9" sqref="E9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70</v>
      </c>
      <c r="B1" s="17" t="s">
        <v>71</v>
      </c>
    </row>
    <row r="2" spans="1:12" x14ac:dyDescent="0.25">
      <c r="A2" s="12">
        <v>44357</v>
      </c>
      <c r="B2" s="18">
        <v>178.86999499999999</v>
      </c>
      <c r="D2" t="s">
        <v>70</v>
      </c>
      <c r="E2" t="s">
        <v>72</v>
      </c>
      <c r="L2" t="s">
        <v>73</v>
      </c>
    </row>
    <row r="3" spans="1:12" x14ac:dyDescent="0.25">
      <c r="A3" s="12">
        <v>44358</v>
      </c>
      <c r="B3" s="18">
        <v>189.30999800000001</v>
      </c>
      <c r="D3" s="12">
        <v>45328</v>
      </c>
      <c r="E3" t="s">
        <v>75</v>
      </c>
      <c r="L3" s="12"/>
    </row>
    <row r="4" spans="1:12" x14ac:dyDescent="0.25">
      <c r="A4" s="12">
        <v>44361</v>
      </c>
      <c r="B4" s="18">
        <v>205.03999300000001</v>
      </c>
      <c r="D4" s="12">
        <v>45302</v>
      </c>
      <c r="E4" t="s">
        <v>75</v>
      </c>
      <c r="L4" s="12"/>
    </row>
    <row r="5" spans="1:12" x14ac:dyDescent="0.25">
      <c r="A5" s="12">
        <v>44362</v>
      </c>
      <c r="B5" s="18">
        <v>210.44000199999999</v>
      </c>
      <c r="L5" s="12"/>
    </row>
    <row r="6" spans="1:12" x14ac:dyDescent="0.25">
      <c r="A6" s="12">
        <v>44363</v>
      </c>
      <c r="B6" s="18">
        <v>214.11999499999999</v>
      </c>
      <c r="L6" s="12"/>
    </row>
    <row r="7" spans="1:12" x14ac:dyDescent="0.25">
      <c r="A7" s="12">
        <v>44364</v>
      </c>
      <c r="B7" s="18">
        <v>219.86000100000001</v>
      </c>
      <c r="L7" s="12"/>
    </row>
    <row r="8" spans="1:12" x14ac:dyDescent="0.25">
      <c r="A8" s="12">
        <v>44365</v>
      </c>
      <c r="B8" s="18">
        <v>232.509995</v>
      </c>
      <c r="L8" s="12"/>
    </row>
    <row r="9" spans="1:12" x14ac:dyDescent="0.25">
      <c r="A9" s="12">
        <v>44368</v>
      </c>
      <c r="B9" s="18">
        <v>211.240005</v>
      </c>
      <c r="L9" s="12"/>
    </row>
    <row r="10" spans="1:12" x14ac:dyDescent="0.25">
      <c r="A10" s="12">
        <v>44369</v>
      </c>
      <c r="B10" s="18">
        <v>219.009995</v>
      </c>
      <c r="L10" s="12"/>
    </row>
    <row r="11" spans="1:12" x14ac:dyDescent="0.25">
      <c r="A11" s="12">
        <v>44370</v>
      </c>
      <c r="B11" s="18">
        <v>233.25</v>
      </c>
      <c r="L11" s="12"/>
    </row>
    <row r="12" spans="1:12" x14ac:dyDescent="0.25">
      <c r="A12" s="12">
        <v>44371</v>
      </c>
      <c r="B12" s="18">
        <v>232.520004</v>
      </c>
      <c r="L12" s="12"/>
    </row>
    <row r="13" spans="1:12" x14ac:dyDescent="0.25">
      <c r="A13" s="12">
        <v>44372</v>
      </c>
      <c r="B13" s="18">
        <v>232.36999499999999</v>
      </c>
    </row>
    <row r="14" spans="1:12" x14ac:dyDescent="0.25">
      <c r="A14" s="12">
        <v>44375</v>
      </c>
      <c r="B14" s="18">
        <v>232.33999600000001</v>
      </c>
    </row>
    <row r="15" spans="1:12" x14ac:dyDescent="0.25">
      <c r="A15" s="12">
        <v>44376</v>
      </c>
      <c r="B15" s="18">
        <v>231.029999</v>
      </c>
    </row>
    <row r="16" spans="1:12" x14ac:dyDescent="0.25">
      <c r="A16" s="12">
        <v>44377</v>
      </c>
      <c r="B16" s="18">
        <v>223.58999600000001</v>
      </c>
    </row>
    <row r="17" spans="1:2" x14ac:dyDescent="0.25">
      <c r="A17" s="12">
        <v>44378</v>
      </c>
      <c r="B17" s="18">
        <v>229.949997</v>
      </c>
    </row>
    <row r="18" spans="1:2" x14ac:dyDescent="0.25">
      <c r="A18" s="12">
        <v>44379</v>
      </c>
      <c r="B18" s="18">
        <v>229.229996</v>
      </c>
    </row>
    <row r="19" spans="1:2" x14ac:dyDescent="0.25">
      <c r="A19" s="12">
        <v>44383</v>
      </c>
      <c r="B19" s="18">
        <v>232.470001</v>
      </c>
    </row>
    <row r="20" spans="1:2" x14ac:dyDescent="0.25">
      <c r="A20" s="12">
        <v>44384</v>
      </c>
      <c r="B20" s="18">
        <v>215.550003</v>
      </c>
    </row>
    <row r="21" spans="1:2" x14ac:dyDescent="0.25">
      <c r="A21" s="12">
        <v>44385</v>
      </c>
      <c r="B21" s="18">
        <v>220.44000199999999</v>
      </c>
    </row>
    <row r="22" spans="1:2" x14ac:dyDescent="0.25">
      <c r="A22" s="12">
        <v>44386</v>
      </c>
      <c r="B22" s="18">
        <v>232.03999300000001</v>
      </c>
    </row>
    <row r="23" spans="1:2" x14ac:dyDescent="0.25">
      <c r="A23" s="12">
        <v>44389</v>
      </c>
      <c r="B23" s="18">
        <v>231.19000199999999</v>
      </c>
    </row>
    <row r="24" spans="1:2" x14ac:dyDescent="0.25">
      <c r="A24" s="12">
        <v>44390</v>
      </c>
      <c r="B24" s="18">
        <v>229.300003</v>
      </c>
    </row>
    <row r="25" spans="1:2" x14ac:dyDescent="0.25">
      <c r="A25" s="12">
        <v>44391</v>
      </c>
      <c r="B25" s="18">
        <v>224.050003</v>
      </c>
    </row>
    <row r="26" spans="1:2" x14ac:dyDescent="0.25">
      <c r="A26" s="12">
        <v>44392</v>
      </c>
      <c r="B26" s="18">
        <v>209</v>
      </c>
    </row>
    <row r="27" spans="1:2" x14ac:dyDescent="0.25">
      <c r="A27" s="12">
        <v>44393</v>
      </c>
      <c r="B27" s="18">
        <v>198.979996</v>
      </c>
    </row>
    <row r="28" spans="1:2" x14ac:dyDescent="0.25">
      <c r="A28" s="12">
        <v>44396</v>
      </c>
      <c r="B28" s="18">
        <v>210.479996</v>
      </c>
    </row>
    <row r="29" spans="1:2" x14ac:dyDescent="0.25">
      <c r="A29" s="12">
        <v>44397</v>
      </c>
      <c r="B29" s="18">
        <v>203.91999799999999</v>
      </c>
    </row>
    <row r="30" spans="1:2" x14ac:dyDescent="0.25">
      <c r="A30" s="12">
        <v>44398</v>
      </c>
      <c r="B30" s="18">
        <v>208.08000200000001</v>
      </c>
    </row>
    <row r="31" spans="1:2" x14ac:dyDescent="0.25">
      <c r="A31" s="12">
        <v>44399</v>
      </c>
      <c r="B31" s="18">
        <v>205.38999899999999</v>
      </c>
    </row>
    <row r="32" spans="1:2" x14ac:dyDescent="0.25">
      <c r="A32" s="12">
        <v>44400</v>
      </c>
      <c r="B32" s="18">
        <v>204.929993</v>
      </c>
    </row>
    <row r="33" spans="1:2" x14ac:dyDescent="0.25">
      <c r="A33" s="12">
        <v>44403</v>
      </c>
      <c r="B33" s="18">
        <v>213.63000500000001</v>
      </c>
    </row>
    <row r="34" spans="1:2" x14ac:dyDescent="0.25">
      <c r="A34" s="12">
        <v>44404</v>
      </c>
      <c r="B34" s="18">
        <v>214.10000600000001</v>
      </c>
    </row>
    <row r="35" spans="1:2" x14ac:dyDescent="0.25">
      <c r="A35" s="12">
        <v>44405</v>
      </c>
      <c r="B35" s="18">
        <v>223.14999399999999</v>
      </c>
    </row>
    <row r="36" spans="1:2" x14ac:dyDescent="0.25">
      <c r="A36" s="12">
        <v>44406</v>
      </c>
      <c r="B36" s="18">
        <v>220.66999799999999</v>
      </c>
    </row>
    <row r="37" spans="1:2" x14ac:dyDescent="0.25">
      <c r="A37" s="12">
        <v>44407</v>
      </c>
      <c r="B37" s="18">
        <v>221.28999300000001</v>
      </c>
    </row>
    <row r="38" spans="1:2" x14ac:dyDescent="0.25">
      <c r="A38" s="12">
        <v>44410</v>
      </c>
      <c r="B38" s="18">
        <v>214.08999600000001</v>
      </c>
    </row>
    <row r="39" spans="1:2" x14ac:dyDescent="0.25">
      <c r="A39" s="12">
        <v>44411</v>
      </c>
      <c r="B39" s="18">
        <v>204.5</v>
      </c>
    </row>
    <row r="40" spans="1:2" x14ac:dyDescent="0.25">
      <c r="A40" s="12">
        <v>44412</v>
      </c>
      <c r="B40" s="18">
        <v>211.91000399999999</v>
      </c>
    </row>
    <row r="41" spans="1:2" x14ac:dyDescent="0.25">
      <c r="A41" s="12">
        <v>44413</v>
      </c>
      <c r="B41" s="18">
        <v>225</v>
      </c>
    </row>
    <row r="42" spans="1:2" x14ac:dyDescent="0.25">
      <c r="A42" s="12">
        <v>44414</v>
      </c>
      <c r="B42" s="18">
        <v>226</v>
      </c>
    </row>
    <row r="43" spans="1:2" x14ac:dyDescent="0.25">
      <c r="A43" s="12">
        <v>44417</v>
      </c>
      <c r="B43" s="18">
        <v>221.5</v>
      </c>
    </row>
    <row r="44" spans="1:2" x14ac:dyDescent="0.25">
      <c r="A44" s="12">
        <v>44418</v>
      </c>
      <c r="B44" s="18">
        <v>229.83000200000001</v>
      </c>
    </row>
    <row r="45" spans="1:2" x14ac:dyDescent="0.25">
      <c r="A45" s="12">
        <v>44419</v>
      </c>
      <c r="B45" s="18">
        <v>241.08000200000001</v>
      </c>
    </row>
    <row r="46" spans="1:2" x14ac:dyDescent="0.25">
      <c r="A46" s="12">
        <v>44420</v>
      </c>
      <c r="B46" s="18">
        <v>248.71000699999999</v>
      </c>
    </row>
    <row r="47" spans="1:2" x14ac:dyDescent="0.25">
      <c r="A47" s="12">
        <v>44421</v>
      </c>
      <c r="B47" s="18">
        <v>267.89999399999999</v>
      </c>
    </row>
    <row r="48" spans="1:2" x14ac:dyDescent="0.25">
      <c r="A48" s="12">
        <v>44424</v>
      </c>
      <c r="B48" s="18">
        <v>245.070007</v>
      </c>
    </row>
    <row r="49" spans="1:2" x14ac:dyDescent="0.25">
      <c r="A49" s="12">
        <v>44425</v>
      </c>
      <c r="B49" s="18">
        <v>305</v>
      </c>
    </row>
    <row r="50" spans="1:2" x14ac:dyDescent="0.25">
      <c r="A50" s="12">
        <v>44426</v>
      </c>
      <c r="B50" s="18">
        <v>355.98001099999999</v>
      </c>
    </row>
    <row r="51" spans="1:2" x14ac:dyDescent="0.25">
      <c r="A51" s="12">
        <v>44427</v>
      </c>
      <c r="B51" s="18">
        <v>349.07998700000002</v>
      </c>
    </row>
    <row r="52" spans="1:2" x14ac:dyDescent="0.25">
      <c r="A52" s="12">
        <v>44428</v>
      </c>
      <c r="B52" s="18">
        <v>352.27999899999998</v>
      </c>
    </row>
    <row r="53" spans="1:2" x14ac:dyDescent="0.25">
      <c r="A53" s="12">
        <v>44431</v>
      </c>
      <c r="B53" s="18">
        <v>390</v>
      </c>
    </row>
    <row r="54" spans="1:2" x14ac:dyDescent="0.25">
      <c r="A54" s="12">
        <v>44432</v>
      </c>
      <c r="B54" s="18">
        <v>360.41000400000001</v>
      </c>
    </row>
    <row r="55" spans="1:2" x14ac:dyDescent="0.25">
      <c r="A55" s="12">
        <v>44433</v>
      </c>
      <c r="B55" s="18">
        <v>351.45001200000002</v>
      </c>
    </row>
    <row r="56" spans="1:2" x14ac:dyDescent="0.25">
      <c r="A56" s="12">
        <v>44434</v>
      </c>
      <c r="B56" s="18">
        <v>359.64001500000001</v>
      </c>
    </row>
    <row r="57" spans="1:2" x14ac:dyDescent="0.25">
      <c r="A57" s="12">
        <v>44435</v>
      </c>
      <c r="B57" s="18">
        <v>357.19000199999999</v>
      </c>
    </row>
    <row r="58" spans="1:2" x14ac:dyDescent="0.25">
      <c r="A58" s="12">
        <v>44438</v>
      </c>
      <c r="B58" s="18">
        <v>382.98001099999999</v>
      </c>
    </row>
    <row r="59" spans="1:2" x14ac:dyDescent="0.25">
      <c r="A59" s="12">
        <v>44439</v>
      </c>
      <c r="B59" s="18">
        <v>379.35998499999999</v>
      </c>
    </row>
    <row r="60" spans="1:2" x14ac:dyDescent="0.25">
      <c r="A60" s="12">
        <v>44440</v>
      </c>
      <c r="B60" s="18">
        <v>406.48998999999998</v>
      </c>
    </row>
    <row r="61" spans="1:2" x14ac:dyDescent="0.25">
      <c r="A61" s="12">
        <v>44441</v>
      </c>
      <c r="B61" s="18">
        <v>396.10000600000001</v>
      </c>
    </row>
    <row r="62" spans="1:2" x14ac:dyDescent="0.25">
      <c r="A62" s="12">
        <v>44442</v>
      </c>
      <c r="B62" s="18">
        <v>379.80999800000001</v>
      </c>
    </row>
    <row r="63" spans="1:2" x14ac:dyDescent="0.25">
      <c r="A63" s="12">
        <v>44446</v>
      </c>
      <c r="B63" s="18">
        <v>380.60998499999999</v>
      </c>
    </row>
    <row r="64" spans="1:2" x14ac:dyDescent="0.25">
      <c r="A64" s="12">
        <v>44447</v>
      </c>
      <c r="B64" s="18">
        <v>389.17999300000002</v>
      </c>
    </row>
    <row r="65" spans="1:2" x14ac:dyDescent="0.25">
      <c r="A65" s="12">
        <v>44448</v>
      </c>
      <c r="B65" s="18">
        <v>391.22000100000002</v>
      </c>
    </row>
    <row r="66" spans="1:2" x14ac:dyDescent="0.25">
      <c r="A66" s="12">
        <v>44449</v>
      </c>
      <c r="B66" s="18">
        <v>371.97000100000002</v>
      </c>
    </row>
    <row r="67" spans="1:2" x14ac:dyDescent="0.25">
      <c r="A67" s="12">
        <v>44452</v>
      </c>
      <c r="B67" s="18">
        <v>369.23001099999999</v>
      </c>
    </row>
    <row r="68" spans="1:2" x14ac:dyDescent="0.25">
      <c r="A68" s="12">
        <v>44453</v>
      </c>
      <c r="B68" s="18">
        <v>369.82000699999998</v>
      </c>
    </row>
    <row r="69" spans="1:2" x14ac:dyDescent="0.25">
      <c r="A69" s="12">
        <v>44454</v>
      </c>
      <c r="B69" s="18">
        <v>375.97000100000002</v>
      </c>
    </row>
    <row r="70" spans="1:2" x14ac:dyDescent="0.25">
      <c r="A70" s="12">
        <v>44455</v>
      </c>
      <c r="B70" s="18">
        <v>385.5</v>
      </c>
    </row>
    <row r="71" spans="1:2" x14ac:dyDescent="0.25">
      <c r="A71" s="12">
        <v>44456</v>
      </c>
      <c r="B71" s="18">
        <v>374.14999399999999</v>
      </c>
    </row>
    <row r="72" spans="1:2" x14ac:dyDescent="0.25">
      <c r="A72" s="12">
        <v>44459</v>
      </c>
      <c r="B72" s="18">
        <v>348.45001200000002</v>
      </c>
    </row>
    <row r="73" spans="1:2" x14ac:dyDescent="0.25">
      <c r="A73" s="12">
        <v>44460</v>
      </c>
      <c r="B73" s="18">
        <v>367.32998700000002</v>
      </c>
    </row>
    <row r="74" spans="1:2" x14ac:dyDescent="0.25">
      <c r="A74" s="12">
        <v>44461</v>
      </c>
      <c r="B74" s="18">
        <v>374</v>
      </c>
    </row>
    <row r="75" spans="1:2" x14ac:dyDescent="0.25">
      <c r="A75" s="12">
        <v>44462</v>
      </c>
      <c r="B75" s="18">
        <v>370.5</v>
      </c>
    </row>
    <row r="76" spans="1:2" x14ac:dyDescent="0.25">
      <c r="A76" s="12">
        <v>44463</v>
      </c>
      <c r="B76" s="18">
        <v>366.98998999999998</v>
      </c>
    </row>
    <row r="77" spans="1:2" x14ac:dyDescent="0.25">
      <c r="A77" s="12">
        <v>44466</v>
      </c>
      <c r="B77" s="18">
        <v>363.04998799999998</v>
      </c>
    </row>
    <row r="78" spans="1:2" x14ac:dyDescent="0.25">
      <c r="A78" s="12">
        <v>44467</v>
      </c>
      <c r="B78" s="18">
        <v>329.70001200000002</v>
      </c>
    </row>
    <row r="79" spans="1:2" x14ac:dyDescent="0.25">
      <c r="A79" s="12">
        <v>44468</v>
      </c>
      <c r="B79" s="18">
        <v>328.20001200000002</v>
      </c>
    </row>
    <row r="80" spans="1:2" x14ac:dyDescent="0.25">
      <c r="A80" s="12">
        <v>44469</v>
      </c>
      <c r="B80" s="18">
        <v>326.20001200000002</v>
      </c>
    </row>
    <row r="81" spans="1:2" x14ac:dyDescent="0.25">
      <c r="A81" s="12">
        <v>44470</v>
      </c>
      <c r="B81" s="18">
        <v>332.91000400000001</v>
      </c>
    </row>
    <row r="82" spans="1:2" x14ac:dyDescent="0.25">
      <c r="A82" s="12">
        <v>44473</v>
      </c>
      <c r="B82" s="18">
        <v>329.08999599999999</v>
      </c>
    </row>
    <row r="83" spans="1:2" x14ac:dyDescent="0.25">
      <c r="A83" s="12">
        <v>44474</v>
      </c>
      <c r="B83" s="18">
        <v>334.29998799999998</v>
      </c>
    </row>
    <row r="84" spans="1:2" x14ac:dyDescent="0.25">
      <c r="A84" s="12">
        <v>44475</v>
      </c>
      <c r="B84" s="18">
        <v>348.29998799999998</v>
      </c>
    </row>
    <row r="85" spans="1:2" x14ac:dyDescent="0.25">
      <c r="A85" s="12">
        <v>44476</v>
      </c>
      <c r="B85" s="18">
        <v>346.26001000000002</v>
      </c>
    </row>
    <row r="86" spans="1:2" x14ac:dyDescent="0.25">
      <c r="A86" s="12">
        <v>44477</v>
      </c>
      <c r="B86" s="18">
        <v>339.60000600000001</v>
      </c>
    </row>
    <row r="87" spans="1:2" x14ac:dyDescent="0.25">
      <c r="A87" s="12">
        <v>44480</v>
      </c>
      <c r="B87" s="18">
        <v>338.08999599999999</v>
      </c>
    </row>
    <row r="88" spans="1:2" x14ac:dyDescent="0.25">
      <c r="A88" s="12">
        <v>44481</v>
      </c>
      <c r="B88" s="18">
        <v>354.26998900000001</v>
      </c>
    </row>
    <row r="89" spans="1:2" x14ac:dyDescent="0.25">
      <c r="A89" s="12">
        <v>44482</v>
      </c>
      <c r="B89" s="18">
        <v>364.48001099999999</v>
      </c>
    </row>
    <row r="90" spans="1:2" x14ac:dyDescent="0.25">
      <c r="A90" s="12">
        <v>44483</v>
      </c>
      <c r="B90" s="18">
        <v>366.89001500000001</v>
      </c>
    </row>
    <row r="91" spans="1:2" x14ac:dyDescent="0.25">
      <c r="A91" s="12">
        <v>44484</v>
      </c>
      <c r="B91" s="18">
        <v>358.709991</v>
      </c>
    </row>
    <row r="92" spans="1:2" x14ac:dyDescent="0.25">
      <c r="A92" s="12">
        <v>44487</v>
      </c>
      <c r="B92" s="18">
        <v>358.89999399999999</v>
      </c>
    </row>
    <row r="93" spans="1:2" x14ac:dyDescent="0.25">
      <c r="A93" s="12">
        <v>44488</v>
      </c>
      <c r="B93" s="18">
        <v>361.5</v>
      </c>
    </row>
    <row r="94" spans="1:2" x14ac:dyDescent="0.25">
      <c r="A94" s="12">
        <v>44489</v>
      </c>
      <c r="B94" s="18">
        <v>367.63000499999998</v>
      </c>
    </row>
    <row r="95" spans="1:2" x14ac:dyDescent="0.25">
      <c r="A95" s="12">
        <v>44490</v>
      </c>
      <c r="B95" s="18">
        <v>369.05999800000001</v>
      </c>
    </row>
    <row r="96" spans="1:2" x14ac:dyDescent="0.25">
      <c r="A96" s="12">
        <v>44491</v>
      </c>
      <c r="B96" s="18">
        <v>379.26001000000002</v>
      </c>
    </row>
    <row r="97" spans="1:2" x14ac:dyDescent="0.25">
      <c r="A97" s="12">
        <v>44494</v>
      </c>
      <c r="B97" s="18">
        <v>382.69000199999999</v>
      </c>
    </row>
    <row r="98" spans="1:2" x14ac:dyDescent="0.25">
      <c r="A98" s="12">
        <v>44495</v>
      </c>
      <c r="B98" s="18">
        <v>372.209991</v>
      </c>
    </row>
    <row r="99" spans="1:2" x14ac:dyDescent="0.25">
      <c r="A99" s="12">
        <v>44496</v>
      </c>
      <c r="B99" s="18">
        <v>392</v>
      </c>
    </row>
    <row r="100" spans="1:2" x14ac:dyDescent="0.25">
      <c r="A100" s="12">
        <v>44497</v>
      </c>
      <c r="B100" s="18">
        <v>371.41000400000001</v>
      </c>
    </row>
    <row r="101" spans="1:2" x14ac:dyDescent="0.25">
      <c r="A101" s="12">
        <v>44498</v>
      </c>
      <c r="B101" s="18">
        <v>371.82998700000002</v>
      </c>
    </row>
    <row r="102" spans="1:2" x14ac:dyDescent="0.25">
      <c r="A102" s="12">
        <v>44501</v>
      </c>
      <c r="B102" s="18">
        <v>369.80999800000001</v>
      </c>
    </row>
    <row r="103" spans="1:2" x14ac:dyDescent="0.25">
      <c r="A103" s="12">
        <v>44502</v>
      </c>
      <c r="B103" s="18">
        <v>365.33999599999999</v>
      </c>
    </row>
    <row r="104" spans="1:2" x14ac:dyDescent="0.25">
      <c r="A104" s="12">
        <v>44503</v>
      </c>
      <c r="B104" s="18">
        <v>354</v>
      </c>
    </row>
    <row r="105" spans="1:2" x14ac:dyDescent="0.25">
      <c r="A105" s="12">
        <v>44504</v>
      </c>
      <c r="B105" s="18">
        <v>357.52999899999998</v>
      </c>
    </row>
    <row r="106" spans="1:2" x14ac:dyDescent="0.25">
      <c r="A106" s="12">
        <v>44505</v>
      </c>
      <c r="B106" s="18">
        <v>350.73998999999998</v>
      </c>
    </row>
    <row r="107" spans="1:2" x14ac:dyDescent="0.25">
      <c r="A107" s="12">
        <v>44508</v>
      </c>
      <c r="B107" s="18">
        <v>383.45001200000002</v>
      </c>
    </row>
    <row r="108" spans="1:2" x14ac:dyDescent="0.25">
      <c r="A108" s="12">
        <v>44509</v>
      </c>
      <c r="B108" s="18">
        <v>444.70001200000002</v>
      </c>
    </row>
    <row r="109" spans="1:2" x14ac:dyDescent="0.25">
      <c r="A109" s="12">
        <v>44510</v>
      </c>
      <c r="B109" s="18">
        <v>350.82000699999998</v>
      </c>
    </row>
    <row r="110" spans="1:2" x14ac:dyDescent="0.25">
      <c r="A110" s="12">
        <v>44511</v>
      </c>
      <c r="B110" s="18">
        <v>364.26001000000002</v>
      </c>
    </row>
    <row r="111" spans="1:2" x14ac:dyDescent="0.25">
      <c r="A111" s="12">
        <v>44512</v>
      </c>
      <c r="B111" s="18">
        <v>363.92001299999998</v>
      </c>
    </row>
    <row r="112" spans="1:2" x14ac:dyDescent="0.25">
      <c r="A112" s="12">
        <v>44515</v>
      </c>
      <c r="B112" s="18">
        <v>369.14999399999999</v>
      </c>
    </row>
    <row r="113" spans="1:2" x14ac:dyDescent="0.25">
      <c r="A113" s="12">
        <v>44516</v>
      </c>
      <c r="B113" s="18">
        <v>400.58999599999999</v>
      </c>
    </row>
    <row r="114" spans="1:2" x14ac:dyDescent="0.25">
      <c r="A114" s="12">
        <v>44517</v>
      </c>
      <c r="B114" s="18">
        <v>405.30999800000001</v>
      </c>
    </row>
    <row r="115" spans="1:2" x14ac:dyDescent="0.25">
      <c r="A115" s="12">
        <v>44518</v>
      </c>
      <c r="B115" s="18">
        <v>398.39999399999999</v>
      </c>
    </row>
    <row r="116" spans="1:2" x14ac:dyDescent="0.25">
      <c r="A116" s="12">
        <v>44519</v>
      </c>
      <c r="B116" s="18">
        <v>371.25</v>
      </c>
    </row>
    <row r="117" spans="1:2" x14ac:dyDescent="0.25">
      <c r="A117" s="12">
        <v>44522</v>
      </c>
      <c r="B117" s="18">
        <v>328.41000400000001</v>
      </c>
    </row>
    <row r="118" spans="1:2" x14ac:dyDescent="0.25">
      <c r="A118" s="12">
        <v>44523</v>
      </c>
      <c r="B118" s="18">
        <v>342.66000400000001</v>
      </c>
    </row>
    <row r="119" spans="1:2" x14ac:dyDescent="0.25">
      <c r="A119" s="12">
        <v>44524</v>
      </c>
      <c r="B119" s="18">
        <v>337.39999399999999</v>
      </c>
    </row>
    <row r="120" spans="1:2" x14ac:dyDescent="0.25">
      <c r="A120" s="12">
        <v>44526</v>
      </c>
      <c r="B120" s="18">
        <v>339.35998499999999</v>
      </c>
    </row>
    <row r="121" spans="1:2" x14ac:dyDescent="0.25">
      <c r="A121" s="12">
        <v>44529</v>
      </c>
      <c r="B121" s="18">
        <v>365.66000400000001</v>
      </c>
    </row>
    <row r="122" spans="1:2" x14ac:dyDescent="0.25">
      <c r="A122" s="12">
        <v>44530</v>
      </c>
      <c r="B122" s="18">
        <v>359.79998799999998</v>
      </c>
    </row>
    <row r="123" spans="1:2" x14ac:dyDescent="0.25">
      <c r="A123" s="12">
        <v>44531</v>
      </c>
      <c r="B123" s="18">
        <v>317.70001200000002</v>
      </c>
    </row>
    <row r="124" spans="1:2" x14ac:dyDescent="0.25">
      <c r="A124" s="12">
        <v>44532</v>
      </c>
      <c r="B124" s="18">
        <v>307.76001000000002</v>
      </c>
    </row>
    <row r="125" spans="1:2" x14ac:dyDescent="0.25">
      <c r="A125" s="12">
        <v>44533</v>
      </c>
      <c r="B125" s="18">
        <v>275.76001000000002</v>
      </c>
    </row>
    <row r="126" spans="1:2" x14ac:dyDescent="0.25">
      <c r="A126" s="12">
        <v>44536</v>
      </c>
      <c r="B126" s="18">
        <v>287.89999399999999</v>
      </c>
    </row>
    <row r="127" spans="1:2" x14ac:dyDescent="0.25">
      <c r="A127" s="12">
        <v>44537</v>
      </c>
      <c r="B127" s="18">
        <v>317</v>
      </c>
    </row>
    <row r="128" spans="1:2" x14ac:dyDescent="0.25">
      <c r="A128" s="12">
        <v>44538</v>
      </c>
      <c r="B128" s="18">
        <v>325.5</v>
      </c>
    </row>
    <row r="129" spans="1:2" x14ac:dyDescent="0.25">
      <c r="A129" s="12">
        <v>44539</v>
      </c>
      <c r="B129" s="18">
        <v>311.32000699999998</v>
      </c>
    </row>
    <row r="130" spans="1:2" x14ac:dyDescent="0.25">
      <c r="A130" s="12">
        <v>44540</v>
      </c>
      <c r="B130" s="18">
        <v>307.94000199999999</v>
      </c>
    </row>
    <row r="131" spans="1:2" x14ac:dyDescent="0.25">
      <c r="A131" s="12">
        <v>44543</v>
      </c>
      <c r="B131" s="18">
        <v>271.61999500000002</v>
      </c>
    </row>
    <row r="132" spans="1:2" x14ac:dyDescent="0.25">
      <c r="A132" s="12">
        <v>44544</v>
      </c>
      <c r="B132" s="18">
        <v>274.10998499999999</v>
      </c>
    </row>
    <row r="133" spans="1:2" x14ac:dyDescent="0.25">
      <c r="A133" s="12">
        <v>44545</v>
      </c>
      <c r="B133" s="18">
        <v>282.35998499999999</v>
      </c>
    </row>
    <row r="134" spans="1:2" x14ac:dyDescent="0.25">
      <c r="A134" s="12">
        <v>44546</v>
      </c>
      <c r="B134" s="18">
        <v>278.02999899999998</v>
      </c>
    </row>
    <row r="135" spans="1:2" x14ac:dyDescent="0.25">
      <c r="A135" s="12">
        <v>44547</v>
      </c>
      <c r="B135" s="18">
        <v>292.08999599999999</v>
      </c>
    </row>
    <row r="136" spans="1:2" x14ac:dyDescent="0.25">
      <c r="A136" s="12">
        <v>44550</v>
      </c>
      <c r="B136" s="18">
        <v>294.98998999999998</v>
      </c>
    </row>
    <row r="137" spans="1:2" x14ac:dyDescent="0.25">
      <c r="A137" s="12">
        <v>44551</v>
      </c>
      <c r="B137" s="18">
        <v>311.54998799999998</v>
      </c>
    </row>
    <row r="138" spans="1:2" x14ac:dyDescent="0.25">
      <c r="A138" s="12">
        <v>44552</v>
      </c>
      <c r="B138" s="18">
        <v>308.52999899999998</v>
      </c>
    </row>
    <row r="139" spans="1:2" x14ac:dyDescent="0.25">
      <c r="A139" s="12">
        <v>44553</v>
      </c>
      <c r="B139" s="18">
        <v>304.36999500000002</v>
      </c>
    </row>
    <row r="140" spans="1:2" x14ac:dyDescent="0.25">
      <c r="A140" s="12">
        <v>44557</v>
      </c>
      <c r="B140" s="18">
        <v>309.54998799999998</v>
      </c>
    </row>
    <row r="141" spans="1:2" x14ac:dyDescent="0.25">
      <c r="A141" s="12">
        <v>44558</v>
      </c>
      <c r="B141" s="18">
        <v>307.01001000000002</v>
      </c>
    </row>
    <row r="142" spans="1:2" x14ac:dyDescent="0.25">
      <c r="A142" s="12">
        <v>44559</v>
      </c>
      <c r="B142" s="18">
        <v>307.35000600000001</v>
      </c>
    </row>
    <row r="143" spans="1:2" x14ac:dyDescent="0.25">
      <c r="A143" s="12">
        <v>44560</v>
      </c>
      <c r="B143" s="18">
        <v>307.41000400000001</v>
      </c>
    </row>
    <row r="144" spans="1:2" x14ac:dyDescent="0.25">
      <c r="A144" s="12">
        <v>44561</v>
      </c>
      <c r="B144" s="18">
        <v>308.72000100000002</v>
      </c>
    </row>
    <row r="145" spans="1:2" x14ac:dyDescent="0.25">
      <c r="A145" s="12">
        <v>44564</v>
      </c>
      <c r="B145" s="18">
        <v>301.209991</v>
      </c>
    </row>
    <row r="146" spans="1:2" x14ac:dyDescent="0.25">
      <c r="A146" s="12">
        <v>44565</v>
      </c>
      <c r="B146" s="18">
        <v>289.26001000000002</v>
      </c>
    </row>
    <row r="147" spans="1:2" x14ac:dyDescent="0.25">
      <c r="A147" s="12">
        <v>44566</v>
      </c>
      <c r="B147" s="18">
        <v>249</v>
      </c>
    </row>
    <row r="148" spans="1:2" x14ac:dyDescent="0.25">
      <c r="A148" s="12">
        <v>44567</v>
      </c>
      <c r="B148" s="18">
        <v>241.10000600000001</v>
      </c>
    </row>
    <row r="149" spans="1:2" x14ac:dyDescent="0.25">
      <c r="A149" s="12">
        <v>44568</v>
      </c>
      <c r="B149" s="18">
        <v>237.38000500000001</v>
      </c>
    </row>
    <row r="150" spans="1:2" x14ac:dyDescent="0.25">
      <c r="A150" s="12">
        <v>44571</v>
      </c>
      <c r="B150" s="18">
        <v>241.33000200000001</v>
      </c>
    </row>
    <row r="151" spans="1:2" x14ac:dyDescent="0.25">
      <c r="A151" s="12">
        <v>44572</v>
      </c>
      <c r="B151" s="18">
        <v>240.53999300000001</v>
      </c>
    </row>
    <row r="152" spans="1:2" x14ac:dyDescent="0.25">
      <c r="A152" s="12">
        <v>44573</v>
      </c>
      <c r="B152" s="18">
        <v>242.91000399999999</v>
      </c>
    </row>
    <row r="153" spans="1:2" x14ac:dyDescent="0.25">
      <c r="A153" s="12">
        <v>44574</v>
      </c>
      <c r="B153" s="18">
        <v>218.490005</v>
      </c>
    </row>
    <row r="154" spans="1:2" x14ac:dyDescent="0.25">
      <c r="A154" s="12">
        <v>44575</v>
      </c>
      <c r="B154" s="18">
        <v>215.63999899999999</v>
      </c>
    </row>
    <row r="155" spans="1:2" x14ac:dyDescent="0.25">
      <c r="A155" s="12">
        <v>44579</v>
      </c>
      <c r="B155" s="18">
        <v>204.66000399999999</v>
      </c>
    </row>
    <row r="156" spans="1:2" x14ac:dyDescent="0.25">
      <c r="A156" s="12">
        <v>44580</v>
      </c>
      <c r="B156" s="18">
        <v>210.490005</v>
      </c>
    </row>
    <row r="157" spans="1:2" x14ac:dyDescent="0.25">
      <c r="A157" s="12">
        <v>44581</v>
      </c>
      <c r="B157" s="18">
        <v>214.66999799999999</v>
      </c>
    </row>
    <row r="158" spans="1:2" x14ac:dyDescent="0.25">
      <c r="A158" s="12">
        <v>44582</v>
      </c>
      <c r="B158" s="18">
        <v>198.5</v>
      </c>
    </row>
    <row r="159" spans="1:2" x14ac:dyDescent="0.25">
      <c r="A159" s="12">
        <v>44585</v>
      </c>
      <c r="B159" s="18">
        <v>210.229996</v>
      </c>
    </row>
    <row r="160" spans="1:2" x14ac:dyDescent="0.25">
      <c r="A160" s="12">
        <v>44586</v>
      </c>
      <c r="B160" s="18">
        <v>200.86000100000001</v>
      </c>
    </row>
    <row r="161" spans="1:2" x14ac:dyDescent="0.25">
      <c r="A161" s="12">
        <v>44587</v>
      </c>
      <c r="B161" s="18">
        <v>193.64999399999999</v>
      </c>
    </row>
    <row r="162" spans="1:2" x14ac:dyDescent="0.25">
      <c r="A162" s="12">
        <v>44588</v>
      </c>
      <c r="B162" s="18">
        <v>185.020004</v>
      </c>
    </row>
    <row r="163" spans="1:2" x14ac:dyDescent="0.25">
      <c r="A163" s="12">
        <v>44589</v>
      </c>
      <c r="B163" s="18">
        <v>188.479996</v>
      </c>
    </row>
    <row r="164" spans="1:2" x14ac:dyDescent="0.25">
      <c r="A164" s="12">
        <v>44592</v>
      </c>
      <c r="B164" s="18">
        <v>209.320007</v>
      </c>
    </row>
    <row r="165" spans="1:2" x14ac:dyDescent="0.25">
      <c r="A165" s="12">
        <v>44593</v>
      </c>
      <c r="B165" s="18">
        <v>216.30999800000001</v>
      </c>
    </row>
    <row r="166" spans="1:2" x14ac:dyDescent="0.25">
      <c r="A166" s="12">
        <v>44594</v>
      </c>
      <c r="B166" s="18">
        <v>196.39999399999999</v>
      </c>
    </row>
    <row r="167" spans="1:2" x14ac:dyDescent="0.25">
      <c r="A167" s="12">
        <v>44595</v>
      </c>
      <c r="B167" s="18">
        <v>180.759995</v>
      </c>
    </row>
    <row r="168" spans="1:2" x14ac:dyDescent="0.25">
      <c r="A168" s="12">
        <v>44596</v>
      </c>
      <c r="B168" s="18">
        <v>186.520004</v>
      </c>
    </row>
    <row r="169" spans="1:2" x14ac:dyDescent="0.25">
      <c r="A169" s="12">
        <v>44599</v>
      </c>
      <c r="B169" s="18">
        <v>196.009995</v>
      </c>
    </row>
    <row r="170" spans="1:2" x14ac:dyDescent="0.25">
      <c r="A170" s="12">
        <v>44600</v>
      </c>
      <c r="B170" s="18">
        <v>207.14999399999999</v>
      </c>
    </row>
    <row r="171" spans="1:2" x14ac:dyDescent="0.25">
      <c r="A171" s="12">
        <v>44601</v>
      </c>
      <c r="B171" s="18">
        <v>222.470001</v>
      </c>
    </row>
    <row r="172" spans="1:2" x14ac:dyDescent="0.25">
      <c r="A172" s="12">
        <v>44602</v>
      </c>
      <c r="B172" s="18">
        <v>224.779999</v>
      </c>
    </row>
    <row r="173" spans="1:2" x14ac:dyDescent="0.25">
      <c r="A173" s="12">
        <v>44603</v>
      </c>
      <c r="B173" s="18">
        <v>218.91000399999999</v>
      </c>
    </row>
    <row r="174" spans="1:2" x14ac:dyDescent="0.25">
      <c r="A174" s="12">
        <v>44606</v>
      </c>
      <c r="B174" s="18">
        <v>226.60000600000001</v>
      </c>
    </row>
    <row r="175" spans="1:2" x14ac:dyDescent="0.25">
      <c r="A175" s="12">
        <v>44607</v>
      </c>
      <c r="B175" s="18">
        <v>235.990005</v>
      </c>
    </row>
    <row r="176" spans="1:2" x14ac:dyDescent="0.25">
      <c r="A176" s="12">
        <v>44608</v>
      </c>
      <c r="B176" s="18">
        <v>229.91000399999999</v>
      </c>
    </row>
    <row r="177" spans="1:2" x14ac:dyDescent="0.25">
      <c r="A177" s="12">
        <v>44609</v>
      </c>
      <c r="B177" s="18">
        <v>204.64999399999999</v>
      </c>
    </row>
    <row r="178" spans="1:2" x14ac:dyDescent="0.25">
      <c r="A178" s="12">
        <v>44610</v>
      </c>
      <c r="B178" s="18">
        <v>194.759995</v>
      </c>
    </row>
    <row r="179" spans="1:2" x14ac:dyDescent="0.25">
      <c r="A179" s="12">
        <v>44614</v>
      </c>
      <c r="B179" s="18">
        <v>177.509995</v>
      </c>
    </row>
    <row r="180" spans="1:2" x14ac:dyDescent="0.25">
      <c r="A180" s="12">
        <v>44615</v>
      </c>
      <c r="B180" s="18">
        <v>128.470001</v>
      </c>
    </row>
    <row r="181" spans="1:2" x14ac:dyDescent="0.25">
      <c r="A181" s="12">
        <v>44616</v>
      </c>
      <c r="B181" s="18">
        <v>146.509995</v>
      </c>
    </row>
    <row r="182" spans="1:2" x14ac:dyDescent="0.25">
      <c r="A182" s="12">
        <v>44617</v>
      </c>
      <c r="B182" s="18">
        <v>155.240005</v>
      </c>
    </row>
    <row r="183" spans="1:2" x14ac:dyDescent="0.25">
      <c r="A183" s="12">
        <v>44620</v>
      </c>
      <c r="B183" s="18">
        <v>158.86999499999999</v>
      </c>
    </row>
    <row r="184" spans="1:2" x14ac:dyDescent="0.25">
      <c r="A184" s="12">
        <v>44621</v>
      </c>
      <c r="B184" s="18">
        <v>156.88000500000001</v>
      </c>
    </row>
    <row r="185" spans="1:2" x14ac:dyDescent="0.25">
      <c r="A185" s="12">
        <v>44622</v>
      </c>
      <c r="B185" s="18">
        <v>159.30999800000001</v>
      </c>
    </row>
    <row r="186" spans="1:2" x14ac:dyDescent="0.25">
      <c r="A186" s="12">
        <v>44623</v>
      </c>
      <c r="B186" s="18">
        <v>147.94000199999999</v>
      </c>
    </row>
    <row r="187" spans="1:2" x14ac:dyDescent="0.25">
      <c r="A187" s="12">
        <v>44624</v>
      </c>
      <c r="B187" s="18">
        <v>135.91000399999999</v>
      </c>
    </row>
    <row r="188" spans="1:2" x14ac:dyDescent="0.25">
      <c r="A188" s="12">
        <v>44627</v>
      </c>
      <c r="B188" s="18">
        <v>133</v>
      </c>
    </row>
    <row r="189" spans="1:2" x14ac:dyDescent="0.25">
      <c r="A189" s="12">
        <v>44628</v>
      </c>
      <c r="B189" s="18">
        <v>137.53999300000001</v>
      </c>
    </row>
    <row r="190" spans="1:2" x14ac:dyDescent="0.25">
      <c r="A190" s="12">
        <v>44629</v>
      </c>
      <c r="B190" s="18">
        <v>146.66000399999999</v>
      </c>
    </row>
    <row r="191" spans="1:2" x14ac:dyDescent="0.25">
      <c r="A191" s="12">
        <v>44630</v>
      </c>
      <c r="B191" s="18">
        <v>130.35000600000001</v>
      </c>
    </row>
    <row r="192" spans="1:2" x14ac:dyDescent="0.25">
      <c r="A192" s="12">
        <v>44631</v>
      </c>
      <c r="B192" s="18">
        <v>122.05999799999999</v>
      </c>
    </row>
    <row r="193" spans="1:2" x14ac:dyDescent="0.25">
      <c r="A193" s="12">
        <v>44634</v>
      </c>
      <c r="B193" s="18">
        <v>116.339996</v>
      </c>
    </row>
    <row r="194" spans="1:2" x14ac:dyDescent="0.25">
      <c r="A194" s="12">
        <v>44635</v>
      </c>
      <c r="B194" s="18">
        <v>124.730003</v>
      </c>
    </row>
    <row r="195" spans="1:2" x14ac:dyDescent="0.25">
      <c r="A195" s="12">
        <v>44636</v>
      </c>
      <c r="B195" s="18">
        <v>134.11000100000001</v>
      </c>
    </row>
    <row r="196" spans="1:2" x14ac:dyDescent="0.25">
      <c r="A196" s="12">
        <v>44637</v>
      </c>
      <c r="B196" s="18">
        <v>149.78999300000001</v>
      </c>
    </row>
    <row r="197" spans="1:2" x14ac:dyDescent="0.25">
      <c r="A197" s="12">
        <v>44638</v>
      </c>
      <c r="B197" s="18">
        <v>170.5</v>
      </c>
    </row>
    <row r="198" spans="1:2" x14ac:dyDescent="0.25">
      <c r="A198" s="12">
        <v>44641</v>
      </c>
      <c r="B198" s="18">
        <v>172.779999</v>
      </c>
    </row>
    <row r="199" spans="1:2" x14ac:dyDescent="0.25">
      <c r="A199" s="12">
        <v>44642</v>
      </c>
      <c r="B199" s="18">
        <v>177.38000500000001</v>
      </c>
    </row>
    <row r="200" spans="1:2" x14ac:dyDescent="0.25">
      <c r="A200" s="12">
        <v>44643</v>
      </c>
      <c r="B200" s="18">
        <v>173.529999</v>
      </c>
    </row>
    <row r="201" spans="1:2" x14ac:dyDescent="0.25">
      <c r="A201" s="12">
        <v>44644</v>
      </c>
      <c r="B201" s="18">
        <v>168.570007</v>
      </c>
    </row>
    <row r="202" spans="1:2" x14ac:dyDescent="0.25">
      <c r="A202" s="12">
        <v>44645</v>
      </c>
      <c r="B202" s="18">
        <v>150.449997</v>
      </c>
    </row>
    <row r="203" spans="1:2" x14ac:dyDescent="0.25">
      <c r="A203" s="12">
        <v>44648</v>
      </c>
      <c r="B203" s="18">
        <v>153.729996</v>
      </c>
    </row>
    <row r="204" spans="1:2" x14ac:dyDescent="0.25">
      <c r="A204" s="12">
        <v>44649</v>
      </c>
      <c r="B204" s="18">
        <v>167.44000199999999</v>
      </c>
    </row>
    <row r="205" spans="1:2" x14ac:dyDescent="0.25">
      <c r="A205" s="12">
        <v>44650</v>
      </c>
      <c r="B205" s="18">
        <v>162.55999800000001</v>
      </c>
    </row>
    <row r="206" spans="1:2" x14ac:dyDescent="0.25">
      <c r="A206" s="12">
        <v>44651</v>
      </c>
      <c r="B206" s="18">
        <v>158.070007</v>
      </c>
    </row>
    <row r="207" spans="1:2" x14ac:dyDescent="0.25">
      <c r="A207" s="12">
        <v>44652</v>
      </c>
      <c r="B207" s="18">
        <v>165.38999899999999</v>
      </c>
    </row>
    <row r="208" spans="1:2" x14ac:dyDescent="0.25">
      <c r="A208" s="12">
        <v>44655</v>
      </c>
      <c r="B208" s="18">
        <v>175.800003</v>
      </c>
    </row>
    <row r="209" spans="1:2" x14ac:dyDescent="0.25">
      <c r="A209" s="12">
        <v>44656</v>
      </c>
      <c r="B209" s="18">
        <v>159.240005</v>
      </c>
    </row>
    <row r="210" spans="1:2" x14ac:dyDescent="0.25">
      <c r="A210" s="12">
        <v>44657</v>
      </c>
      <c r="B210" s="18">
        <v>149.64999399999999</v>
      </c>
    </row>
    <row r="211" spans="1:2" x14ac:dyDescent="0.25">
      <c r="A211" s="12">
        <v>44658</v>
      </c>
      <c r="B211" s="18">
        <v>145.240005</v>
      </c>
    </row>
    <row r="212" spans="1:2" x14ac:dyDescent="0.25">
      <c r="A212" s="12">
        <v>44659</v>
      </c>
      <c r="B212" s="18">
        <v>140.759995</v>
      </c>
    </row>
    <row r="213" spans="1:2" x14ac:dyDescent="0.25">
      <c r="A213" s="12">
        <v>44662</v>
      </c>
      <c r="B213" s="18">
        <v>142.270004</v>
      </c>
    </row>
    <row r="214" spans="1:2" x14ac:dyDescent="0.25">
      <c r="A214" s="12">
        <v>44663</v>
      </c>
      <c r="B214" s="18">
        <v>141.13000500000001</v>
      </c>
    </row>
    <row r="215" spans="1:2" x14ac:dyDescent="0.25">
      <c r="A215" s="12">
        <v>44664</v>
      </c>
      <c r="B215" s="18">
        <v>147.88000500000001</v>
      </c>
    </row>
    <row r="216" spans="1:2" x14ac:dyDescent="0.25">
      <c r="A216" s="12">
        <v>44665</v>
      </c>
      <c r="B216" s="18">
        <v>137.16999799999999</v>
      </c>
    </row>
    <row r="217" spans="1:2" x14ac:dyDescent="0.25">
      <c r="A217" s="12">
        <v>44669</v>
      </c>
      <c r="B217" s="18">
        <v>134.240005</v>
      </c>
    </row>
    <row r="218" spans="1:2" x14ac:dyDescent="0.25">
      <c r="A218" s="12">
        <v>44670</v>
      </c>
      <c r="B218" s="18">
        <v>140.41999799999999</v>
      </c>
    </row>
    <row r="219" spans="1:2" x14ac:dyDescent="0.25">
      <c r="A219" s="12">
        <v>44671</v>
      </c>
      <c r="B219" s="18">
        <v>136.83000200000001</v>
      </c>
    </row>
    <row r="220" spans="1:2" x14ac:dyDescent="0.25">
      <c r="A220" s="12">
        <v>44672</v>
      </c>
      <c r="B220" s="18">
        <v>137.21000699999999</v>
      </c>
    </row>
    <row r="221" spans="1:2" x14ac:dyDescent="0.25">
      <c r="A221" s="12">
        <v>44673</v>
      </c>
      <c r="B221" s="18">
        <v>137.63000500000001</v>
      </c>
    </row>
    <row r="222" spans="1:2" x14ac:dyDescent="0.25">
      <c r="A222" s="12">
        <v>44676</v>
      </c>
      <c r="B222" s="18">
        <v>145.5</v>
      </c>
    </row>
    <row r="223" spans="1:2" x14ac:dyDescent="0.25">
      <c r="A223" s="12">
        <v>44677</v>
      </c>
      <c r="B223" s="18">
        <v>138.320007</v>
      </c>
    </row>
    <row r="224" spans="1:2" x14ac:dyDescent="0.25">
      <c r="A224" s="12">
        <v>44678</v>
      </c>
      <c r="B224" s="18">
        <v>132.88000500000001</v>
      </c>
    </row>
    <row r="225" spans="1:2" x14ac:dyDescent="0.25">
      <c r="A225" s="12">
        <v>44679</v>
      </c>
      <c r="B225" s="18">
        <v>143.38000500000001</v>
      </c>
    </row>
    <row r="226" spans="1:2" x14ac:dyDescent="0.25">
      <c r="A226" s="12">
        <v>44680</v>
      </c>
      <c r="B226" s="18">
        <v>129.39999399999999</v>
      </c>
    </row>
    <row r="227" spans="1:2" x14ac:dyDescent="0.25">
      <c r="A227" s="12">
        <v>44683</v>
      </c>
      <c r="B227" s="18">
        <v>133.279999</v>
      </c>
    </row>
    <row r="228" spans="1:2" x14ac:dyDescent="0.25">
      <c r="A228" s="12">
        <v>44684</v>
      </c>
      <c r="B228" s="18">
        <v>129.14999399999999</v>
      </c>
    </row>
    <row r="229" spans="1:2" x14ac:dyDescent="0.25">
      <c r="A229" s="12">
        <v>44685</v>
      </c>
      <c r="B229" s="18">
        <v>141.820007</v>
      </c>
    </row>
    <row r="230" spans="1:2" x14ac:dyDescent="0.25">
      <c r="A230" s="12">
        <v>44686</v>
      </c>
      <c r="B230" s="18">
        <v>131.779999</v>
      </c>
    </row>
    <row r="231" spans="1:2" x14ac:dyDescent="0.25">
      <c r="A231" s="12">
        <v>44687</v>
      </c>
      <c r="B231" s="18">
        <v>123.550003</v>
      </c>
    </row>
    <row r="232" spans="1:2" x14ac:dyDescent="0.25">
      <c r="A232" s="12">
        <v>44690</v>
      </c>
      <c r="B232" s="18">
        <v>112.32</v>
      </c>
    </row>
    <row r="233" spans="1:2" x14ac:dyDescent="0.25">
      <c r="A233" s="12">
        <v>44691</v>
      </c>
      <c r="B233" s="18">
        <v>109.790001</v>
      </c>
    </row>
    <row r="234" spans="1:2" x14ac:dyDescent="0.25">
      <c r="A234" s="12">
        <v>44692</v>
      </c>
      <c r="B234" s="18">
        <v>94.57</v>
      </c>
    </row>
    <row r="235" spans="1:2" x14ac:dyDescent="0.25">
      <c r="A235" s="12">
        <v>44693</v>
      </c>
      <c r="B235" s="18">
        <v>99.75</v>
      </c>
    </row>
    <row r="236" spans="1:2" x14ac:dyDescent="0.25">
      <c r="A236" s="12">
        <v>44694</v>
      </c>
      <c r="B236" s="18">
        <v>110.379997</v>
      </c>
    </row>
    <row r="237" spans="1:2" x14ac:dyDescent="0.25">
      <c r="A237" s="12">
        <v>44697</v>
      </c>
      <c r="B237" s="18">
        <v>105.050003</v>
      </c>
    </row>
    <row r="238" spans="1:2" x14ac:dyDescent="0.25">
      <c r="A238" s="12">
        <v>44698</v>
      </c>
      <c r="B238" s="18">
        <v>105.879997</v>
      </c>
    </row>
    <row r="239" spans="1:2" x14ac:dyDescent="0.25">
      <c r="A239" s="12">
        <v>44699</v>
      </c>
      <c r="B239" s="18">
        <v>101.620003</v>
      </c>
    </row>
    <row r="240" spans="1:2" x14ac:dyDescent="0.25">
      <c r="A240" s="12">
        <v>44700</v>
      </c>
      <c r="B240" s="18">
        <v>112.790001</v>
      </c>
    </row>
    <row r="241" spans="1:2" x14ac:dyDescent="0.25">
      <c r="A241" s="12">
        <v>44701</v>
      </c>
      <c r="B241" s="18">
        <v>114.269997</v>
      </c>
    </row>
    <row r="242" spans="1:2" x14ac:dyDescent="0.25">
      <c r="A242" s="12">
        <v>44704</v>
      </c>
      <c r="B242" s="18">
        <v>111.55999799999999</v>
      </c>
    </row>
    <row r="243" spans="1:2" x14ac:dyDescent="0.25">
      <c r="A243" s="12">
        <v>44705</v>
      </c>
      <c r="B243" s="18">
        <v>99.75</v>
      </c>
    </row>
    <row r="244" spans="1:2" x14ac:dyDescent="0.25">
      <c r="A244" s="12">
        <v>44706</v>
      </c>
      <c r="B244" s="18">
        <v>104.94000200000001</v>
      </c>
    </row>
    <row r="245" spans="1:2" x14ac:dyDescent="0.25">
      <c r="A245" s="12">
        <v>44707</v>
      </c>
      <c r="B245" s="18">
        <v>103.66999800000001</v>
      </c>
    </row>
    <row r="246" spans="1:2" x14ac:dyDescent="0.25">
      <c r="A246" s="12">
        <v>44708</v>
      </c>
      <c r="B246" s="18">
        <v>115.010002</v>
      </c>
    </row>
    <row r="247" spans="1:2" x14ac:dyDescent="0.25">
      <c r="A247" s="12">
        <v>44712</v>
      </c>
      <c r="B247" s="18">
        <v>113.540001</v>
      </c>
    </row>
    <row r="248" spans="1:2" x14ac:dyDescent="0.25">
      <c r="A248" s="12">
        <v>44713</v>
      </c>
      <c r="B248" s="18">
        <v>110.83000199999999</v>
      </c>
    </row>
    <row r="249" spans="1:2" x14ac:dyDescent="0.25">
      <c r="A249" s="12">
        <v>44714</v>
      </c>
      <c r="B249" s="18">
        <v>123.44000200000001</v>
      </c>
    </row>
    <row r="250" spans="1:2" x14ac:dyDescent="0.25">
      <c r="A250" s="12">
        <v>44715</v>
      </c>
      <c r="B250" s="18">
        <v>116.089996</v>
      </c>
    </row>
    <row r="251" spans="1:2" x14ac:dyDescent="0.25">
      <c r="A251" s="12">
        <v>44718</v>
      </c>
      <c r="B251" s="18">
        <v>114.94000200000001</v>
      </c>
    </row>
    <row r="252" spans="1:2" x14ac:dyDescent="0.25">
      <c r="A252" s="12">
        <v>44719</v>
      </c>
      <c r="B252" s="18">
        <v>115.879997</v>
      </c>
    </row>
    <row r="253" spans="1:2" x14ac:dyDescent="0.25">
      <c r="A253" s="12">
        <v>44720</v>
      </c>
      <c r="B253" s="18">
        <v>116.790001</v>
      </c>
    </row>
    <row r="254" spans="1:2" x14ac:dyDescent="0.25">
      <c r="A254" s="12">
        <v>44721</v>
      </c>
      <c r="B254" s="18">
        <v>110.790001</v>
      </c>
    </row>
    <row r="255" spans="1:2" x14ac:dyDescent="0.25">
      <c r="A255" s="12">
        <v>44722</v>
      </c>
      <c r="B255" s="18">
        <v>97.349997999999999</v>
      </c>
    </row>
    <row r="256" spans="1:2" x14ac:dyDescent="0.25">
      <c r="A256" s="12">
        <v>44725</v>
      </c>
      <c r="B256" s="18">
        <v>92.889999000000003</v>
      </c>
    </row>
    <row r="257" spans="1:2" x14ac:dyDescent="0.25">
      <c r="A257" s="12">
        <v>44726</v>
      </c>
      <c r="B257" s="18">
        <v>95.139999000000003</v>
      </c>
    </row>
    <row r="258" spans="1:2" x14ac:dyDescent="0.25">
      <c r="A258" s="12">
        <v>44727</v>
      </c>
      <c r="B258" s="18">
        <v>104.040001</v>
      </c>
    </row>
    <row r="259" spans="1:2" x14ac:dyDescent="0.25">
      <c r="A259" s="12">
        <v>44728</v>
      </c>
      <c r="B259" s="18">
        <v>94.889999000000003</v>
      </c>
    </row>
    <row r="260" spans="1:2" x14ac:dyDescent="0.25">
      <c r="A260" s="12">
        <v>44729</v>
      </c>
      <c r="B260" s="18">
        <v>97.599997999999999</v>
      </c>
    </row>
    <row r="261" spans="1:2" x14ac:dyDescent="0.25">
      <c r="A261" s="12">
        <v>44733</v>
      </c>
      <c r="B261" s="18">
        <v>106.32</v>
      </c>
    </row>
    <row r="262" spans="1:2" x14ac:dyDescent="0.25">
      <c r="A262" s="12">
        <v>44734</v>
      </c>
      <c r="B262" s="18">
        <v>103.93</v>
      </c>
    </row>
    <row r="263" spans="1:2" x14ac:dyDescent="0.25">
      <c r="A263" s="12">
        <v>44735</v>
      </c>
      <c r="B263" s="18">
        <v>111.099998</v>
      </c>
    </row>
    <row r="264" spans="1:2" x14ac:dyDescent="0.25">
      <c r="A264" s="12">
        <v>44736</v>
      </c>
      <c r="B264" s="18">
        <v>122.360001</v>
      </c>
    </row>
    <row r="265" spans="1:2" x14ac:dyDescent="0.25">
      <c r="A265" s="12">
        <v>44739</v>
      </c>
      <c r="B265" s="18">
        <v>119.339996</v>
      </c>
    </row>
    <row r="266" spans="1:2" x14ac:dyDescent="0.25">
      <c r="A266" s="12">
        <v>44740</v>
      </c>
      <c r="B266" s="18">
        <v>110.16999800000001</v>
      </c>
    </row>
    <row r="267" spans="1:2" x14ac:dyDescent="0.25">
      <c r="A267" s="12">
        <v>44741</v>
      </c>
      <c r="B267" s="18">
        <v>108.949997</v>
      </c>
    </row>
    <row r="268" spans="1:2" x14ac:dyDescent="0.25">
      <c r="A268" s="12">
        <v>44742</v>
      </c>
      <c r="B268" s="18">
        <v>103.160004</v>
      </c>
    </row>
    <row r="269" spans="1:2" x14ac:dyDescent="0.25">
      <c r="A269" s="12">
        <v>44743</v>
      </c>
      <c r="B269" s="18">
        <v>108.790001</v>
      </c>
    </row>
    <row r="270" spans="1:2" x14ac:dyDescent="0.25">
      <c r="A270" s="12">
        <v>44747</v>
      </c>
      <c r="B270" s="18">
        <v>118.900002</v>
      </c>
    </row>
    <row r="271" spans="1:2" x14ac:dyDescent="0.25">
      <c r="A271" s="12">
        <v>44748</v>
      </c>
      <c r="B271" s="18">
        <v>109.44000200000001</v>
      </c>
    </row>
    <row r="272" spans="1:2" x14ac:dyDescent="0.25">
      <c r="A272" s="12">
        <v>44749</v>
      </c>
      <c r="B272" s="18">
        <v>113.540001</v>
      </c>
    </row>
    <row r="273" spans="1:2" x14ac:dyDescent="0.25">
      <c r="A273" s="12">
        <v>44750</v>
      </c>
      <c r="B273" s="18">
        <v>114.230003</v>
      </c>
    </row>
    <row r="274" spans="1:2" x14ac:dyDescent="0.25">
      <c r="A274" s="12">
        <v>44753</v>
      </c>
      <c r="B274" s="18">
        <v>107.69000200000001</v>
      </c>
    </row>
    <row r="275" spans="1:2" x14ac:dyDescent="0.25">
      <c r="A275" s="12">
        <v>44754</v>
      </c>
      <c r="B275" s="18">
        <v>99.809997999999993</v>
      </c>
    </row>
    <row r="276" spans="1:2" x14ac:dyDescent="0.25">
      <c r="A276" s="12">
        <v>44755</v>
      </c>
      <c r="B276" s="18">
        <v>98.589995999999999</v>
      </c>
    </row>
    <row r="277" spans="1:2" x14ac:dyDescent="0.25">
      <c r="A277" s="12">
        <v>44756</v>
      </c>
      <c r="B277" s="18">
        <v>91.699996999999996</v>
      </c>
    </row>
    <row r="278" spans="1:2" x14ac:dyDescent="0.25">
      <c r="A278" s="12">
        <v>44757</v>
      </c>
      <c r="B278" s="18">
        <v>92.309997999999993</v>
      </c>
    </row>
    <row r="279" spans="1:2" x14ac:dyDescent="0.25">
      <c r="A279" s="12">
        <v>44760</v>
      </c>
      <c r="B279" s="18">
        <v>90.830001999999993</v>
      </c>
    </row>
    <row r="280" spans="1:2" x14ac:dyDescent="0.25">
      <c r="A280" s="12">
        <v>44761</v>
      </c>
      <c r="B280" s="18">
        <v>90.449996999999996</v>
      </c>
    </row>
    <row r="281" spans="1:2" x14ac:dyDescent="0.25">
      <c r="A281" s="12">
        <v>44762</v>
      </c>
      <c r="B281" s="18">
        <v>105.19000200000001</v>
      </c>
    </row>
    <row r="282" spans="1:2" x14ac:dyDescent="0.25">
      <c r="A282" s="12">
        <v>44763</v>
      </c>
      <c r="B282" s="18">
        <v>109.370003</v>
      </c>
    </row>
    <row r="283" spans="1:2" x14ac:dyDescent="0.25">
      <c r="A283" s="12">
        <v>44764</v>
      </c>
      <c r="B283" s="18">
        <v>102.760002</v>
      </c>
    </row>
    <row r="284" spans="1:2" x14ac:dyDescent="0.25">
      <c r="A284" s="12">
        <v>44767</v>
      </c>
      <c r="B284" s="18">
        <v>99.580001999999993</v>
      </c>
    </row>
    <row r="285" spans="1:2" x14ac:dyDescent="0.25">
      <c r="A285" s="12">
        <v>44768</v>
      </c>
      <c r="B285" s="18">
        <v>94.849997999999999</v>
      </c>
    </row>
    <row r="286" spans="1:2" x14ac:dyDescent="0.25">
      <c r="A286" s="12">
        <v>44769</v>
      </c>
      <c r="B286" s="18">
        <v>100.18</v>
      </c>
    </row>
    <row r="287" spans="1:2" x14ac:dyDescent="0.25">
      <c r="A287" s="12">
        <v>44770</v>
      </c>
      <c r="B287" s="18">
        <v>102.050003</v>
      </c>
    </row>
    <row r="288" spans="1:2" x14ac:dyDescent="0.25">
      <c r="A288" s="12">
        <v>44771</v>
      </c>
      <c r="B288" s="18">
        <v>102.730003</v>
      </c>
    </row>
    <row r="289" spans="1:2" x14ac:dyDescent="0.25">
      <c r="A289" s="12">
        <v>44774</v>
      </c>
      <c r="B289" s="18">
        <v>106.010002</v>
      </c>
    </row>
    <row r="290" spans="1:2" x14ac:dyDescent="0.25">
      <c r="A290" s="12">
        <v>44775</v>
      </c>
      <c r="B290" s="18">
        <v>111.19000200000001</v>
      </c>
    </row>
    <row r="291" spans="1:2" x14ac:dyDescent="0.25">
      <c r="A291" s="12">
        <v>44776</v>
      </c>
      <c r="B291" s="18">
        <v>120.040001</v>
      </c>
    </row>
    <row r="292" spans="1:2" x14ac:dyDescent="0.25">
      <c r="A292" s="12">
        <v>44777</v>
      </c>
      <c r="B292" s="18">
        <v>121.709999</v>
      </c>
    </row>
    <row r="293" spans="1:2" x14ac:dyDescent="0.25">
      <c r="A293" s="12">
        <v>44778</v>
      </c>
      <c r="B293" s="18">
        <v>127.83000199999999</v>
      </c>
    </row>
    <row r="294" spans="1:2" x14ac:dyDescent="0.25">
      <c r="A294" s="12">
        <v>44781</v>
      </c>
      <c r="B294" s="18">
        <v>150.529999</v>
      </c>
    </row>
    <row r="295" spans="1:2" x14ac:dyDescent="0.25">
      <c r="A295" s="12">
        <v>44782</v>
      </c>
      <c r="B295" s="18">
        <v>139.779999</v>
      </c>
    </row>
    <row r="296" spans="1:2" x14ac:dyDescent="0.25">
      <c r="A296" s="12">
        <v>44783</v>
      </c>
      <c r="B296" s="18">
        <v>141.220001</v>
      </c>
    </row>
    <row r="297" spans="1:2" x14ac:dyDescent="0.25">
      <c r="A297" s="12">
        <v>44784</v>
      </c>
      <c r="B297" s="18">
        <v>139.91999799999999</v>
      </c>
    </row>
    <row r="298" spans="1:2" x14ac:dyDescent="0.25">
      <c r="A298" s="12">
        <v>44785</v>
      </c>
      <c r="B298" s="18">
        <v>137.10000600000001</v>
      </c>
    </row>
    <row r="299" spans="1:2" x14ac:dyDescent="0.25">
      <c r="A299" s="12">
        <v>44788</v>
      </c>
      <c r="B299" s="18">
        <v>135.279999</v>
      </c>
    </row>
    <row r="300" spans="1:2" x14ac:dyDescent="0.25">
      <c r="A300" s="12">
        <v>44789</v>
      </c>
      <c r="B300" s="18">
        <v>130.770004</v>
      </c>
    </row>
    <row r="301" spans="1:2" x14ac:dyDescent="0.25">
      <c r="A301" s="12">
        <v>44790</v>
      </c>
      <c r="B301" s="18">
        <v>129.509995</v>
      </c>
    </row>
    <row r="302" spans="1:2" x14ac:dyDescent="0.25">
      <c r="A302" s="12">
        <v>44791</v>
      </c>
      <c r="B302" s="18">
        <v>134.03999300000001</v>
      </c>
    </row>
    <row r="303" spans="1:2" x14ac:dyDescent="0.25">
      <c r="A303" s="12">
        <v>44792</v>
      </c>
      <c r="B303" s="18">
        <v>126.389999</v>
      </c>
    </row>
    <row r="304" spans="1:2" x14ac:dyDescent="0.25">
      <c r="A304" s="12">
        <v>44795</v>
      </c>
      <c r="B304" s="18">
        <v>123.410004</v>
      </c>
    </row>
    <row r="305" spans="1:2" x14ac:dyDescent="0.25">
      <c r="A305" s="12">
        <v>44796</v>
      </c>
      <c r="B305" s="18">
        <v>120.150002</v>
      </c>
    </row>
    <row r="306" spans="1:2" x14ac:dyDescent="0.25">
      <c r="A306" s="12">
        <v>44797</v>
      </c>
      <c r="B306" s="18">
        <v>120.57</v>
      </c>
    </row>
    <row r="307" spans="1:2" x14ac:dyDescent="0.25">
      <c r="A307" s="12">
        <v>44798</v>
      </c>
      <c r="B307" s="18">
        <v>120.620003</v>
      </c>
    </row>
    <row r="308" spans="1:2" x14ac:dyDescent="0.25">
      <c r="A308" s="12">
        <v>44799</v>
      </c>
      <c r="B308" s="18">
        <v>117.910004</v>
      </c>
    </row>
    <row r="309" spans="1:2" x14ac:dyDescent="0.25">
      <c r="A309" s="12">
        <v>44802</v>
      </c>
      <c r="B309" s="18">
        <v>115.300003</v>
      </c>
    </row>
    <row r="310" spans="1:2" x14ac:dyDescent="0.25">
      <c r="A310" s="12">
        <v>44803</v>
      </c>
      <c r="B310" s="18">
        <v>115.129997</v>
      </c>
    </row>
    <row r="311" spans="1:2" x14ac:dyDescent="0.25">
      <c r="A311" s="12">
        <v>44804</v>
      </c>
      <c r="B311" s="18">
        <v>113.699997</v>
      </c>
    </row>
    <row r="312" spans="1:2" x14ac:dyDescent="0.25">
      <c r="A312" s="12">
        <v>44805</v>
      </c>
      <c r="B312" s="18">
        <v>110.209999</v>
      </c>
    </row>
    <row r="313" spans="1:2" x14ac:dyDescent="0.25">
      <c r="A313" s="12">
        <v>44806</v>
      </c>
      <c r="B313" s="18">
        <v>110.800003</v>
      </c>
    </row>
    <row r="314" spans="1:2" x14ac:dyDescent="0.25">
      <c r="A314" s="12">
        <v>44810</v>
      </c>
      <c r="B314" s="18">
        <v>109.800003</v>
      </c>
    </row>
    <row r="315" spans="1:2" x14ac:dyDescent="0.25">
      <c r="A315" s="12">
        <v>44811</v>
      </c>
      <c r="B315" s="18">
        <v>117.709999</v>
      </c>
    </row>
    <row r="316" spans="1:2" x14ac:dyDescent="0.25">
      <c r="A316" s="12">
        <v>44812</v>
      </c>
      <c r="B316" s="18">
        <v>128.699997</v>
      </c>
    </row>
    <row r="317" spans="1:2" x14ac:dyDescent="0.25">
      <c r="A317" s="12">
        <v>44813</v>
      </c>
      <c r="B317" s="18">
        <v>130.33999600000001</v>
      </c>
    </row>
    <row r="318" spans="1:2" x14ac:dyDescent="0.25">
      <c r="A318" s="12">
        <v>44816</v>
      </c>
      <c r="B318" s="18">
        <v>140.35000600000001</v>
      </c>
    </row>
    <row r="319" spans="1:2" x14ac:dyDescent="0.25">
      <c r="A319" s="12">
        <v>44817</v>
      </c>
      <c r="B319" s="18">
        <v>128.320007</v>
      </c>
    </row>
    <row r="320" spans="1:2" x14ac:dyDescent="0.25">
      <c r="A320" s="12">
        <v>44818</v>
      </c>
      <c r="B320" s="18">
        <v>134.58999600000001</v>
      </c>
    </row>
    <row r="321" spans="1:2" x14ac:dyDescent="0.25">
      <c r="A321" s="12">
        <v>44819</v>
      </c>
      <c r="B321" s="18">
        <v>140.53999300000001</v>
      </c>
    </row>
    <row r="322" spans="1:2" x14ac:dyDescent="0.25">
      <c r="A322" s="12">
        <v>44820</v>
      </c>
      <c r="B322" s="18">
        <v>133.270004</v>
      </c>
    </row>
    <row r="323" spans="1:2" x14ac:dyDescent="0.25">
      <c r="A323" s="12">
        <v>44823</v>
      </c>
      <c r="B323" s="18">
        <v>134.10000600000001</v>
      </c>
    </row>
    <row r="324" spans="1:2" x14ac:dyDescent="0.25">
      <c r="A324" s="12">
        <v>44824</v>
      </c>
      <c r="B324" s="18">
        <v>130.58000200000001</v>
      </c>
    </row>
    <row r="325" spans="1:2" x14ac:dyDescent="0.25">
      <c r="A325" s="12">
        <v>44825</v>
      </c>
      <c r="B325" s="18">
        <v>130.08000200000001</v>
      </c>
    </row>
    <row r="326" spans="1:2" x14ac:dyDescent="0.25">
      <c r="A326" s="12">
        <v>44826</v>
      </c>
      <c r="B326" s="18">
        <v>122.769997</v>
      </c>
    </row>
    <row r="327" spans="1:2" x14ac:dyDescent="0.25">
      <c r="A327" s="12">
        <v>44827</v>
      </c>
      <c r="B327" s="18">
        <v>119.43</v>
      </c>
    </row>
    <row r="328" spans="1:2" x14ac:dyDescent="0.25">
      <c r="A328" s="12">
        <v>44830</v>
      </c>
      <c r="B328" s="18">
        <v>118.91999800000001</v>
      </c>
    </row>
    <row r="329" spans="1:2" x14ac:dyDescent="0.25">
      <c r="A329" s="12">
        <v>44831</v>
      </c>
      <c r="B329" s="18">
        <v>123.550003</v>
      </c>
    </row>
    <row r="330" spans="1:2" x14ac:dyDescent="0.25">
      <c r="A330" s="12">
        <v>44832</v>
      </c>
      <c r="B330" s="18">
        <v>129.60000600000001</v>
      </c>
    </row>
    <row r="331" spans="1:2" x14ac:dyDescent="0.25">
      <c r="A331" s="12">
        <v>44833</v>
      </c>
      <c r="B331" s="18">
        <v>119.769997</v>
      </c>
    </row>
    <row r="332" spans="1:2" x14ac:dyDescent="0.25">
      <c r="A332" s="12">
        <v>44834</v>
      </c>
      <c r="B332" s="18">
        <v>113.339996</v>
      </c>
    </row>
    <row r="333" spans="1:2" x14ac:dyDescent="0.25">
      <c r="A333" s="12">
        <v>44837</v>
      </c>
      <c r="B333" s="18">
        <v>118.529999</v>
      </c>
    </row>
    <row r="334" spans="1:2" x14ac:dyDescent="0.25">
      <c r="A334" s="12">
        <v>44838</v>
      </c>
      <c r="B334" s="18">
        <v>120.209999</v>
      </c>
    </row>
    <row r="335" spans="1:2" x14ac:dyDescent="0.25">
      <c r="A335" s="12">
        <v>44839</v>
      </c>
      <c r="B335" s="18">
        <v>120.44000200000001</v>
      </c>
    </row>
    <row r="336" spans="1:2" x14ac:dyDescent="0.25">
      <c r="A336" s="12">
        <v>44840</v>
      </c>
      <c r="B336" s="18">
        <v>114.769997</v>
      </c>
    </row>
    <row r="337" spans="1:2" x14ac:dyDescent="0.25">
      <c r="A337" s="12">
        <v>44841</v>
      </c>
      <c r="B337" s="18">
        <v>109.230003</v>
      </c>
    </row>
    <row r="338" spans="1:2" x14ac:dyDescent="0.25">
      <c r="A338" s="12">
        <v>44844</v>
      </c>
      <c r="B338" s="18">
        <v>96.970000999999996</v>
      </c>
    </row>
    <row r="339" spans="1:2" x14ac:dyDescent="0.25">
      <c r="A339" s="12">
        <v>44845</v>
      </c>
      <c r="B339" s="18">
        <v>96.379997000000003</v>
      </c>
    </row>
    <row r="340" spans="1:2" x14ac:dyDescent="0.25">
      <c r="A340" s="12">
        <v>44846</v>
      </c>
      <c r="B340" s="18">
        <v>94.059997999999993</v>
      </c>
    </row>
    <row r="341" spans="1:2" x14ac:dyDescent="0.25">
      <c r="A341" s="12">
        <v>44847</v>
      </c>
      <c r="B341" s="18">
        <v>95.860000999999997</v>
      </c>
    </row>
    <row r="342" spans="1:2" x14ac:dyDescent="0.25">
      <c r="A342" s="12">
        <v>44848</v>
      </c>
      <c r="B342" s="18">
        <v>91.489998</v>
      </c>
    </row>
    <row r="343" spans="1:2" x14ac:dyDescent="0.25">
      <c r="A343" s="12">
        <v>44851</v>
      </c>
      <c r="B343" s="18">
        <v>93.830001999999993</v>
      </c>
    </row>
    <row r="344" spans="1:2" x14ac:dyDescent="0.25">
      <c r="A344" s="12">
        <v>44852</v>
      </c>
      <c r="B344" s="18">
        <v>100.839996</v>
      </c>
    </row>
    <row r="345" spans="1:2" x14ac:dyDescent="0.25">
      <c r="A345" s="12">
        <v>44853</v>
      </c>
      <c r="B345" s="18">
        <v>95.370002999999997</v>
      </c>
    </row>
    <row r="346" spans="1:2" x14ac:dyDescent="0.25">
      <c r="A346" s="12">
        <v>44854</v>
      </c>
      <c r="B346" s="18">
        <v>97.139999000000003</v>
      </c>
    </row>
    <row r="347" spans="1:2" x14ac:dyDescent="0.25">
      <c r="A347" s="12">
        <v>44855</v>
      </c>
      <c r="B347" s="18">
        <v>99.519997000000004</v>
      </c>
    </row>
    <row r="348" spans="1:2" x14ac:dyDescent="0.25">
      <c r="A348" s="12">
        <v>44858</v>
      </c>
      <c r="B348" s="18">
        <v>98.160004000000001</v>
      </c>
    </row>
    <row r="349" spans="1:2" x14ac:dyDescent="0.25">
      <c r="A349" s="12">
        <v>44859</v>
      </c>
      <c r="B349" s="18">
        <v>109.870003</v>
      </c>
    </row>
    <row r="350" spans="1:2" x14ac:dyDescent="0.25">
      <c r="A350" s="12">
        <v>44860</v>
      </c>
      <c r="B350" s="18">
        <v>105.519997</v>
      </c>
    </row>
    <row r="351" spans="1:2" x14ac:dyDescent="0.25">
      <c r="A351" s="12">
        <v>44861</v>
      </c>
      <c r="B351" s="18">
        <v>107.800003</v>
      </c>
    </row>
    <row r="352" spans="1:2" x14ac:dyDescent="0.25">
      <c r="A352" s="12">
        <v>44862</v>
      </c>
      <c r="B352" s="18">
        <v>107.379997</v>
      </c>
    </row>
    <row r="353" spans="1:2" x14ac:dyDescent="0.25">
      <c r="A353" s="12">
        <v>44865</v>
      </c>
      <c r="B353" s="18">
        <v>106.94000200000001</v>
      </c>
    </row>
    <row r="354" spans="1:2" x14ac:dyDescent="0.25">
      <c r="A354" s="12">
        <v>44866</v>
      </c>
      <c r="B354" s="18">
        <v>103.349998</v>
      </c>
    </row>
    <row r="355" spans="1:2" x14ac:dyDescent="0.25">
      <c r="A355" s="12">
        <v>44867</v>
      </c>
      <c r="B355" s="18">
        <v>92.470000999999996</v>
      </c>
    </row>
    <row r="356" spans="1:2" x14ac:dyDescent="0.25">
      <c r="A356" s="12">
        <v>44868</v>
      </c>
      <c r="B356" s="18">
        <v>93.239998</v>
      </c>
    </row>
    <row r="357" spans="1:2" x14ac:dyDescent="0.25">
      <c r="A357" s="12">
        <v>44869</v>
      </c>
      <c r="B357" s="18">
        <v>80.989998</v>
      </c>
    </row>
    <row r="358" spans="1:2" x14ac:dyDescent="0.25">
      <c r="A358" s="12">
        <v>44872</v>
      </c>
      <c r="B358" s="18">
        <v>77.809997999999993</v>
      </c>
    </row>
    <row r="359" spans="1:2" x14ac:dyDescent="0.25">
      <c r="A359" s="12">
        <v>44873</v>
      </c>
      <c r="B359" s="18">
        <v>80.029999000000004</v>
      </c>
    </row>
    <row r="360" spans="1:2" x14ac:dyDescent="0.25">
      <c r="A360" s="12">
        <v>44874</v>
      </c>
      <c r="B360" s="18">
        <v>76.459998999999996</v>
      </c>
    </row>
    <row r="361" spans="1:2" x14ac:dyDescent="0.25">
      <c r="A361" s="12">
        <v>44875</v>
      </c>
      <c r="B361" s="18">
        <v>83.790001000000004</v>
      </c>
    </row>
    <row r="362" spans="1:2" x14ac:dyDescent="0.25">
      <c r="A362" s="12">
        <v>44876</v>
      </c>
      <c r="B362" s="18">
        <v>95.190002000000007</v>
      </c>
    </row>
    <row r="363" spans="1:2" x14ac:dyDescent="0.25">
      <c r="A363" s="12">
        <v>44879</v>
      </c>
      <c r="B363" s="18">
        <v>102.099998</v>
      </c>
    </row>
    <row r="364" spans="1:2" x14ac:dyDescent="0.25">
      <c r="A364" s="12">
        <v>44880</v>
      </c>
      <c r="B364" s="18">
        <v>107.80999799999999</v>
      </c>
    </row>
    <row r="365" spans="1:2" x14ac:dyDescent="0.25">
      <c r="A365" s="12">
        <v>44881</v>
      </c>
      <c r="B365" s="18">
        <v>108</v>
      </c>
    </row>
    <row r="366" spans="1:2" x14ac:dyDescent="0.25">
      <c r="A366" s="12">
        <v>44882</v>
      </c>
      <c r="B366" s="18">
        <v>100.269997</v>
      </c>
    </row>
    <row r="367" spans="1:2" x14ac:dyDescent="0.25">
      <c r="A367" s="12">
        <v>44883</v>
      </c>
      <c r="B367" s="18">
        <v>96.769997000000004</v>
      </c>
    </row>
    <row r="368" spans="1:2" x14ac:dyDescent="0.25">
      <c r="A368" s="12">
        <v>44886</v>
      </c>
      <c r="B368" s="18">
        <v>93.360000999999997</v>
      </c>
    </row>
    <row r="369" spans="1:2" x14ac:dyDescent="0.25">
      <c r="A369" s="12">
        <v>44887</v>
      </c>
      <c r="B369" s="18">
        <v>95.550003000000004</v>
      </c>
    </row>
    <row r="370" spans="1:2" x14ac:dyDescent="0.25">
      <c r="A370" s="12">
        <v>44888</v>
      </c>
      <c r="B370" s="18">
        <v>99.480002999999996</v>
      </c>
    </row>
    <row r="371" spans="1:2" x14ac:dyDescent="0.25">
      <c r="A371" s="12">
        <v>44890</v>
      </c>
      <c r="B371" s="18">
        <v>97.830001999999993</v>
      </c>
    </row>
    <row r="372" spans="1:2" x14ac:dyDescent="0.25">
      <c r="A372" s="12">
        <v>44893</v>
      </c>
      <c r="B372" s="18">
        <v>97.910004000000001</v>
      </c>
    </row>
    <row r="373" spans="1:2" x14ac:dyDescent="0.25">
      <c r="A373" s="12">
        <v>44894</v>
      </c>
      <c r="B373" s="18">
        <v>98.43</v>
      </c>
    </row>
    <row r="374" spans="1:2" x14ac:dyDescent="0.25">
      <c r="A374" s="12">
        <v>44895</v>
      </c>
      <c r="B374" s="18">
        <v>107.5</v>
      </c>
    </row>
    <row r="375" spans="1:2" x14ac:dyDescent="0.25">
      <c r="A375" s="12">
        <v>44896</v>
      </c>
      <c r="B375" s="18">
        <v>106.80999799999999</v>
      </c>
    </row>
    <row r="376" spans="1:2" x14ac:dyDescent="0.25">
      <c r="A376" s="12">
        <v>44897</v>
      </c>
      <c r="B376" s="18">
        <v>108.07</v>
      </c>
    </row>
    <row r="377" spans="1:2" x14ac:dyDescent="0.25">
      <c r="A377" s="12">
        <v>44900</v>
      </c>
      <c r="B377" s="18">
        <v>100.959999</v>
      </c>
    </row>
    <row r="378" spans="1:2" x14ac:dyDescent="0.25">
      <c r="A378" s="12">
        <v>44901</v>
      </c>
      <c r="B378" s="18">
        <v>98.980002999999996</v>
      </c>
    </row>
    <row r="379" spans="1:2" x14ac:dyDescent="0.25">
      <c r="A379" s="12">
        <v>44902</v>
      </c>
      <c r="B379" s="18">
        <v>102.510002</v>
      </c>
    </row>
    <row r="380" spans="1:2" x14ac:dyDescent="0.25">
      <c r="A380" s="12">
        <v>44903</v>
      </c>
      <c r="B380" s="18">
        <v>108.589996</v>
      </c>
    </row>
    <row r="381" spans="1:2" x14ac:dyDescent="0.25">
      <c r="A381" s="12">
        <v>44904</v>
      </c>
      <c r="B381" s="18">
        <v>109.824997</v>
      </c>
    </row>
    <row r="382" spans="1:2" x14ac:dyDescent="0.25">
      <c r="A382" s="12">
        <v>44907</v>
      </c>
      <c r="B382" s="18">
        <v>114.349998</v>
      </c>
    </row>
    <row r="383" spans="1:2" x14ac:dyDescent="0.25">
      <c r="A383" s="12">
        <v>44908</v>
      </c>
      <c r="B383" s="18">
        <v>122.459999</v>
      </c>
    </row>
    <row r="384" spans="1:2" x14ac:dyDescent="0.25">
      <c r="A384" s="12">
        <v>44909</v>
      </c>
      <c r="B384" s="18">
        <v>122.540001</v>
      </c>
    </row>
    <row r="385" spans="1:2" x14ac:dyDescent="0.25">
      <c r="A385" s="12">
        <v>44910</v>
      </c>
      <c r="B385" s="18">
        <v>118.94000200000001</v>
      </c>
    </row>
    <row r="386" spans="1:2" x14ac:dyDescent="0.25">
      <c r="A386" s="12">
        <v>44911</v>
      </c>
      <c r="B386" s="18">
        <v>122.639999</v>
      </c>
    </row>
    <row r="387" spans="1:2" x14ac:dyDescent="0.25">
      <c r="A387" s="12">
        <v>44914</v>
      </c>
      <c r="B387" s="18">
        <v>118.019997</v>
      </c>
    </row>
    <row r="388" spans="1:2" x14ac:dyDescent="0.25">
      <c r="A388" s="12">
        <v>44915</v>
      </c>
      <c r="B388" s="18">
        <v>115.910004</v>
      </c>
    </row>
    <row r="389" spans="1:2" x14ac:dyDescent="0.25">
      <c r="A389" s="12">
        <v>44916</v>
      </c>
      <c r="B389" s="18">
        <v>118.760002</v>
      </c>
    </row>
    <row r="390" spans="1:2" x14ac:dyDescent="0.25">
      <c r="A390" s="12">
        <v>44917</v>
      </c>
      <c r="B390" s="18">
        <v>113.900002</v>
      </c>
    </row>
    <row r="391" spans="1:2" x14ac:dyDescent="0.25">
      <c r="A391" s="12">
        <v>44918</v>
      </c>
      <c r="B391" s="18">
        <v>113.489998</v>
      </c>
    </row>
    <row r="392" spans="1:2" x14ac:dyDescent="0.25">
      <c r="A392" s="12">
        <v>44922</v>
      </c>
      <c r="B392" s="18">
        <v>112.089996</v>
      </c>
    </row>
    <row r="393" spans="1:2" x14ac:dyDescent="0.25">
      <c r="A393" s="12">
        <v>44923</v>
      </c>
      <c r="B393" s="18">
        <v>112.709999</v>
      </c>
    </row>
    <row r="394" spans="1:2" x14ac:dyDescent="0.25">
      <c r="A394" s="12">
        <v>44924</v>
      </c>
      <c r="B394" s="18">
        <v>120.94000200000001</v>
      </c>
    </row>
    <row r="395" spans="1:2" x14ac:dyDescent="0.25">
      <c r="A395" s="12">
        <v>44925</v>
      </c>
      <c r="B395" s="18">
        <v>122</v>
      </c>
    </row>
    <row r="396" spans="1:2" x14ac:dyDescent="0.25">
      <c r="A396" s="12">
        <v>44929</v>
      </c>
      <c r="B396" s="18">
        <v>119.43</v>
      </c>
    </row>
    <row r="397" spans="1:2" x14ac:dyDescent="0.25">
      <c r="A397" s="12">
        <v>44930</v>
      </c>
      <c r="B397" s="18">
        <v>112.879997</v>
      </c>
    </row>
    <row r="398" spans="1:2" x14ac:dyDescent="0.25">
      <c r="A398" s="12">
        <v>44931</v>
      </c>
      <c r="B398" s="18">
        <v>100.150002</v>
      </c>
    </row>
    <row r="399" spans="1:2" x14ac:dyDescent="0.25">
      <c r="A399" s="12">
        <v>44932</v>
      </c>
      <c r="B399" s="18">
        <v>100.5</v>
      </c>
    </row>
    <row r="400" spans="1:2" x14ac:dyDescent="0.25">
      <c r="A400" s="12">
        <v>44935</v>
      </c>
      <c r="B400" s="18">
        <v>103.129997</v>
      </c>
    </row>
    <row r="401" spans="1:2" x14ac:dyDescent="0.25">
      <c r="A401" s="12">
        <v>44936</v>
      </c>
      <c r="B401" s="18">
        <v>104.58000199999999</v>
      </c>
    </row>
    <row r="402" spans="1:2" x14ac:dyDescent="0.25">
      <c r="A402" s="12">
        <v>44937</v>
      </c>
      <c r="B402" s="18">
        <v>108.55999799999999</v>
      </c>
    </row>
    <row r="403" spans="1:2" x14ac:dyDescent="0.25">
      <c r="A403" s="12">
        <v>44938</v>
      </c>
      <c r="B403" s="18">
        <v>110.629997</v>
      </c>
    </row>
    <row r="404" spans="1:2" x14ac:dyDescent="0.25">
      <c r="A404" s="12">
        <v>44939</v>
      </c>
      <c r="B404" s="18">
        <v>115.949997</v>
      </c>
    </row>
    <row r="405" spans="1:2" x14ac:dyDescent="0.25">
      <c r="A405" s="12">
        <v>44943</v>
      </c>
      <c r="B405" s="18">
        <v>123.57</v>
      </c>
    </row>
    <row r="406" spans="1:2" x14ac:dyDescent="0.25">
      <c r="A406" s="12">
        <v>44944</v>
      </c>
      <c r="B406" s="18">
        <v>124.260002</v>
      </c>
    </row>
    <row r="407" spans="1:2" x14ac:dyDescent="0.25">
      <c r="A407" s="12">
        <v>44945</v>
      </c>
      <c r="B407" s="18">
        <v>114.94000200000001</v>
      </c>
    </row>
    <row r="408" spans="1:2" x14ac:dyDescent="0.25">
      <c r="A408" s="12">
        <v>44946</v>
      </c>
      <c r="B408" s="18">
        <v>116.970001</v>
      </c>
    </row>
    <row r="409" spans="1:2" x14ac:dyDescent="0.25">
      <c r="A409" s="12">
        <v>44949</v>
      </c>
      <c r="B409" s="18">
        <v>122.290001</v>
      </c>
    </row>
    <row r="410" spans="1:2" x14ac:dyDescent="0.25">
      <c r="A410" s="12">
        <v>44950</v>
      </c>
      <c r="B410" s="18">
        <v>121.80999799999999</v>
      </c>
    </row>
    <row r="411" spans="1:2" x14ac:dyDescent="0.25">
      <c r="A411" s="12">
        <v>44951</v>
      </c>
      <c r="B411" s="18">
        <v>120.779999</v>
      </c>
    </row>
    <row r="412" spans="1:2" x14ac:dyDescent="0.25">
      <c r="A412" s="12">
        <v>44952</v>
      </c>
      <c r="B412" s="18">
        <v>122.33000199999999</v>
      </c>
    </row>
    <row r="413" spans="1:2" x14ac:dyDescent="0.25">
      <c r="A413" s="12">
        <v>44953</v>
      </c>
      <c r="B413" s="18">
        <v>129.740005</v>
      </c>
    </row>
    <row r="414" spans="1:2" x14ac:dyDescent="0.25">
      <c r="A414" s="12">
        <v>44956</v>
      </c>
      <c r="B414" s="18">
        <v>125.800003</v>
      </c>
    </row>
    <row r="415" spans="1:2" x14ac:dyDescent="0.25">
      <c r="A415" s="12">
        <v>44957</v>
      </c>
      <c r="B415" s="18">
        <v>130.19000199999999</v>
      </c>
    </row>
    <row r="416" spans="1:2" x14ac:dyDescent="0.25">
      <c r="A416" s="12">
        <v>44958</v>
      </c>
      <c r="B416" s="18">
        <v>140.64999399999999</v>
      </c>
    </row>
    <row r="417" spans="1:2" x14ac:dyDescent="0.25">
      <c r="A417" s="12">
        <v>44959</v>
      </c>
      <c r="B417" s="18">
        <v>147.61000100000001</v>
      </c>
    </row>
    <row r="418" spans="1:2" x14ac:dyDescent="0.25">
      <c r="A418" s="12">
        <v>44960</v>
      </c>
      <c r="B418" s="18">
        <v>140.80999800000001</v>
      </c>
    </row>
    <row r="419" spans="1:2" x14ac:dyDescent="0.25">
      <c r="A419" s="12">
        <v>44963</v>
      </c>
      <c r="B419" s="18">
        <v>136.5</v>
      </c>
    </row>
    <row r="420" spans="1:2" x14ac:dyDescent="0.25">
      <c r="A420" s="12">
        <v>44964</v>
      </c>
      <c r="B420" s="18">
        <v>139.94000199999999</v>
      </c>
    </row>
    <row r="421" spans="1:2" x14ac:dyDescent="0.25">
      <c r="A421" s="12">
        <v>44965</v>
      </c>
      <c r="B421" s="18">
        <v>142.479996</v>
      </c>
    </row>
    <row r="422" spans="1:2" x14ac:dyDescent="0.25">
      <c r="A422" s="12">
        <v>44966</v>
      </c>
      <c r="B422" s="18">
        <v>139.91000399999999</v>
      </c>
    </row>
    <row r="423" spans="1:2" x14ac:dyDescent="0.25">
      <c r="A423" s="12">
        <v>44967</v>
      </c>
      <c r="B423" s="18">
        <v>131.179993</v>
      </c>
    </row>
    <row r="424" spans="1:2" x14ac:dyDescent="0.25">
      <c r="A424" s="12">
        <v>44970</v>
      </c>
      <c r="B424" s="18">
        <v>145.479996</v>
      </c>
    </row>
    <row r="425" spans="1:2" x14ac:dyDescent="0.25">
      <c r="A425" s="12">
        <v>44971</v>
      </c>
      <c r="B425" s="18">
        <v>163.979996</v>
      </c>
    </row>
    <row r="426" spans="1:2" x14ac:dyDescent="0.25">
      <c r="A426" s="12">
        <v>44972</v>
      </c>
      <c r="B426" s="18">
        <v>170</v>
      </c>
    </row>
    <row r="427" spans="1:2" x14ac:dyDescent="0.25">
      <c r="A427" s="12">
        <v>44973</v>
      </c>
      <c r="B427" s="18">
        <v>159.449997</v>
      </c>
    </row>
    <row r="428" spans="1:2" x14ac:dyDescent="0.25">
      <c r="A428" s="12">
        <v>44974</v>
      </c>
      <c r="B428" s="18">
        <v>153.11000100000001</v>
      </c>
    </row>
    <row r="429" spans="1:2" x14ac:dyDescent="0.25">
      <c r="A429" s="12">
        <v>44978</v>
      </c>
      <c r="B429" s="18">
        <v>147.39999399999999</v>
      </c>
    </row>
    <row r="430" spans="1:2" x14ac:dyDescent="0.25">
      <c r="A430" s="12">
        <v>44979</v>
      </c>
      <c r="B430" s="18">
        <v>153.41000399999999</v>
      </c>
    </row>
    <row r="431" spans="1:2" x14ac:dyDescent="0.25">
      <c r="A431" s="12">
        <v>44980</v>
      </c>
      <c r="B431" s="18">
        <v>156.44000199999999</v>
      </c>
    </row>
    <row r="432" spans="1:2" x14ac:dyDescent="0.25">
      <c r="A432" s="12">
        <v>44981</v>
      </c>
      <c r="B432" s="18">
        <v>154.699997</v>
      </c>
    </row>
    <row r="433" spans="1:2" x14ac:dyDescent="0.25">
      <c r="A433" s="12">
        <v>44984</v>
      </c>
      <c r="B433" s="18">
        <v>157.720001</v>
      </c>
    </row>
    <row r="434" spans="1:2" x14ac:dyDescent="0.25">
      <c r="A434" s="12">
        <v>44985</v>
      </c>
      <c r="B434" s="18">
        <v>154.720001</v>
      </c>
    </row>
    <row r="435" spans="1:2" x14ac:dyDescent="0.25">
      <c r="A435" s="12">
        <v>44986</v>
      </c>
      <c r="B435" s="18">
        <v>147.990005</v>
      </c>
    </row>
    <row r="436" spans="1:2" x14ac:dyDescent="0.25">
      <c r="A436" s="12">
        <v>44987</v>
      </c>
      <c r="B436" s="18">
        <v>152.08000200000001</v>
      </c>
    </row>
    <row r="437" spans="1:2" x14ac:dyDescent="0.25">
      <c r="A437" s="12">
        <v>44988</v>
      </c>
      <c r="B437" s="18">
        <v>156.279999</v>
      </c>
    </row>
    <row r="438" spans="1:2" x14ac:dyDescent="0.25">
      <c r="A438" s="12">
        <v>44991</v>
      </c>
      <c r="B438" s="18">
        <v>147.38999899999999</v>
      </c>
    </row>
    <row r="439" spans="1:2" x14ac:dyDescent="0.25">
      <c r="A439" s="12">
        <v>44992</v>
      </c>
      <c r="B439" s="18">
        <v>145.520004</v>
      </c>
    </row>
    <row r="440" spans="1:2" x14ac:dyDescent="0.25">
      <c r="A440" s="12">
        <v>44993</v>
      </c>
      <c r="B440" s="18">
        <v>148.69000199999999</v>
      </c>
    </row>
    <row r="441" spans="1:2" x14ac:dyDescent="0.25">
      <c r="A441" s="12">
        <v>44994</v>
      </c>
      <c r="B441" s="18">
        <v>140.63999899999999</v>
      </c>
    </row>
    <row r="442" spans="1:2" x14ac:dyDescent="0.25">
      <c r="A442" s="12">
        <v>44995</v>
      </c>
      <c r="B442" s="18">
        <v>129.449997</v>
      </c>
    </row>
    <row r="443" spans="1:2" x14ac:dyDescent="0.25">
      <c r="A443" s="12">
        <v>44998</v>
      </c>
      <c r="B443" s="18">
        <v>134.229996</v>
      </c>
    </row>
    <row r="444" spans="1:2" x14ac:dyDescent="0.25">
      <c r="A444" s="12">
        <v>44999</v>
      </c>
      <c r="B444" s="18">
        <v>137.770004</v>
      </c>
    </row>
    <row r="445" spans="1:2" x14ac:dyDescent="0.25">
      <c r="A445" s="12">
        <v>45000</v>
      </c>
      <c r="B445" s="18">
        <v>137.46000699999999</v>
      </c>
    </row>
    <row r="446" spans="1:2" x14ac:dyDescent="0.25">
      <c r="A446" s="12">
        <v>45001</v>
      </c>
      <c r="B446" s="18">
        <v>135.91000399999999</v>
      </c>
    </row>
    <row r="447" spans="1:2" x14ac:dyDescent="0.25">
      <c r="A447" s="12">
        <v>45002</v>
      </c>
      <c r="B447" s="18">
        <v>135.770004</v>
      </c>
    </row>
    <row r="448" spans="1:2" x14ac:dyDescent="0.25">
      <c r="A448" s="12">
        <v>45005</v>
      </c>
      <c r="B448" s="18">
        <v>130.229996</v>
      </c>
    </row>
    <row r="449" spans="1:2" x14ac:dyDescent="0.25">
      <c r="A449" s="12">
        <v>45006</v>
      </c>
      <c r="B449" s="18">
        <v>137.83500699999999</v>
      </c>
    </row>
    <row r="450" spans="1:2" x14ac:dyDescent="0.25">
      <c r="A450" s="12">
        <v>45007</v>
      </c>
      <c r="B450" s="18">
        <v>136.53999300000001</v>
      </c>
    </row>
    <row r="451" spans="1:2" x14ac:dyDescent="0.25">
      <c r="A451" s="12">
        <v>45008</v>
      </c>
      <c r="B451" s="18">
        <v>139.66000399999999</v>
      </c>
    </row>
    <row r="452" spans="1:2" x14ac:dyDescent="0.25">
      <c r="A452" s="12">
        <v>45009</v>
      </c>
      <c r="B452" s="18">
        <v>135.78999300000001</v>
      </c>
    </row>
    <row r="453" spans="1:2" x14ac:dyDescent="0.25">
      <c r="A453" s="12">
        <v>45012</v>
      </c>
      <c r="B453" s="18">
        <v>138.21000699999999</v>
      </c>
    </row>
    <row r="454" spans="1:2" x14ac:dyDescent="0.25">
      <c r="A454" s="12">
        <v>45013</v>
      </c>
      <c r="B454" s="18">
        <v>133.46000699999999</v>
      </c>
    </row>
    <row r="455" spans="1:2" x14ac:dyDescent="0.25">
      <c r="A455" s="12">
        <v>45014</v>
      </c>
      <c r="B455" s="18">
        <v>136.63999899999999</v>
      </c>
    </row>
    <row r="456" spans="1:2" x14ac:dyDescent="0.25">
      <c r="A456" s="12">
        <v>45015</v>
      </c>
      <c r="B456" s="18">
        <v>136.69000199999999</v>
      </c>
    </row>
    <row r="457" spans="1:2" x14ac:dyDescent="0.25">
      <c r="A457" s="12">
        <v>45016</v>
      </c>
      <c r="B457" s="18">
        <v>142.75</v>
      </c>
    </row>
    <row r="458" spans="1:2" x14ac:dyDescent="0.25">
      <c r="A458" s="12">
        <v>45019</v>
      </c>
      <c r="B458" s="18">
        <v>138.990005</v>
      </c>
    </row>
    <row r="459" spans="1:2" x14ac:dyDescent="0.25">
      <c r="A459" s="12">
        <v>45020</v>
      </c>
      <c r="B459" s="18">
        <v>140.53999300000001</v>
      </c>
    </row>
    <row r="460" spans="1:2" x14ac:dyDescent="0.25">
      <c r="A460" s="12">
        <v>45021</v>
      </c>
      <c r="B460" s="18">
        <v>129.36000100000001</v>
      </c>
    </row>
    <row r="461" spans="1:2" x14ac:dyDescent="0.25">
      <c r="A461" s="12">
        <v>45022</v>
      </c>
      <c r="B461" s="18">
        <v>133.86999499999999</v>
      </c>
    </row>
    <row r="462" spans="1:2" x14ac:dyDescent="0.25">
      <c r="A462" s="12">
        <v>45026</v>
      </c>
      <c r="B462" s="18">
        <v>134.75</v>
      </c>
    </row>
    <row r="463" spans="1:2" x14ac:dyDescent="0.25">
      <c r="A463" s="12">
        <v>45027</v>
      </c>
      <c r="B463" s="18">
        <v>132.80999800000001</v>
      </c>
    </row>
    <row r="464" spans="1:2" x14ac:dyDescent="0.25">
      <c r="A464" s="12">
        <v>45028</v>
      </c>
      <c r="B464" s="18">
        <v>132.800003</v>
      </c>
    </row>
    <row r="465" spans="1:2" x14ac:dyDescent="0.25">
      <c r="A465" s="12">
        <v>45029</v>
      </c>
      <c r="B465" s="18">
        <v>132.53999300000001</v>
      </c>
    </row>
    <row r="466" spans="1:2" x14ac:dyDescent="0.25">
      <c r="A466" s="12">
        <v>45030</v>
      </c>
      <c r="B466" s="18">
        <v>130.91999799999999</v>
      </c>
    </row>
    <row r="467" spans="1:2" x14ac:dyDescent="0.25">
      <c r="A467" s="12">
        <v>45033</v>
      </c>
      <c r="B467" s="18">
        <v>131.970001</v>
      </c>
    </row>
    <row r="468" spans="1:2" x14ac:dyDescent="0.25">
      <c r="A468" s="12">
        <v>45034</v>
      </c>
      <c r="B468" s="18">
        <v>132.38000500000001</v>
      </c>
    </row>
    <row r="469" spans="1:2" x14ac:dyDescent="0.25">
      <c r="A469" s="12">
        <v>45035</v>
      </c>
      <c r="B469" s="18">
        <v>129.60000600000001</v>
      </c>
    </row>
    <row r="470" spans="1:2" x14ac:dyDescent="0.25">
      <c r="A470" s="12">
        <v>45036</v>
      </c>
      <c r="B470" s="18">
        <v>128.13999899999999</v>
      </c>
    </row>
    <row r="471" spans="1:2" x14ac:dyDescent="0.25">
      <c r="A471" s="12">
        <v>45037</v>
      </c>
      <c r="B471" s="18">
        <v>130.320007</v>
      </c>
    </row>
    <row r="472" spans="1:2" x14ac:dyDescent="0.25">
      <c r="A472" s="12">
        <v>45040</v>
      </c>
      <c r="B472" s="18">
        <v>126.44000200000001</v>
      </c>
    </row>
    <row r="473" spans="1:2" x14ac:dyDescent="0.25">
      <c r="A473" s="12">
        <v>45041</v>
      </c>
      <c r="B473" s="18">
        <v>119.07</v>
      </c>
    </row>
    <row r="474" spans="1:2" x14ac:dyDescent="0.25">
      <c r="A474" s="12">
        <v>45042</v>
      </c>
      <c r="B474" s="18">
        <v>123.69000200000001</v>
      </c>
    </row>
    <row r="475" spans="1:2" x14ac:dyDescent="0.25">
      <c r="A475" s="12">
        <v>45043</v>
      </c>
      <c r="B475" s="18">
        <v>123.839996</v>
      </c>
    </row>
    <row r="476" spans="1:2" x14ac:dyDescent="0.25">
      <c r="A476" s="12">
        <v>45044</v>
      </c>
      <c r="B476" s="18">
        <v>121.91999800000001</v>
      </c>
    </row>
    <row r="477" spans="1:2" x14ac:dyDescent="0.25">
      <c r="A477" s="12">
        <v>45047</v>
      </c>
      <c r="B477" s="18">
        <v>119.910004</v>
      </c>
    </row>
    <row r="478" spans="1:2" x14ac:dyDescent="0.25">
      <c r="A478" s="12">
        <v>45048</v>
      </c>
      <c r="B478" s="18">
        <v>112.05999799999999</v>
      </c>
    </row>
    <row r="479" spans="1:2" x14ac:dyDescent="0.25">
      <c r="A479" s="12">
        <v>45049</v>
      </c>
      <c r="B479" s="18">
        <v>111.18</v>
      </c>
    </row>
    <row r="480" spans="1:2" x14ac:dyDescent="0.25">
      <c r="A480" s="12">
        <v>45050</v>
      </c>
      <c r="B480" s="18">
        <v>110.150002</v>
      </c>
    </row>
    <row r="481" spans="1:2" x14ac:dyDescent="0.25">
      <c r="A481" s="12">
        <v>45051</v>
      </c>
      <c r="B481" s="18">
        <v>116.25</v>
      </c>
    </row>
    <row r="482" spans="1:2" x14ac:dyDescent="0.25">
      <c r="A482" s="12">
        <v>45054</v>
      </c>
      <c r="B482" s="18">
        <v>124.5</v>
      </c>
    </row>
    <row r="483" spans="1:2" x14ac:dyDescent="0.25">
      <c r="A483" s="12">
        <v>45055</v>
      </c>
      <c r="B483" s="18">
        <v>127.379997</v>
      </c>
    </row>
    <row r="484" spans="1:2" x14ac:dyDescent="0.25">
      <c r="A484" s="12">
        <v>45056</v>
      </c>
      <c r="B484" s="18">
        <v>131.259995</v>
      </c>
    </row>
    <row r="485" spans="1:2" x14ac:dyDescent="0.25">
      <c r="A485" s="12">
        <v>45057</v>
      </c>
      <c r="B485" s="18">
        <v>133.009995</v>
      </c>
    </row>
    <row r="486" spans="1:2" x14ac:dyDescent="0.25">
      <c r="A486" s="12">
        <v>45058</v>
      </c>
      <c r="B486" s="18">
        <v>131.10000600000001</v>
      </c>
    </row>
    <row r="487" spans="1:2" x14ac:dyDescent="0.25">
      <c r="A487" s="12">
        <v>45061</v>
      </c>
      <c r="B487" s="18">
        <v>152.800003</v>
      </c>
    </row>
    <row r="488" spans="1:2" x14ac:dyDescent="0.25">
      <c r="A488" s="12">
        <v>45062</v>
      </c>
      <c r="B488" s="18">
        <v>149.83999600000001</v>
      </c>
    </row>
    <row r="489" spans="1:2" x14ac:dyDescent="0.25">
      <c r="A489" s="12">
        <v>45063</v>
      </c>
      <c r="B489" s="18">
        <v>150.550003</v>
      </c>
    </row>
    <row r="490" spans="1:2" x14ac:dyDescent="0.25">
      <c r="A490" s="12">
        <v>45064</v>
      </c>
      <c r="B490" s="18">
        <v>150</v>
      </c>
    </row>
    <row r="491" spans="1:2" x14ac:dyDescent="0.25">
      <c r="A491" s="12">
        <v>45065</v>
      </c>
      <c r="B491" s="18">
        <v>149.779999</v>
      </c>
    </row>
    <row r="492" spans="1:2" x14ac:dyDescent="0.25">
      <c r="A492" s="12">
        <v>45068</v>
      </c>
      <c r="B492" s="18">
        <v>150.75</v>
      </c>
    </row>
    <row r="493" spans="1:2" x14ac:dyDescent="0.25">
      <c r="A493" s="12">
        <v>45069</v>
      </c>
      <c r="B493" s="18">
        <v>157.61999499999999</v>
      </c>
    </row>
    <row r="494" spans="1:2" x14ac:dyDescent="0.25">
      <c r="A494" s="12">
        <v>45070</v>
      </c>
      <c r="B494" s="18">
        <v>164.28999300000001</v>
      </c>
    </row>
    <row r="495" spans="1:2" x14ac:dyDescent="0.25">
      <c r="A495" s="12">
        <v>45071</v>
      </c>
      <c r="B495" s="18">
        <v>165.78999300000001</v>
      </c>
    </row>
    <row r="496" spans="1:2" x14ac:dyDescent="0.25">
      <c r="A496" s="12">
        <v>45072</v>
      </c>
      <c r="B496" s="18">
        <v>167.199997</v>
      </c>
    </row>
    <row r="497" spans="1:2" x14ac:dyDescent="0.25">
      <c r="A497" s="12">
        <v>45076</v>
      </c>
      <c r="B497" s="18">
        <v>167.199997</v>
      </c>
    </row>
    <row r="498" spans="1:2" x14ac:dyDescent="0.25">
      <c r="A498" s="12">
        <v>45077</v>
      </c>
      <c r="B498" s="18">
        <v>180.199997</v>
      </c>
    </row>
    <row r="499" spans="1:2" x14ac:dyDescent="0.25">
      <c r="A499" s="12">
        <v>45078</v>
      </c>
      <c r="B499" s="18">
        <v>181.820007</v>
      </c>
    </row>
    <row r="500" spans="1:2" x14ac:dyDescent="0.25">
      <c r="A500" s="12">
        <v>45079</v>
      </c>
      <c r="B500" s="18">
        <v>175</v>
      </c>
    </row>
    <row r="501" spans="1:2" x14ac:dyDescent="0.25">
      <c r="A501" s="12">
        <v>45082</v>
      </c>
      <c r="B501" s="18">
        <v>176.75</v>
      </c>
    </row>
    <row r="502" spans="1:2" x14ac:dyDescent="0.25">
      <c r="A502" s="12">
        <v>45083</v>
      </c>
      <c r="B502" s="18">
        <v>179.30999800000001</v>
      </c>
    </row>
    <row r="503" spans="1:2" x14ac:dyDescent="0.25">
      <c r="A503" s="12">
        <v>45084</v>
      </c>
      <c r="B503" s="18">
        <v>167.53999300000001</v>
      </c>
    </row>
    <row r="504" spans="1:2" x14ac:dyDescent="0.25">
      <c r="A504" s="12">
        <v>45085</v>
      </c>
      <c r="B504" s="18">
        <v>173.61000100000001</v>
      </c>
    </row>
    <row r="505" spans="1:2" x14ac:dyDescent="0.25">
      <c r="A505" s="12">
        <v>45086</v>
      </c>
      <c r="B505" s="18">
        <v>174.720001</v>
      </c>
    </row>
    <row r="506" spans="1:2" x14ac:dyDescent="0.25">
      <c r="A506" s="12">
        <v>45089</v>
      </c>
      <c r="B506" s="18">
        <v>176.58000200000001</v>
      </c>
    </row>
    <row r="507" spans="1:2" x14ac:dyDescent="0.25">
      <c r="A507" s="12">
        <v>45090</v>
      </c>
      <c r="B507" s="18">
        <v>181.729996</v>
      </c>
    </row>
    <row r="508" spans="1:2" x14ac:dyDescent="0.25">
      <c r="A508" s="12">
        <v>45091</v>
      </c>
      <c r="B508" s="18">
        <v>182.91000399999999</v>
      </c>
    </row>
    <row r="509" spans="1:2" x14ac:dyDescent="0.25">
      <c r="A509" s="12">
        <v>45092</v>
      </c>
      <c r="B509" s="18">
        <v>182.770004</v>
      </c>
    </row>
    <row r="510" spans="1:2" x14ac:dyDescent="0.25">
      <c r="A510" s="12">
        <v>45093</v>
      </c>
      <c r="B510" s="18">
        <v>178.80999800000001</v>
      </c>
    </row>
    <row r="511" spans="1:2" x14ac:dyDescent="0.25">
      <c r="A511" s="12">
        <v>45097</v>
      </c>
      <c r="B511" s="18">
        <v>174.800003</v>
      </c>
    </row>
    <row r="512" spans="1:2" x14ac:dyDescent="0.25">
      <c r="A512" s="12">
        <v>45098</v>
      </c>
      <c r="B512" s="18">
        <v>171.28999300000001</v>
      </c>
    </row>
    <row r="513" spans="1:2" x14ac:dyDescent="0.25">
      <c r="A513" s="12">
        <v>45099</v>
      </c>
      <c r="B513" s="18">
        <v>176.759995</v>
      </c>
    </row>
    <row r="514" spans="1:2" x14ac:dyDescent="0.25">
      <c r="A514" s="12">
        <v>45100</v>
      </c>
      <c r="B514" s="18">
        <v>169.520004</v>
      </c>
    </row>
    <row r="515" spans="1:2" x14ac:dyDescent="0.25">
      <c r="A515" s="12">
        <v>45103</v>
      </c>
      <c r="B515" s="18">
        <v>163.88000500000001</v>
      </c>
    </row>
    <row r="516" spans="1:2" x14ac:dyDescent="0.25">
      <c r="A516" s="12">
        <v>45104</v>
      </c>
      <c r="B516" s="18">
        <v>168.11000100000001</v>
      </c>
    </row>
    <row r="517" spans="1:2" x14ac:dyDescent="0.25">
      <c r="A517" s="12">
        <v>45105</v>
      </c>
      <c r="B517" s="18">
        <v>172.720001</v>
      </c>
    </row>
    <row r="518" spans="1:2" x14ac:dyDescent="0.25">
      <c r="A518" s="12">
        <v>45106</v>
      </c>
      <c r="B518" s="18">
        <v>169.11000100000001</v>
      </c>
    </row>
    <row r="519" spans="1:2" x14ac:dyDescent="0.25">
      <c r="A519" s="12">
        <v>45107</v>
      </c>
      <c r="B519" s="18">
        <v>171.220001</v>
      </c>
    </row>
    <row r="520" spans="1:2" x14ac:dyDescent="0.25">
      <c r="A520" s="12">
        <v>45110</v>
      </c>
      <c r="B520" s="18">
        <v>166.820007</v>
      </c>
    </row>
    <row r="521" spans="1:2" x14ac:dyDescent="0.25">
      <c r="A521" s="12">
        <v>45112</v>
      </c>
      <c r="B521" s="18">
        <v>167.570007</v>
      </c>
    </row>
    <row r="522" spans="1:2" x14ac:dyDescent="0.25">
      <c r="A522" s="12">
        <v>45113</v>
      </c>
      <c r="B522" s="18">
        <v>163.66999799999999</v>
      </c>
    </row>
    <row r="523" spans="1:2" x14ac:dyDescent="0.25">
      <c r="A523" s="12">
        <v>45114</v>
      </c>
      <c r="B523" s="18">
        <v>161.86000100000001</v>
      </c>
    </row>
    <row r="524" spans="1:2" x14ac:dyDescent="0.25">
      <c r="A524" s="12">
        <v>45117</v>
      </c>
      <c r="B524" s="18">
        <v>166.33999600000001</v>
      </c>
    </row>
    <row r="525" spans="1:2" x14ac:dyDescent="0.25">
      <c r="A525" s="12">
        <v>45118</v>
      </c>
      <c r="B525" s="18">
        <v>175.259995</v>
      </c>
    </row>
    <row r="526" spans="1:2" x14ac:dyDescent="0.25">
      <c r="A526" s="12">
        <v>45119</v>
      </c>
      <c r="B526" s="18">
        <v>175.91000399999999</v>
      </c>
    </row>
    <row r="527" spans="1:2" x14ac:dyDescent="0.25">
      <c r="A527" s="12">
        <v>45120</v>
      </c>
      <c r="B527" s="18">
        <v>179.050003</v>
      </c>
    </row>
    <row r="528" spans="1:2" x14ac:dyDescent="0.25">
      <c r="A528" s="12">
        <v>45121</v>
      </c>
      <c r="B528" s="18">
        <v>174.55999800000001</v>
      </c>
    </row>
    <row r="529" spans="1:2" x14ac:dyDescent="0.25">
      <c r="A529" s="12">
        <v>45124</v>
      </c>
      <c r="B529" s="18">
        <v>184.570007</v>
      </c>
    </row>
    <row r="530" spans="1:2" x14ac:dyDescent="0.25">
      <c r="A530" s="12">
        <v>45125</v>
      </c>
      <c r="B530" s="18">
        <v>186.720001</v>
      </c>
    </row>
    <row r="531" spans="1:2" x14ac:dyDescent="0.25">
      <c r="A531" s="12">
        <v>45126</v>
      </c>
      <c r="B531" s="18">
        <v>182.259995</v>
      </c>
    </row>
    <row r="532" spans="1:2" x14ac:dyDescent="0.25">
      <c r="A532" s="12">
        <v>45127</v>
      </c>
      <c r="B532" s="18">
        <v>173.58000200000001</v>
      </c>
    </row>
    <row r="533" spans="1:2" x14ac:dyDescent="0.25">
      <c r="A533" s="12">
        <v>45128</v>
      </c>
      <c r="B533" s="18">
        <v>173.220001</v>
      </c>
    </row>
    <row r="534" spans="1:2" x14ac:dyDescent="0.25">
      <c r="A534" s="12">
        <v>45131</v>
      </c>
      <c r="B534" s="18">
        <v>171.83999600000001</v>
      </c>
    </row>
    <row r="535" spans="1:2" x14ac:dyDescent="0.25">
      <c r="A535" s="12">
        <v>45132</v>
      </c>
      <c r="B535" s="18">
        <v>175.03999300000001</v>
      </c>
    </row>
    <row r="536" spans="1:2" x14ac:dyDescent="0.25">
      <c r="A536" s="12">
        <v>45133</v>
      </c>
      <c r="B536" s="18">
        <v>178.85000600000001</v>
      </c>
    </row>
    <row r="537" spans="1:2" x14ac:dyDescent="0.25">
      <c r="A537" s="12">
        <v>45134</v>
      </c>
      <c r="B537" s="18">
        <v>175.30999800000001</v>
      </c>
    </row>
    <row r="538" spans="1:2" x14ac:dyDescent="0.25">
      <c r="A538" s="12">
        <v>45135</v>
      </c>
      <c r="B538" s="18">
        <v>179.229996</v>
      </c>
    </row>
    <row r="539" spans="1:2" x14ac:dyDescent="0.25">
      <c r="A539" s="12">
        <v>45138</v>
      </c>
      <c r="B539" s="18">
        <v>180.779999</v>
      </c>
    </row>
    <row r="540" spans="1:2" x14ac:dyDescent="0.25">
      <c r="A540" s="12">
        <v>45139</v>
      </c>
      <c r="B540" s="18">
        <v>177.86000100000001</v>
      </c>
    </row>
    <row r="541" spans="1:2" x14ac:dyDescent="0.25">
      <c r="A541" s="12">
        <v>45140</v>
      </c>
      <c r="B541" s="18">
        <v>166.10000600000001</v>
      </c>
    </row>
    <row r="542" spans="1:2" x14ac:dyDescent="0.25">
      <c r="A542" s="12">
        <v>45141</v>
      </c>
      <c r="B542" s="18">
        <v>165.990005</v>
      </c>
    </row>
    <row r="543" spans="1:2" x14ac:dyDescent="0.25">
      <c r="A543" s="12">
        <v>45142</v>
      </c>
      <c r="B543" s="18">
        <v>160.990005</v>
      </c>
    </row>
    <row r="544" spans="1:2" x14ac:dyDescent="0.25">
      <c r="A544" s="12">
        <v>45145</v>
      </c>
      <c r="B544" s="18">
        <v>162.96000699999999</v>
      </c>
    </row>
    <row r="545" spans="1:2" x14ac:dyDescent="0.25">
      <c r="A545" s="12">
        <v>45146</v>
      </c>
      <c r="B545" s="18">
        <v>154.490005</v>
      </c>
    </row>
    <row r="546" spans="1:2" x14ac:dyDescent="0.25">
      <c r="A546" s="12">
        <v>45147</v>
      </c>
      <c r="B546" s="18">
        <v>152.490005</v>
      </c>
    </row>
    <row r="547" spans="1:2" x14ac:dyDescent="0.25">
      <c r="A547" s="12">
        <v>45148</v>
      </c>
      <c r="B547" s="18">
        <v>155.320007</v>
      </c>
    </row>
    <row r="548" spans="1:2" x14ac:dyDescent="0.25">
      <c r="A548" s="12">
        <v>45149</v>
      </c>
      <c r="B548" s="18">
        <v>155.83999600000001</v>
      </c>
    </row>
    <row r="549" spans="1:2" x14ac:dyDescent="0.25">
      <c r="A549" s="12">
        <v>45152</v>
      </c>
      <c r="B549" s="18">
        <v>169.11000100000001</v>
      </c>
    </row>
    <row r="550" spans="1:2" x14ac:dyDescent="0.25">
      <c r="A550" s="12">
        <v>45153</v>
      </c>
      <c r="B550" s="18">
        <v>163.220001</v>
      </c>
    </row>
    <row r="551" spans="1:2" x14ac:dyDescent="0.25">
      <c r="A551" s="12">
        <v>45154</v>
      </c>
      <c r="B551" s="18">
        <v>165.529999</v>
      </c>
    </row>
    <row r="552" spans="1:2" x14ac:dyDescent="0.25">
      <c r="A552" s="12">
        <v>45155</v>
      </c>
      <c r="B552" s="18">
        <v>162.13999899999999</v>
      </c>
    </row>
    <row r="553" spans="1:2" x14ac:dyDescent="0.25">
      <c r="A553" s="12">
        <v>45156</v>
      </c>
      <c r="B553" s="18">
        <v>161.070007</v>
      </c>
    </row>
    <row r="554" spans="1:2" x14ac:dyDescent="0.25">
      <c r="A554" s="12">
        <v>45159</v>
      </c>
      <c r="B554" s="18">
        <v>165.679993</v>
      </c>
    </row>
    <row r="555" spans="1:2" x14ac:dyDescent="0.25">
      <c r="A555" s="12">
        <v>45160</v>
      </c>
      <c r="B555" s="18">
        <v>167.13000500000001</v>
      </c>
    </row>
    <row r="556" spans="1:2" x14ac:dyDescent="0.25">
      <c r="A556" s="12">
        <v>45161</v>
      </c>
      <c r="B556" s="18">
        <v>172.60000600000001</v>
      </c>
    </row>
    <row r="557" spans="1:2" x14ac:dyDescent="0.25">
      <c r="A557" s="12">
        <v>45162</v>
      </c>
      <c r="B557" s="18">
        <v>164.39999399999999</v>
      </c>
    </row>
    <row r="558" spans="1:2" x14ac:dyDescent="0.25">
      <c r="A558" s="12">
        <v>45163</v>
      </c>
      <c r="B558" s="18">
        <v>169.19000199999999</v>
      </c>
    </row>
    <row r="559" spans="1:2" x14ac:dyDescent="0.25">
      <c r="A559" s="12">
        <v>45166</v>
      </c>
      <c r="B559" s="18">
        <v>169.179993</v>
      </c>
    </row>
    <row r="560" spans="1:2" x14ac:dyDescent="0.25">
      <c r="A560" s="12">
        <v>45167</v>
      </c>
      <c r="B560" s="18">
        <v>172.479996</v>
      </c>
    </row>
    <row r="561" spans="1:2" x14ac:dyDescent="0.25">
      <c r="A561" s="12">
        <v>45168</v>
      </c>
      <c r="B561" s="18">
        <v>176.5</v>
      </c>
    </row>
    <row r="562" spans="1:2" x14ac:dyDescent="0.25">
      <c r="A562" s="12">
        <v>45169</v>
      </c>
      <c r="B562" s="18">
        <v>177.44000199999999</v>
      </c>
    </row>
    <row r="563" spans="1:2" x14ac:dyDescent="0.25">
      <c r="A563" s="12">
        <v>45170</v>
      </c>
      <c r="B563" s="18">
        <v>176.58999600000001</v>
      </c>
    </row>
    <row r="564" spans="1:2" x14ac:dyDescent="0.25">
      <c r="A564" s="12">
        <v>45174</v>
      </c>
      <c r="B564" s="18">
        <v>174.240005</v>
      </c>
    </row>
    <row r="565" spans="1:2" x14ac:dyDescent="0.25">
      <c r="A565" s="12">
        <v>45175</v>
      </c>
      <c r="B565" s="18">
        <v>172.71000699999999</v>
      </c>
    </row>
    <row r="566" spans="1:2" x14ac:dyDescent="0.25">
      <c r="A566" s="12">
        <v>45176</v>
      </c>
      <c r="B566" s="18">
        <v>173.63999899999999</v>
      </c>
    </row>
    <row r="567" spans="1:2" x14ac:dyDescent="0.25">
      <c r="A567" s="12">
        <v>45177</v>
      </c>
      <c r="B567" s="18">
        <v>171.199997</v>
      </c>
    </row>
    <row r="568" spans="1:2" x14ac:dyDescent="0.25">
      <c r="A568" s="12">
        <v>45180</v>
      </c>
      <c r="B568" s="18">
        <v>175.66000399999999</v>
      </c>
    </row>
    <row r="569" spans="1:2" x14ac:dyDescent="0.25">
      <c r="A569" s="12">
        <v>45181</v>
      </c>
      <c r="B569" s="18">
        <v>168.38999899999999</v>
      </c>
    </row>
    <row r="570" spans="1:2" x14ac:dyDescent="0.25">
      <c r="A570" s="12">
        <v>45182</v>
      </c>
      <c r="B570" s="18">
        <v>165.36000100000001</v>
      </c>
    </row>
    <row r="571" spans="1:2" x14ac:dyDescent="0.25">
      <c r="A571" s="12">
        <v>45183</v>
      </c>
      <c r="B571" s="18">
        <v>164.070007</v>
      </c>
    </row>
    <row r="572" spans="1:2" x14ac:dyDescent="0.25">
      <c r="A572" s="12">
        <v>45184</v>
      </c>
      <c r="B572" s="18">
        <v>163.38000500000001</v>
      </c>
    </row>
    <row r="573" spans="1:2" x14ac:dyDescent="0.25">
      <c r="A573" s="12">
        <v>45187</v>
      </c>
      <c r="B573" s="18">
        <v>161.990005</v>
      </c>
    </row>
    <row r="574" spans="1:2" x14ac:dyDescent="0.25">
      <c r="A574" s="12">
        <v>45188</v>
      </c>
      <c r="B574" s="18">
        <v>160.08000200000001</v>
      </c>
    </row>
    <row r="575" spans="1:2" x14ac:dyDescent="0.25">
      <c r="A575" s="12">
        <v>45189</v>
      </c>
      <c r="B575" s="18">
        <v>158.44000199999999</v>
      </c>
    </row>
    <row r="576" spans="1:2" x14ac:dyDescent="0.25">
      <c r="A576" s="12">
        <v>45190</v>
      </c>
      <c r="B576" s="18">
        <v>158.429993</v>
      </c>
    </row>
    <row r="577" spans="1:2" x14ac:dyDescent="0.25">
      <c r="A577" s="12">
        <v>45191</v>
      </c>
      <c r="B577" s="18">
        <v>157</v>
      </c>
    </row>
    <row r="578" spans="1:2" x14ac:dyDescent="0.25">
      <c r="A578" s="12">
        <v>45194</v>
      </c>
      <c r="B578" s="18">
        <v>155.61999499999999</v>
      </c>
    </row>
    <row r="579" spans="1:2" x14ac:dyDescent="0.25">
      <c r="A579" s="12">
        <v>45195</v>
      </c>
      <c r="B579" s="18">
        <v>150.770004</v>
      </c>
    </row>
    <row r="580" spans="1:2" x14ac:dyDescent="0.25">
      <c r="A580" s="12">
        <v>45196</v>
      </c>
      <c r="B580" s="18">
        <v>153.050003</v>
      </c>
    </row>
    <row r="581" spans="1:2" x14ac:dyDescent="0.25">
      <c r="A581" s="12">
        <v>45197</v>
      </c>
      <c r="B581" s="18">
        <v>158.86999499999999</v>
      </c>
    </row>
    <row r="582" spans="1:2" x14ac:dyDescent="0.25">
      <c r="A582" s="12">
        <v>45198</v>
      </c>
      <c r="B582" s="18">
        <v>159.220001</v>
      </c>
    </row>
    <row r="583" spans="1:2" x14ac:dyDescent="0.25">
      <c r="A583" s="12">
        <v>45201</v>
      </c>
      <c r="B583" s="18">
        <v>160.990005</v>
      </c>
    </row>
    <row r="584" spans="1:2" x14ac:dyDescent="0.25">
      <c r="A584" s="12">
        <v>45202</v>
      </c>
      <c r="B584" s="18">
        <v>151.96000699999999</v>
      </c>
    </row>
    <row r="585" spans="1:2" x14ac:dyDescent="0.25">
      <c r="A585" s="12">
        <v>45203</v>
      </c>
      <c r="B585" s="18">
        <v>155.050003</v>
      </c>
    </row>
    <row r="586" spans="1:2" x14ac:dyDescent="0.25">
      <c r="A586" s="12">
        <v>45204</v>
      </c>
      <c r="B586" s="18">
        <v>152.61999499999999</v>
      </c>
    </row>
    <row r="587" spans="1:2" x14ac:dyDescent="0.25">
      <c r="A587" s="12">
        <v>45205</v>
      </c>
      <c r="B587" s="18">
        <v>158.61999499999999</v>
      </c>
    </row>
    <row r="588" spans="1:2" x14ac:dyDescent="0.25">
      <c r="A588" s="12">
        <v>45208</v>
      </c>
      <c r="B588" s="18">
        <v>152.020004</v>
      </c>
    </row>
    <row r="589" spans="1:2" x14ac:dyDescent="0.25">
      <c r="A589" s="12">
        <v>45209</v>
      </c>
      <c r="B589" s="18">
        <v>149.63999899999999</v>
      </c>
    </row>
    <row r="590" spans="1:2" x14ac:dyDescent="0.25">
      <c r="A590" s="12">
        <v>45210</v>
      </c>
      <c r="B590" s="18">
        <v>148.070007</v>
      </c>
    </row>
    <row r="591" spans="1:2" x14ac:dyDescent="0.25">
      <c r="A591" s="12">
        <v>45211</v>
      </c>
      <c r="B591" s="18">
        <v>144.550003</v>
      </c>
    </row>
    <row r="592" spans="1:2" x14ac:dyDescent="0.25">
      <c r="A592" s="12">
        <v>45212</v>
      </c>
      <c r="B592" s="18">
        <v>140.08000200000001</v>
      </c>
    </row>
    <row r="593" spans="1:2" x14ac:dyDescent="0.25">
      <c r="A593" s="12">
        <v>45215</v>
      </c>
      <c r="B593" s="18">
        <v>145.63000500000001</v>
      </c>
    </row>
    <row r="594" spans="1:2" x14ac:dyDescent="0.25">
      <c r="A594" s="12">
        <v>45216</v>
      </c>
      <c r="B594" s="18">
        <v>144.61000100000001</v>
      </c>
    </row>
    <row r="595" spans="1:2" x14ac:dyDescent="0.25">
      <c r="A595" s="12">
        <v>45217</v>
      </c>
      <c r="B595" s="18">
        <v>139.270004</v>
      </c>
    </row>
    <row r="596" spans="1:2" x14ac:dyDescent="0.25">
      <c r="A596" s="12">
        <v>45218</v>
      </c>
      <c r="B596" s="18">
        <v>138.88000500000001</v>
      </c>
    </row>
    <row r="597" spans="1:2" x14ac:dyDescent="0.25">
      <c r="A597" s="12">
        <v>45219</v>
      </c>
      <c r="B597" s="18">
        <v>132.009995</v>
      </c>
    </row>
    <row r="598" spans="1:2" x14ac:dyDescent="0.25">
      <c r="A598" s="12">
        <v>45222</v>
      </c>
      <c r="B598" s="18">
        <v>137.770004</v>
      </c>
    </row>
    <row r="599" spans="1:2" x14ac:dyDescent="0.25">
      <c r="A599" s="12">
        <v>45223</v>
      </c>
      <c r="B599" s="18">
        <v>138.490005</v>
      </c>
    </row>
    <row r="600" spans="1:2" x14ac:dyDescent="0.25">
      <c r="A600" s="12">
        <v>45224</v>
      </c>
      <c r="B600" s="18">
        <v>128.66000399999999</v>
      </c>
    </row>
    <row r="601" spans="1:2" x14ac:dyDescent="0.25">
      <c r="A601" s="12">
        <v>45225</v>
      </c>
      <c r="B601" s="18">
        <v>125.519997</v>
      </c>
    </row>
    <row r="602" spans="1:2" x14ac:dyDescent="0.25">
      <c r="A602" s="12">
        <v>45226</v>
      </c>
      <c r="B602" s="18">
        <v>129.240005</v>
      </c>
    </row>
    <row r="603" spans="1:2" x14ac:dyDescent="0.25">
      <c r="A603" s="12">
        <v>45229</v>
      </c>
      <c r="B603" s="18">
        <v>129.970001</v>
      </c>
    </row>
    <row r="604" spans="1:2" x14ac:dyDescent="0.25">
      <c r="A604" s="12">
        <v>45230</v>
      </c>
      <c r="B604" s="18">
        <v>129.990005</v>
      </c>
    </row>
    <row r="605" spans="1:2" x14ac:dyDescent="0.25">
      <c r="A605" s="12">
        <v>45231</v>
      </c>
      <c r="B605" s="18">
        <v>127.260002</v>
      </c>
    </row>
    <row r="606" spans="1:2" x14ac:dyDescent="0.25">
      <c r="A606" s="12">
        <v>45232</v>
      </c>
      <c r="B606" s="18">
        <v>127.66999800000001</v>
      </c>
    </row>
    <row r="607" spans="1:2" x14ac:dyDescent="0.25">
      <c r="A607" s="12">
        <v>45233</v>
      </c>
      <c r="B607" s="18">
        <v>131.96000699999999</v>
      </c>
    </row>
    <row r="608" spans="1:2" x14ac:dyDescent="0.25">
      <c r="A608" s="12">
        <v>45236</v>
      </c>
      <c r="B608" s="18">
        <v>129.91999799999999</v>
      </c>
    </row>
    <row r="609" spans="1:2" x14ac:dyDescent="0.25">
      <c r="A609" s="12">
        <v>45237</v>
      </c>
      <c r="B609" s="18">
        <v>142</v>
      </c>
    </row>
    <row r="610" spans="1:2" x14ac:dyDescent="0.25">
      <c r="A610" s="12">
        <v>45238</v>
      </c>
      <c r="B610" s="18">
        <v>140.990005</v>
      </c>
    </row>
    <row r="611" spans="1:2" x14ac:dyDescent="0.25">
      <c r="A611" s="12">
        <v>45239</v>
      </c>
      <c r="B611" s="18">
        <v>135.550003</v>
      </c>
    </row>
    <row r="612" spans="1:2" x14ac:dyDescent="0.25">
      <c r="A612" s="12">
        <v>45240</v>
      </c>
      <c r="B612" s="18">
        <v>140.11999499999999</v>
      </c>
    </row>
    <row r="613" spans="1:2" x14ac:dyDescent="0.25">
      <c r="A613" s="12">
        <v>45243</v>
      </c>
      <c r="B613" s="18">
        <v>154.83000200000001</v>
      </c>
    </row>
    <row r="614" spans="1:2" x14ac:dyDescent="0.25">
      <c r="A614" s="12">
        <v>45244</v>
      </c>
      <c r="B614" s="18">
        <v>163.69000199999999</v>
      </c>
    </row>
    <row r="615" spans="1:2" x14ac:dyDescent="0.25">
      <c r="A615" s="12">
        <v>45245</v>
      </c>
      <c r="B615" s="18">
        <v>171.220001</v>
      </c>
    </row>
    <row r="616" spans="1:2" x14ac:dyDescent="0.25">
      <c r="A616" s="12">
        <v>45246</v>
      </c>
      <c r="B616" s="18">
        <v>168.550003</v>
      </c>
    </row>
    <row r="617" spans="1:2" x14ac:dyDescent="0.25">
      <c r="A617" s="12">
        <v>45247</v>
      </c>
      <c r="B617" s="18">
        <v>169.699997</v>
      </c>
    </row>
    <row r="618" spans="1:2" x14ac:dyDescent="0.25">
      <c r="A618" s="12">
        <v>45250</v>
      </c>
      <c r="B618" s="18">
        <v>172.58999600000001</v>
      </c>
    </row>
    <row r="619" spans="1:2" x14ac:dyDescent="0.25">
      <c r="A619" s="12">
        <v>45251</v>
      </c>
      <c r="B619" s="18">
        <v>170.60000600000001</v>
      </c>
    </row>
    <row r="620" spans="1:2" x14ac:dyDescent="0.25">
      <c r="A620" s="12">
        <v>45252</v>
      </c>
      <c r="B620" s="18">
        <v>175</v>
      </c>
    </row>
    <row r="621" spans="1:2" x14ac:dyDescent="0.25">
      <c r="A621" s="12">
        <v>45254</v>
      </c>
      <c r="B621" s="18">
        <v>175.050003</v>
      </c>
    </row>
    <row r="622" spans="1:2" x14ac:dyDescent="0.25">
      <c r="A622" s="12">
        <v>45257</v>
      </c>
      <c r="B622" s="18">
        <v>178.88000500000001</v>
      </c>
    </row>
    <row r="623" spans="1:2" x14ac:dyDescent="0.25">
      <c r="A623" s="12">
        <v>45258</v>
      </c>
      <c r="B623" s="18">
        <v>179.85000600000001</v>
      </c>
    </row>
    <row r="624" spans="1:2" x14ac:dyDescent="0.25">
      <c r="A624" s="12">
        <v>45259</v>
      </c>
      <c r="B624" s="18">
        <v>175</v>
      </c>
    </row>
    <row r="625" spans="1:2" x14ac:dyDescent="0.25">
      <c r="A625" s="12">
        <v>45260</v>
      </c>
      <c r="B625" s="18">
        <v>179.83999600000001</v>
      </c>
    </row>
    <row r="626" spans="1:2" x14ac:dyDescent="0.25">
      <c r="A626" s="12">
        <v>45261</v>
      </c>
      <c r="B626" s="18">
        <v>176.36999499999999</v>
      </c>
    </row>
    <row r="627" spans="1:2" x14ac:dyDescent="0.25">
      <c r="A627" s="12">
        <v>45264</v>
      </c>
      <c r="B627" s="18">
        <v>182.13999899999999</v>
      </c>
    </row>
    <row r="628" spans="1:2" x14ac:dyDescent="0.25">
      <c r="A628" s="12">
        <v>45265</v>
      </c>
      <c r="B628" s="18">
        <v>182.720001</v>
      </c>
    </row>
    <row r="629" spans="1:2" x14ac:dyDescent="0.25">
      <c r="A629" s="12">
        <v>45266</v>
      </c>
      <c r="B629" s="18">
        <v>176.800003</v>
      </c>
    </row>
    <row r="630" spans="1:2" x14ac:dyDescent="0.25">
      <c r="A630" s="12">
        <v>45267</v>
      </c>
      <c r="B630" s="18">
        <v>174.08000200000001</v>
      </c>
    </row>
    <row r="631" spans="1:2" x14ac:dyDescent="0.25">
      <c r="A631" s="12">
        <v>45268</v>
      </c>
      <c r="B631" s="18">
        <v>175.029999</v>
      </c>
    </row>
    <row r="632" spans="1:2" x14ac:dyDescent="0.25">
      <c r="A632" s="12">
        <v>45271</v>
      </c>
      <c r="B632" s="18">
        <v>178</v>
      </c>
    </row>
    <row r="633" spans="1:2" x14ac:dyDescent="0.25">
      <c r="A633" s="12">
        <v>45272</v>
      </c>
      <c r="B633" s="18">
        <v>175.41999799999999</v>
      </c>
    </row>
    <row r="634" spans="1:2" x14ac:dyDescent="0.25">
      <c r="A634" s="12">
        <v>45273</v>
      </c>
      <c r="B634" s="18">
        <v>181.5</v>
      </c>
    </row>
    <row r="635" spans="1:2" x14ac:dyDescent="0.25">
      <c r="A635" s="12">
        <v>45274</v>
      </c>
      <c r="B635" s="18">
        <v>190.770004</v>
      </c>
    </row>
    <row r="636" spans="1:2" x14ac:dyDescent="0.25">
      <c r="A636" s="12">
        <v>45275</v>
      </c>
      <c r="B636" s="18">
        <v>189.070007</v>
      </c>
    </row>
    <row r="637" spans="1:2" x14ac:dyDescent="0.25">
      <c r="A637" s="12">
        <v>45278</v>
      </c>
      <c r="B637" s="18">
        <v>197.029999</v>
      </c>
    </row>
    <row r="638" spans="1:2" x14ac:dyDescent="0.25">
      <c r="A638" s="12">
        <v>45279</v>
      </c>
      <c r="B638" s="18">
        <v>194.36000100000001</v>
      </c>
    </row>
    <row r="639" spans="1:2" x14ac:dyDescent="0.25">
      <c r="A639" s="12">
        <v>45280</v>
      </c>
      <c r="B639" s="18">
        <v>189.71000699999999</v>
      </c>
    </row>
    <row r="640" spans="1:2" x14ac:dyDescent="0.25">
      <c r="A640" s="12">
        <v>45281</v>
      </c>
      <c r="B640" s="18">
        <v>188.13000500000001</v>
      </c>
    </row>
    <row r="641" spans="1:2" x14ac:dyDescent="0.25">
      <c r="A641" s="12">
        <v>45282</v>
      </c>
      <c r="B641" s="18">
        <v>189.46000699999999</v>
      </c>
    </row>
    <row r="642" spans="1:2" x14ac:dyDescent="0.25">
      <c r="A642" s="12">
        <v>45286</v>
      </c>
      <c r="B642" s="18">
        <v>189.070007</v>
      </c>
    </row>
    <row r="643" spans="1:2" x14ac:dyDescent="0.25">
      <c r="A643" s="12">
        <v>45287</v>
      </c>
      <c r="B643" s="18">
        <v>189.490005</v>
      </c>
    </row>
    <row r="644" spans="1:2" x14ac:dyDescent="0.25">
      <c r="A644" s="12">
        <v>45288</v>
      </c>
      <c r="B644" s="18">
        <v>190.88999899999999</v>
      </c>
    </row>
    <row r="645" spans="1:2" x14ac:dyDescent="0.25">
      <c r="A645" s="12">
        <v>45289</v>
      </c>
      <c r="B645" s="18">
        <v>187.80999800000001</v>
      </c>
    </row>
    <row r="646" spans="1:2" x14ac:dyDescent="0.25">
      <c r="A646" s="12">
        <v>45293</v>
      </c>
      <c r="B646" s="18">
        <v>177.88999899999999</v>
      </c>
    </row>
    <row r="647" spans="1:2" x14ac:dyDescent="0.25">
      <c r="A647" s="12">
        <v>45294</v>
      </c>
      <c r="B647" s="18">
        <v>171.91999799999999</v>
      </c>
    </row>
    <row r="648" spans="1:2" x14ac:dyDescent="0.25">
      <c r="A648" s="12">
        <v>45295</v>
      </c>
      <c r="B648" s="18">
        <v>172.10000600000001</v>
      </c>
    </row>
    <row r="649" spans="1:2" x14ac:dyDescent="0.25">
      <c r="A649" s="12">
        <v>45296</v>
      </c>
      <c r="B649" s="18">
        <v>176.78999300000001</v>
      </c>
    </row>
    <row r="650" spans="1:2" x14ac:dyDescent="0.25">
      <c r="A650" s="12">
        <v>45299</v>
      </c>
      <c r="B650" s="18">
        <v>185.470001</v>
      </c>
    </row>
    <row r="651" spans="1:2" x14ac:dyDescent="0.25">
      <c r="A651" s="12">
        <v>45300</v>
      </c>
      <c r="B651" s="18">
        <v>192.050003</v>
      </c>
    </row>
    <row r="652" spans="1:2" x14ac:dyDescent="0.25">
      <c r="A652" s="12">
        <v>45301</v>
      </c>
      <c r="B652" s="18">
        <v>192.16000399999999</v>
      </c>
    </row>
    <row r="653" spans="1:2" x14ac:dyDescent="0.25">
      <c r="A653" s="12">
        <v>45302</v>
      </c>
      <c r="B653" s="18">
        <v>193.19000199999999</v>
      </c>
    </row>
    <row r="654" spans="1:2" x14ac:dyDescent="0.25">
      <c r="A654" s="12">
        <v>45303</v>
      </c>
      <c r="B654" s="18">
        <v>190.71000699999999</v>
      </c>
    </row>
    <row r="655" spans="1:2" x14ac:dyDescent="0.25">
      <c r="A655" s="12">
        <v>45307</v>
      </c>
      <c r="B655" s="18">
        <v>195.19000199999999</v>
      </c>
    </row>
    <row r="656" spans="1:2" x14ac:dyDescent="0.25">
      <c r="A656" s="12">
        <v>45308</v>
      </c>
      <c r="B656" s="18">
        <v>191.11000100000001</v>
      </c>
    </row>
    <row r="657" spans="1:2" x14ac:dyDescent="0.25">
      <c r="A657" s="12">
        <v>45309</v>
      </c>
      <c r="B657" s="18">
        <v>193.03999300000001</v>
      </c>
    </row>
    <row r="658" spans="1:2" x14ac:dyDescent="0.25">
      <c r="A658" s="12">
        <v>45310</v>
      </c>
      <c r="B658" s="18">
        <v>195.63000500000001</v>
      </c>
    </row>
    <row r="659" spans="1:2" x14ac:dyDescent="0.25">
      <c r="A659" s="12">
        <v>45313</v>
      </c>
      <c r="B659" s="18">
        <v>202.94000199999999</v>
      </c>
    </row>
    <row r="660" spans="1:2" x14ac:dyDescent="0.25">
      <c r="A660" s="12">
        <v>45314</v>
      </c>
      <c r="B660" s="18">
        <v>215.990005</v>
      </c>
    </row>
    <row r="661" spans="1:2" x14ac:dyDescent="0.25">
      <c r="A661" s="12">
        <v>45315</v>
      </c>
      <c r="B661" s="18">
        <v>209.71000699999999</v>
      </c>
    </row>
    <row r="662" spans="1:2" x14ac:dyDescent="0.25">
      <c r="A662" s="12">
        <v>45316</v>
      </c>
      <c r="B662" s="18">
        <v>208</v>
      </c>
    </row>
    <row r="663" spans="1:2" x14ac:dyDescent="0.25">
      <c r="A663" s="12">
        <v>45317</v>
      </c>
      <c r="B663" s="18">
        <v>208.63000500000001</v>
      </c>
    </row>
    <row r="664" spans="1:2" x14ac:dyDescent="0.25">
      <c r="A664" s="12">
        <v>45320</v>
      </c>
      <c r="B664" s="18">
        <v>218.800003</v>
      </c>
    </row>
    <row r="665" spans="1:2" x14ac:dyDescent="0.25">
      <c r="A665" s="12">
        <v>45321</v>
      </c>
      <c r="B665" s="18">
        <v>218.08000200000001</v>
      </c>
    </row>
    <row r="666" spans="1:2" x14ac:dyDescent="0.25">
      <c r="A666" s="12">
        <v>45322</v>
      </c>
      <c r="B666" s="18">
        <v>210.03999300000001</v>
      </c>
    </row>
    <row r="667" spans="1:2" x14ac:dyDescent="0.25">
      <c r="A667" s="12">
        <v>45323</v>
      </c>
      <c r="B667" s="18">
        <v>211.11999499999999</v>
      </c>
    </row>
    <row r="668" spans="1:2" x14ac:dyDescent="0.25">
      <c r="A668" s="12">
        <v>45324</v>
      </c>
      <c r="B668" s="18">
        <v>214.05999800000001</v>
      </c>
    </row>
    <row r="669" spans="1:2" x14ac:dyDescent="0.25">
      <c r="A669" s="12">
        <v>45327</v>
      </c>
      <c r="B669" s="18">
        <v>211.94000199999999</v>
      </c>
    </row>
    <row r="670" spans="1:2" x14ac:dyDescent="0.25">
      <c r="A670" s="12">
        <v>45328</v>
      </c>
      <c r="B670" s="18">
        <v>215.36000100000001</v>
      </c>
    </row>
    <row r="671" spans="1:2" x14ac:dyDescent="0.25">
      <c r="A671" s="12">
        <v>45329</v>
      </c>
      <c r="B671" s="18">
        <v>217.96000699999999</v>
      </c>
    </row>
    <row r="672" spans="1:2" x14ac:dyDescent="0.25">
      <c r="A672" s="12">
        <v>45330</v>
      </c>
      <c r="B672" s="18">
        <v>227.070007</v>
      </c>
    </row>
    <row r="673" spans="1:2" x14ac:dyDescent="0.25">
      <c r="A673" s="12">
        <v>45331</v>
      </c>
      <c r="B673" s="18">
        <v>235.91999799999999</v>
      </c>
    </row>
    <row r="674" spans="1:2" x14ac:dyDescent="0.25">
      <c r="A674" s="12">
        <v>45334</v>
      </c>
      <c r="B674" s="18">
        <v>212.009995</v>
      </c>
    </row>
    <row r="675" spans="1:2" x14ac:dyDescent="0.25">
      <c r="A675" s="12">
        <v>45335</v>
      </c>
      <c r="B675" s="18">
        <v>215.11000100000001</v>
      </c>
    </row>
    <row r="676" spans="1:2" x14ac:dyDescent="0.25">
      <c r="A676" s="12">
        <v>45336</v>
      </c>
      <c r="B676" s="18">
        <v>219.949997</v>
      </c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Revenue by Segment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2024-02-15T22:52:09Z</dcterms:modified>
</cp:coreProperties>
</file>