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asic Materials - Mining - Gold\"/>
    </mc:Choice>
  </mc:AlternateContent>
  <xr:revisionPtr revIDLastSave="0" documentId="13_ncr:1_{68DAE614-E8CA-4F92-8D67-43ED9670756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2" i="5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35" i="2"/>
  <c r="I29" i="2"/>
  <c r="E34" i="2"/>
  <c r="F34" i="2"/>
  <c r="G34" i="2"/>
  <c r="E33" i="2"/>
  <c r="F33" i="2"/>
  <c r="G33" i="2"/>
  <c r="L28" i="2" l="1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H35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<sst xmlns="http://schemas.openxmlformats.org/spreadsheetml/2006/main" count="181" uniqueCount="165">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</sst>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5" xfId="0" applyNumberFormat="1" applyFont="1" applyFill="1" applyBorder="1"/>
    <xf numFmtId="166" fontId="12" fillId="11" borderId="13" xfId="0" applyNumberFormat="1" applyFont="1" applyFill="1" applyBorder="1"/>
    <xf numFmtId="0" fontId="0" fillId="11" borderId="36" xfId="0" applyFill="1" applyBorder="1"/>
    <xf numFmtId="166" fontId="12" fillId="11" borderId="37" xfId="0" applyNumberFormat="1" applyFont="1" applyFill="1" applyBorder="1"/>
    <xf numFmtId="166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34" xfId="0" applyNumberFormat="1" applyFont="1" applyFill="1" applyBorder="1" applyAlignment="1">
      <alignment horizontal="center"/>
    </xf>
    <xf numFmtId="166" fontId="12" fillId="11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0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45390</c:v>
                </c:pt>
                <c:pt idx="1">
                  <c:v>45383</c:v>
                </c:pt>
                <c:pt idx="2">
                  <c:v>45376</c:v>
                </c:pt>
                <c:pt idx="3">
                  <c:v>45369</c:v>
                </c:pt>
                <c:pt idx="4">
                  <c:v>45362</c:v>
                </c:pt>
                <c:pt idx="5">
                  <c:v>45355</c:v>
                </c:pt>
                <c:pt idx="6">
                  <c:v>45348</c:v>
                </c:pt>
                <c:pt idx="7">
                  <c:v>45341</c:v>
                </c:pt>
                <c:pt idx="8">
                  <c:v>45334</c:v>
                </c:pt>
                <c:pt idx="9">
                  <c:v>45327</c:v>
                </c:pt>
                <c:pt idx="10">
                  <c:v>45320</c:v>
                </c:pt>
                <c:pt idx="11">
                  <c:v>45313</c:v>
                </c:pt>
                <c:pt idx="12">
                  <c:v>45306</c:v>
                </c:pt>
                <c:pt idx="13">
                  <c:v>45299</c:v>
                </c:pt>
                <c:pt idx="14">
                  <c:v>45292</c:v>
                </c:pt>
                <c:pt idx="15">
                  <c:v>45285</c:v>
                </c:pt>
                <c:pt idx="16">
                  <c:v>45278</c:v>
                </c:pt>
                <c:pt idx="17">
                  <c:v>45271</c:v>
                </c:pt>
                <c:pt idx="18">
                  <c:v>45264</c:v>
                </c:pt>
                <c:pt idx="19">
                  <c:v>45257</c:v>
                </c:pt>
                <c:pt idx="20">
                  <c:v>45250</c:v>
                </c:pt>
                <c:pt idx="21">
                  <c:v>45243</c:v>
                </c:pt>
                <c:pt idx="22">
                  <c:v>45236</c:v>
                </c:pt>
                <c:pt idx="23">
                  <c:v>45229</c:v>
                </c:pt>
                <c:pt idx="24">
                  <c:v>45222</c:v>
                </c:pt>
                <c:pt idx="25">
                  <c:v>45215</c:v>
                </c:pt>
                <c:pt idx="26">
                  <c:v>45208</c:v>
                </c:pt>
                <c:pt idx="27">
                  <c:v>45201</c:v>
                </c:pt>
                <c:pt idx="28">
                  <c:v>45194</c:v>
                </c:pt>
                <c:pt idx="29">
                  <c:v>45187</c:v>
                </c:pt>
                <c:pt idx="30">
                  <c:v>45180</c:v>
                </c:pt>
                <c:pt idx="31">
                  <c:v>45173</c:v>
                </c:pt>
                <c:pt idx="32">
                  <c:v>45166</c:v>
                </c:pt>
                <c:pt idx="33">
                  <c:v>45159</c:v>
                </c:pt>
                <c:pt idx="34">
                  <c:v>45152</c:v>
                </c:pt>
                <c:pt idx="35">
                  <c:v>45145</c:v>
                </c:pt>
                <c:pt idx="36">
                  <c:v>45138</c:v>
                </c:pt>
                <c:pt idx="37">
                  <c:v>45131</c:v>
                </c:pt>
                <c:pt idx="38">
                  <c:v>45124</c:v>
                </c:pt>
                <c:pt idx="39">
                  <c:v>45117</c:v>
                </c:pt>
                <c:pt idx="40">
                  <c:v>45110</c:v>
                </c:pt>
                <c:pt idx="41">
                  <c:v>45103</c:v>
                </c:pt>
                <c:pt idx="42">
                  <c:v>45096</c:v>
                </c:pt>
                <c:pt idx="43">
                  <c:v>45089</c:v>
                </c:pt>
                <c:pt idx="44">
                  <c:v>45082</c:v>
                </c:pt>
                <c:pt idx="45">
                  <c:v>45075</c:v>
                </c:pt>
                <c:pt idx="46">
                  <c:v>45068</c:v>
                </c:pt>
                <c:pt idx="47">
                  <c:v>45061</c:v>
                </c:pt>
                <c:pt idx="48">
                  <c:v>45054</c:v>
                </c:pt>
                <c:pt idx="49">
                  <c:v>45047</c:v>
                </c:pt>
                <c:pt idx="50">
                  <c:v>45040</c:v>
                </c:pt>
                <c:pt idx="51">
                  <c:v>45033</c:v>
                </c:pt>
                <c:pt idx="52">
                  <c:v>45026</c:v>
                </c:pt>
                <c:pt idx="53">
                  <c:v>45019</c:v>
                </c:pt>
                <c:pt idx="54">
                  <c:v>45012</c:v>
                </c:pt>
                <c:pt idx="55">
                  <c:v>45005</c:v>
                </c:pt>
                <c:pt idx="56">
                  <c:v>44998</c:v>
                </c:pt>
                <c:pt idx="57">
                  <c:v>44991</c:v>
                </c:pt>
                <c:pt idx="58">
                  <c:v>44984</c:v>
                </c:pt>
                <c:pt idx="59">
                  <c:v>44977</c:v>
                </c:pt>
                <c:pt idx="60">
                  <c:v>44970</c:v>
                </c:pt>
                <c:pt idx="61">
                  <c:v>44963</c:v>
                </c:pt>
                <c:pt idx="62">
                  <c:v>44956</c:v>
                </c:pt>
                <c:pt idx="63">
                  <c:v>44949</c:v>
                </c:pt>
                <c:pt idx="64">
                  <c:v>44942</c:v>
                </c:pt>
                <c:pt idx="65">
                  <c:v>44935</c:v>
                </c:pt>
                <c:pt idx="66">
                  <c:v>44928</c:v>
                </c:pt>
                <c:pt idx="67">
                  <c:v>44921</c:v>
                </c:pt>
                <c:pt idx="68">
                  <c:v>44914</c:v>
                </c:pt>
                <c:pt idx="69">
                  <c:v>44907</c:v>
                </c:pt>
                <c:pt idx="70">
                  <c:v>44900</c:v>
                </c:pt>
                <c:pt idx="71">
                  <c:v>44893</c:v>
                </c:pt>
                <c:pt idx="72">
                  <c:v>44886</c:v>
                </c:pt>
                <c:pt idx="73">
                  <c:v>44879</c:v>
                </c:pt>
                <c:pt idx="74">
                  <c:v>44872</c:v>
                </c:pt>
                <c:pt idx="75">
                  <c:v>44865</c:v>
                </c:pt>
                <c:pt idx="76">
                  <c:v>44858</c:v>
                </c:pt>
                <c:pt idx="77">
                  <c:v>44851</c:v>
                </c:pt>
                <c:pt idx="78">
                  <c:v>44844</c:v>
                </c:pt>
                <c:pt idx="79">
                  <c:v>44837</c:v>
                </c:pt>
                <c:pt idx="80">
                  <c:v>44830</c:v>
                </c:pt>
                <c:pt idx="81">
                  <c:v>44823</c:v>
                </c:pt>
                <c:pt idx="82">
                  <c:v>44816</c:v>
                </c:pt>
                <c:pt idx="83">
                  <c:v>44809</c:v>
                </c:pt>
                <c:pt idx="84">
                  <c:v>44802</c:v>
                </c:pt>
                <c:pt idx="85">
                  <c:v>44795</c:v>
                </c:pt>
                <c:pt idx="86">
                  <c:v>44788</c:v>
                </c:pt>
                <c:pt idx="87">
                  <c:v>44781</c:v>
                </c:pt>
                <c:pt idx="88">
                  <c:v>44774</c:v>
                </c:pt>
                <c:pt idx="89">
                  <c:v>44767</c:v>
                </c:pt>
                <c:pt idx="90">
                  <c:v>44760</c:v>
                </c:pt>
                <c:pt idx="91">
                  <c:v>44753</c:v>
                </c:pt>
                <c:pt idx="92">
                  <c:v>44746</c:v>
                </c:pt>
                <c:pt idx="93">
                  <c:v>44739</c:v>
                </c:pt>
                <c:pt idx="94">
                  <c:v>44732</c:v>
                </c:pt>
                <c:pt idx="95">
                  <c:v>44725</c:v>
                </c:pt>
                <c:pt idx="96">
                  <c:v>44718</c:v>
                </c:pt>
                <c:pt idx="97">
                  <c:v>44711</c:v>
                </c:pt>
                <c:pt idx="98">
                  <c:v>44704</c:v>
                </c:pt>
                <c:pt idx="99">
                  <c:v>44697</c:v>
                </c:pt>
                <c:pt idx="100">
                  <c:v>44690</c:v>
                </c:pt>
                <c:pt idx="101">
                  <c:v>44683</c:v>
                </c:pt>
                <c:pt idx="102">
                  <c:v>44676</c:v>
                </c:pt>
                <c:pt idx="103">
                  <c:v>44669</c:v>
                </c:pt>
                <c:pt idx="104">
                  <c:v>44662</c:v>
                </c:pt>
                <c:pt idx="105">
                  <c:v>44655</c:v>
                </c:pt>
                <c:pt idx="106">
                  <c:v>44648</c:v>
                </c:pt>
                <c:pt idx="107">
                  <c:v>44641</c:v>
                </c:pt>
                <c:pt idx="108">
                  <c:v>44634</c:v>
                </c:pt>
                <c:pt idx="109">
                  <c:v>44627</c:v>
                </c:pt>
                <c:pt idx="110">
                  <c:v>44620</c:v>
                </c:pt>
                <c:pt idx="111">
                  <c:v>44613</c:v>
                </c:pt>
                <c:pt idx="112">
                  <c:v>44606</c:v>
                </c:pt>
                <c:pt idx="113">
                  <c:v>44599</c:v>
                </c:pt>
                <c:pt idx="114">
                  <c:v>44592</c:v>
                </c:pt>
                <c:pt idx="115">
                  <c:v>44585</c:v>
                </c:pt>
                <c:pt idx="116">
                  <c:v>44578</c:v>
                </c:pt>
                <c:pt idx="117">
                  <c:v>44571</c:v>
                </c:pt>
                <c:pt idx="118">
                  <c:v>44564</c:v>
                </c:pt>
                <c:pt idx="119">
                  <c:v>44557</c:v>
                </c:pt>
                <c:pt idx="120">
                  <c:v>44550</c:v>
                </c:pt>
                <c:pt idx="121">
                  <c:v>44543</c:v>
                </c:pt>
                <c:pt idx="122">
                  <c:v>44536</c:v>
                </c:pt>
                <c:pt idx="123">
                  <c:v>44529</c:v>
                </c:pt>
                <c:pt idx="124">
                  <c:v>44522</c:v>
                </c:pt>
                <c:pt idx="125">
                  <c:v>44515</c:v>
                </c:pt>
                <c:pt idx="126">
                  <c:v>44508</c:v>
                </c:pt>
                <c:pt idx="127">
                  <c:v>44501</c:v>
                </c:pt>
                <c:pt idx="128">
                  <c:v>44494</c:v>
                </c:pt>
                <c:pt idx="129">
                  <c:v>44487</c:v>
                </c:pt>
                <c:pt idx="130">
                  <c:v>44480</c:v>
                </c:pt>
                <c:pt idx="131">
                  <c:v>44473</c:v>
                </c:pt>
                <c:pt idx="132">
                  <c:v>44466</c:v>
                </c:pt>
                <c:pt idx="133">
                  <c:v>44459</c:v>
                </c:pt>
                <c:pt idx="134">
                  <c:v>44452</c:v>
                </c:pt>
                <c:pt idx="135">
                  <c:v>44445</c:v>
                </c:pt>
                <c:pt idx="136">
                  <c:v>44438</c:v>
                </c:pt>
                <c:pt idx="137">
                  <c:v>44431</c:v>
                </c:pt>
                <c:pt idx="138">
                  <c:v>44424</c:v>
                </c:pt>
                <c:pt idx="139">
                  <c:v>44417</c:v>
                </c:pt>
                <c:pt idx="140">
                  <c:v>44410</c:v>
                </c:pt>
                <c:pt idx="141">
                  <c:v>44403</c:v>
                </c:pt>
                <c:pt idx="142">
                  <c:v>44396</c:v>
                </c:pt>
                <c:pt idx="143">
                  <c:v>44389</c:v>
                </c:pt>
                <c:pt idx="144">
                  <c:v>44382</c:v>
                </c:pt>
                <c:pt idx="145">
                  <c:v>44375</c:v>
                </c:pt>
                <c:pt idx="146">
                  <c:v>44368</c:v>
                </c:pt>
                <c:pt idx="147">
                  <c:v>44361</c:v>
                </c:pt>
                <c:pt idx="148">
                  <c:v>44354</c:v>
                </c:pt>
                <c:pt idx="149">
                  <c:v>44347</c:v>
                </c:pt>
                <c:pt idx="150">
                  <c:v>44340</c:v>
                </c:pt>
                <c:pt idx="151">
                  <c:v>44333</c:v>
                </c:pt>
                <c:pt idx="152">
                  <c:v>44326</c:v>
                </c:pt>
                <c:pt idx="153">
                  <c:v>44319</c:v>
                </c:pt>
                <c:pt idx="154">
                  <c:v>44312</c:v>
                </c:pt>
                <c:pt idx="155">
                  <c:v>44305</c:v>
                </c:pt>
                <c:pt idx="156">
                  <c:v>44298</c:v>
                </c:pt>
                <c:pt idx="157">
                  <c:v>44291</c:v>
                </c:pt>
                <c:pt idx="158">
                  <c:v>44284</c:v>
                </c:pt>
                <c:pt idx="159">
                  <c:v>44277</c:v>
                </c:pt>
                <c:pt idx="160">
                  <c:v>44270</c:v>
                </c:pt>
                <c:pt idx="161">
                  <c:v>44263</c:v>
                </c:pt>
                <c:pt idx="162">
                  <c:v>44256</c:v>
                </c:pt>
                <c:pt idx="163">
                  <c:v>44249</c:v>
                </c:pt>
                <c:pt idx="164">
                  <c:v>44242</c:v>
                </c:pt>
                <c:pt idx="165">
                  <c:v>44235</c:v>
                </c:pt>
                <c:pt idx="166">
                  <c:v>44228</c:v>
                </c:pt>
                <c:pt idx="167">
                  <c:v>44221</c:v>
                </c:pt>
                <c:pt idx="168">
                  <c:v>44214</c:v>
                </c:pt>
                <c:pt idx="169">
                  <c:v>44207</c:v>
                </c:pt>
                <c:pt idx="170">
                  <c:v>44200</c:v>
                </c:pt>
                <c:pt idx="171">
                  <c:v>44193</c:v>
                </c:pt>
                <c:pt idx="172">
                  <c:v>44186</c:v>
                </c:pt>
                <c:pt idx="173">
                  <c:v>44179</c:v>
                </c:pt>
                <c:pt idx="174">
                  <c:v>44172</c:v>
                </c:pt>
                <c:pt idx="175">
                  <c:v>44165</c:v>
                </c:pt>
                <c:pt idx="176">
                  <c:v>44158</c:v>
                </c:pt>
                <c:pt idx="177">
                  <c:v>44151</c:v>
                </c:pt>
                <c:pt idx="178">
                  <c:v>44144</c:v>
                </c:pt>
                <c:pt idx="179">
                  <c:v>44137</c:v>
                </c:pt>
                <c:pt idx="180">
                  <c:v>44130</c:v>
                </c:pt>
                <c:pt idx="181">
                  <c:v>44123</c:v>
                </c:pt>
                <c:pt idx="182">
                  <c:v>44116</c:v>
                </c:pt>
                <c:pt idx="183">
                  <c:v>44109</c:v>
                </c:pt>
                <c:pt idx="184">
                  <c:v>44102</c:v>
                </c:pt>
                <c:pt idx="185">
                  <c:v>44095</c:v>
                </c:pt>
                <c:pt idx="186">
                  <c:v>44088</c:v>
                </c:pt>
                <c:pt idx="187">
                  <c:v>44081</c:v>
                </c:pt>
                <c:pt idx="188">
                  <c:v>44074</c:v>
                </c:pt>
                <c:pt idx="189">
                  <c:v>44067</c:v>
                </c:pt>
                <c:pt idx="190">
                  <c:v>44060</c:v>
                </c:pt>
                <c:pt idx="191">
                  <c:v>44053</c:v>
                </c:pt>
                <c:pt idx="192">
                  <c:v>44046</c:v>
                </c:pt>
                <c:pt idx="193">
                  <c:v>44039</c:v>
                </c:pt>
                <c:pt idx="194">
                  <c:v>44032</c:v>
                </c:pt>
                <c:pt idx="195">
                  <c:v>44025</c:v>
                </c:pt>
                <c:pt idx="196">
                  <c:v>44018</c:v>
                </c:pt>
                <c:pt idx="197">
                  <c:v>44011</c:v>
                </c:pt>
                <c:pt idx="198">
                  <c:v>44004</c:v>
                </c:pt>
                <c:pt idx="199">
                  <c:v>43997</c:v>
                </c:pt>
                <c:pt idx="200">
                  <c:v>43990</c:v>
                </c:pt>
                <c:pt idx="201">
                  <c:v>43983</c:v>
                </c:pt>
                <c:pt idx="202">
                  <c:v>43976</c:v>
                </c:pt>
                <c:pt idx="203">
                  <c:v>43969</c:v>
                </c:pt>
                <c:pt idx="204">
                  <c:v>43962</c:v>
                </c:pt>
                <c:pt idx="205">
                  <c:v>43955</c:v>
                </c:pt>
                <c:pt idx="206">
                  <c:v>43948</c:v>
                </c:pt>
                <c:pt idx="207">
                  <c:v>43941</c:v>
                </c:pt>
                <c:pt idx="208">
                  <c:v>43934</c:v>
                </c:pt>
                <c:pt idx="209">
                  <c:v>43927</c:v>
                </c:pt>
                <c:pt idx="210">
                  <c:v>43920</c:v>
                </c:pt>
                <c:pt idx="211">
                  <c:v>43913</c:v>
                </c:pt>
                <c:pt idx="212">
                  <c:v>43906</c:v>
                </c:pt>
                <c:pt idx="213">
                  <c:v>43899</c:v>
                </c:pt>
                <c:pt idx="214">
                  <c:v>43892</c:v>
                </c:pt>
                <c:pt idx="215">
                  <c:v>43885</c:v>
                </c:pt>
                <c:pt idx="216">
                  <c:v>43878</c:v>
                </c:pt>
                <c:pt idx="217">
                  <c:v>43871</c:v>
                </c:pt>
                <c:pt idx="218">
                  <c:v>43864</c:v>
                </c:pt>
                <c:pt idx="219">
                  <c:v>43857</c:v>
                </c:pt>
                <c:pt idx="220">
                  <c:v>43850</c:v>
                </c:pt>
                <c:pt idx="221">
                  <c:v>43843</c:v>
                </c:pt>
                <c:pt idx="222">
                  <c:v>43836</c:v>
                </c:pt>
                <c:pt idx="223">
                  <c:v>43829</c:v>
                </c:pt>
                <c:pt idx="224">
                  <c:v>43822</c:v>
                </c:pt>
                <c:pt idx="225">
                  <c:v>43815</c:v>
                </c:pt>
                <c:pt idx="226">
                  <c:v>43808</c:v>
                </c:pt>
                <c:pt idx="227">
                  <c:v>43801</c:v>
                </c:pt>
                <c:pt idx="228">
                  <c:v>43794</c:v>
                </c:pt>
                <c:pt idx="229">
                  <c:v>43787</c:v>
                </c:pt>
                <c:pt idx="230">
                  <c:v>43780</c:v>
                </c:pt>
                <c:pt idx="231">
                  <c:v>43773</c:v>
                </c:pt>
                <c:pt idx="232">
                  <c:v>43766</c:v>
                </c:pt>
                <c:pt idx="233">
                  <c:v>43759</c:v>
                </c:pt>
                <c:pt idx="234">
                  <c:v>43752</c:v>
                </c:pt>
                <c:pt idx="235">
                  <c:v>43745</c:v>
                </c:pt>
                <c:pt idx="236">
                  <c:v>43738</c:v>
                </c:pt>
                <c:pt idx="237">
                  <c:v>43731</c:v>
                </c:pt>
                <c:pt idx="238">
                  <c:v>43724</c:v>
                </c:pt>
                <c:pt idx="239">
                  <c:v>43717</c:v>
                </c:pt>
                <c:pt idx="240">
                  <c:v>43710</c:v>
                </c:pt>
                <c:pt idx="241">
                  <c:v>43703</c:v>
                </c:pt>
                <c:pt idx="242">
                  <c:v>43696</c:v>
                </c:pt>
                <c:pt idx="243">
                  <c:v>43689</c:v>
                </c:pt>
                <c:pt idx="244">
                  <c:v>43682</c:v>
                </c:pt>
                <c:pt idx="245">
                  <c:v>43675</c:v>
                </c:pt>
                <c:pt idx="246">
                  <c:v>43668</c:v>
                </c:pt>
                <c:pt idx="247">
                  <c:v>43661</c:v>
                </c:pt>
                <c:pt idx="248">
                  <c:v>43654</c:v>
                </c:pt>
                <c:pt idx="249">
                  <c:v>43647</c:v>
                </c:pt>
                <c:pt idx="250">
                  <c:v>43640</c:v>
                </c:pt>
                <c:pt idx="251">
                  <c:v>43633</c:v>
                </c:pt>
                <c:pt idx="252">
                  <c:v>43626</c:v>
                </c:pt>
                <c:pt idx="253">
                  <c:v>43619</c:v>
                </c:pt>
                <c:pt idx="254">
                  <c:v>43612</c:v>
                </c:pt>
                <c:pt idx="255">
                  <c:v>43605</c:v>
                </c:pt>
                <c:pt idx="256">
                  <c:v>43598</c:v>
                </c:pt>
                <c:pt idx="257">
                  <c:v>43591</c:v>
                </c:pt>
                <c:pt idx="258">
                  <c:v>43584</c:v>
                </c:pt>
                <c:pt idx="259">
                  <c:v>43577</c:v>
                </c:pt>
                <c:pt idx="260">
                  <c:v>43570</c:v>
                </c:pt>
                <c:pt idx="261">
                  <c:v>43563</c:v>
                </c:pt>
                <c:pt idx="262">
                  <c:v>43556</c:v>
                </c:pt>
                <c:pt idx="263">
                  <c:v>43549</c:v>
                </c:pt>
                <c:pt idx="264">
                  <c:v>43542</c:v>
                </c:pt>
                <c:pt idx="265">
                  <c:v>43535</c:v>
                </c:pt>
                <c:pt idx="266">
                  <c:v>43528</c:v>
                </c:pt>
                <c:pt idx="267">
                  <c:v>43521</c:v>
                </c:pt>
                <c:pt idx="268">
                  <c:v>43514</c:v>
                </c:pt>
                <c:pt idx="269">
                  <c:v>43507</c:v>
                </c:pt>
                <c:pt idx="270">
                  <c:v>43500</c:v>
                </c:pt>
                <c:pt idx="271">
                  <c:v>43493</c:v>
                </c:pt>
                <c:pt idx="272">
                  <c:v>43486</c:v>
                </c:pt>
                <c:pt idx="273">
                  <c:v>43479</c:v>
                </c:pt>
                <c:pt idx="274">
                  <c:v>43472</c:v>
                </c:pt>
                <c:pt idx="275">
                  <c:v>43465</c:v>
                </c:pt>
                <c:pt idx="276">
                  <c:v>43458</c:v>
                </c:pt>
                <c:pt idx="277">
                  <c:v>43451</c:v>
                </c:pt>
                <c:pt idx="278">
                  <c:v>43444</c:v>
                </c:pt>
                <c:pt idx="279">
                  <c:v>43437</c:v>
                </c:pt>
                <c:pt idx="280">
                  <c:v>43430</c:v>
                </c:pt>
                <c:pt idx="281">
                  <c:v>43423</c:v>
                </c:pt>
                <c:pt idx="282">
                  <c:v>43416</c:v>
                </c:pt>
                <c:pt idx="283">
                  <c:v>43409</c:v>
                </c:pt>
                <c:pt idx="284">
                  <c:v>43402</c:v>
                </c:pt>
                <c:pt idx="285">
                  <c:v>43395</c:v>
                </c:pt>
                <c:pt idx="286">
                  <c:v>43388</c:v>
                </c:pt>
                <c:pt idx="287">
                  <c:v>43381</c:v>
                </c:pt>
                <c:pt idx="288">
                  <c:v>43374</c:v>
                </c:pt>
                <c:pt idx="289">
                  <c:v>43367</c:v>
                </c:pt>
                <c:pt idx="290">
                  <c:v>43360</c:v>
                </c:pt>
                <c:pt idx="291">
                  <c:v>43353</c:v>
                </c:pt>
                <c:pt idx="292">
                  <c:v>43346</c:v>
                </c:pt>
                <c:pt idx="293">
                  <c:v>43339</c:v>
                </c:pt>
                <c:pt idx="294">
                  <c:v>43332</c:v>
                </c:pt>
                <c:pt idx="295">
                  <c:v>43325</c:v>
                </c:pt>
                <c:pt idx="296">
                  <c:v>43318</c:v>
                </c:pt>
                <c:pt idx="297">
                  <c:v>43311</c:v>
                </c:pt>
                <c:pt idx="298">
                  <c:v>43304</c:v>
                </c:pt>
                <c:pt idx="299">
                  <c:v>43297</c:v>
                </c:pt>
                <c:pt idx="300">
                  <c:v>43290</c:v>
                </c:pt>
                <c:pt idx="301">
                  <c:v>43283</c:v>
                </c:pt>
                <c:pt idx="302">
                  <c:v>43276</c:v>
                </c:pt>
                <c:pt idx="303">
                  <c:v>43269</c:v>
                </c:pt>
                <c:pt idx="304">
                  <c:v>43262</c:v>
                </c:pt>
                <c:pt idx="305">
                  <c:v>43255</c:v>
                </c:pt>
                <c:pt idx="306">
                  <c:v>43248</c:v>
                </c:pt>
                <c:pt idx="307">
                  <c:v>43241</c:v>
                </c:pt>
                <c:pt idx="308">
                  <c:v>43234</c:v>
                </c:pt>
                <c:pt idx="309">
                  <c:v>43227</c:v>
                </c:pt>
                <c:pt idx="310">
                  <c:v>43220</c:v>
                </c:pt>
                <c:pt idx="311">
                  <c:v>43213</c:v>
                </c:pt>
                <c:pt idx="312">
                  <c:v>43206</c:v>
                </c:pt>
                <c:pt idx="313">
                  <c:v>43199</c:v>
                </c:pt>
                <c:pt idx="314">
                  <c:v>43192</c:v>
                </c:pt>
                <c:pt idx="315">
                  <c:v>43185</c:v>
                </c:pt>
                <c:pt idx="316">
                  <c:v>43178</c:v>
                </c:pt>
                <c:pt idx="317">
                  <c:v>43171</c:v>
                </c:pt>
                <c:pt idx="318">
                  <c:v>43164</c:v>
                </c:pt>
                <c:pt idx="319">
                  <c:v>43157</c:v>
                </c:pt>
                <c:pt idx="320">
                  <c:v>43150</c:v>
                </c:pt>
                <c:pt idx="321">
                  <c:v>43143</c:v>
                </c:pt>
                <c:pt idx="322">
                  <c:v>43136</c:v>
                </c:pt>
                <c:pt idx="323">
                  <c:v>43129</c:v>
                </c:pt>
                <c:pt idx="324">
                  <c:v>43122</c:v>
                </c:pt>
                <c:pt idx="325">
                  <c:v>43115</c:v>
                </c:pt>
                <c:pt idx="326">
                  <c:v>43108</c:v>
                </c:pt>
                <c:pt idx="327">
                  <c:v>43101</c:v>
                </c:pt>
                <c:pt idx="328">
                  <c:v>43094</c:v>
                </c:pt>
                <c:pt idx="329">
                  <c:v>43087</c:v>
                </c:pt>
                <c:pt idx="330">
                  <c:v>43080</c:v>
                </c:pt>
                <c:pt idx="331">
                  <c:v>43073</c:v>
                </c:pt>
                <c:pt idx="332">
                  <c:v>43066</c:v>
                </c:pt>
                <c:pt idx="333">
                  <c:v>43059</c:v>
                </c:pt>
                <c:pt idx="334">
                  <c:v>43052</c:v>
                </c:pt>
                <c:pt idx="335">
                  <c:v>43045</c:v>
                </c:pt>
                <c:pt idx="336">
                  <c:v>43038</c:v>
                </c:pt>
                <c:pt idx="337">
                  <c:v>43031</c:v>
                </c:pt>
                <c:pt idx="338">
                  <c:v>43024</c:v>
                </c:pt>
                <c:pt idx="339">
                  <c:v>43017</c:v>
                </c:pt>
                <c:pt idx="340">
                  <c:v>43010</c:v>
                </c:pt>
                <c:pt idx="341">
                  <c:v>43003</c:v>
                </c:pt>
                <c:pt idx="342">
                  <c:v>42996</c:v>
                </c:pt>
                <c:pt idx="343">
                  <c:v>42989</c:v>
                </c:pt>
                <c:pt idx="344">
                  <c:v>42982</c:v>
                </c:pt>
                <c:pt idx="345">
                  <c:v>42975</c:v>
                </c:pt>
                <c:pt idx="346">
                  <c:v>42968</c:v>
                </c:pt>
                <c:pt idx="347">
                  <c:v>42961</c:v>
                </c:pt>
                <c:pt idx="348">
                  <c:v>42954</c:v>
                </c:pt>
                <c:pt idx="349">
                  <c:v>42947</c:v>
                </c:pt>
                <c:pt idx="350">
                  <c:v>42940</c:v>
                </c:pt>
                <c:pt idx="351">
                  <c:v>42933</c:v>
                </c:pt>
                <c:pt idx="352">
                  <c:v>42926</c:v>
                </c:pt>
                <c:pt idx="353">
                  <c:v>42919</c:v>
                </c:pt>
                <c:pt idx="354">
                  <c:v>42912</c:v>
                </c:pt>
                <c:pt idx="355">
                  <c:v>42905</c:v>
                </c:pt>
                <c:pt idx="356">
                  <c:v>42898</c:v>
                </c:pt>
                <c:pt idx="357">
                  <c:v>42891</c:v>
                </c:pt>
                <c:pt idx="358">
                  <c:v>42884</c:v>
                </c:pt>
                <c:pt idx="359">
                  <c:v>42877</c:v>
                </c:pt>
                <c:pt idx="360">
                  <c:v>42870</c:v>
                </c:pt>
                <c:pt idx="361">
                  <c:v>42863</c:v>
                </c:pt>
                <c:pt idx="362">
                  <c:v>42856</c:v>
                </c:pt>
                <c:pt idx="363">
                  <c:v>42849</c:v>
                </c:pt>
                <c:pt idx="364">
                  <c:v>42842</c:v>
                </c:pt>
                <c:pt idx="365">
                  <c:v>42835</c:v>
                </c:pt>
                <c:pt idx="366">
                  <c:v>42828</c:v>
                </c:pt>
                <c:pt idx="367">
                  <c:v>42821</c:v>
                </c:pt>
                <c:pt idx="368">
                  <c:v>42814</c:v>
                </c:pt>
                <c:pt idx="369">
                  <c:v>42807</c:v>
                </c:pt>
                <c:pt idx="370">
                  <c:v>42800</c:v>
                </c:pt>
                <c:pt idx="371">
                  <c:v>42793</c:v>
                </c:pt>
                <c:pt idx="372">
                  <c:v>42786</c:v>
                </c:pt>
                <c:pt idx="373">
                  <c:v>42779</c:v>
                </c:pt>
                <c:pt idx="374">
                  <c:v>42772</c:v>
                </c:pt>
                <c:pt idx="375">
                  <c:v>42765</c:v>
                </c:pt>
                <c:pt idx="376">
                  <c:v>42758</c:v>
                </c:pt>
                <c:pt idx="377">
                  <c:v>42751</c:v>
                </c:pt>
                <c:pt idx="378">
                  <c:v>42744</c:v>
                </c:pt>
                <c:pt idx="379">
                  <c:v>42737</c:v>
                </c:pt>
                <c:pt idx="380">
                  <c:v>42730</c:v>
                </c:pt>
                <c:pt idx="381">
                  <c:v>42723</c:v>
                </c:pt>
                <c:pt idx="382">
                  <c:v>42716</c:v>
                </c:pt>
                <c:pt idx="383">
                  <c:v>42709</c:v>
                </c:pt>
                <c:pt idx="384">
                  <c:v>42702</c:v>
                </c:pt>
                <c:pt idx="385">
                  <c:v>42695</c:v>
                </c:pt>
                <c:pt idx="386">
                  <c:v>42688</c:v>
                </c:pt>
                <c:pt idx="387">
                  <c:v>42681</c:v>
                </c:pt>
                <c:pt idx="388">
                  <c:v>42674</c:v>
                </c:pt>
                <c:pt idx="389">
                  <c:v>42667</c:v>
                </c:pt>
                <c:pt idx="390">
                  <c:v>42660</c:v>
                </c:pt>
                <c:pt idx="391">
                  <c:v>42653</c:v>
                </c:pt>
                <c:pt idx="392">
                  <c:v>42646</c:v>
                </c:pt>
                <c:pt idx="393">
                  <c:v>42639</c:v>
                </c:pt>
                <c:pt idx="394">
                  <c:v>42632</c:v>
                </c:pt>
                <c:pt idx="395">
                  <c:v>42625</c:v>
                </c:pt>
                <c:pt idx="396">
                  <c:v>42618</c:v>
                </c:pt>
                <c:pt idx="397">
                  <c:v>42611</c:v>
                </c:pt>
                <c:pt idx="398">
                  <c:v>42604</c:v>
                </c:pt>
                <c:pt idx="399">
                  <c:v>42597</c:v>
                </c:pt>
                <c:pt idx="400">
                  <c:v>42590</c:v>
                </c:pt>
                <c:pt idx="401">
                  <c:v>42583</c:v>
                </c:pt>
                <c:pt idx="402">
                  <c:v>42576</c:v>
                </c:pt>
                <c:pt idx="403">
                  <c:v>42569</c:v>
                </c:pt>
                <c:pt idx="404">
                  <c:v>42562</c:v>
                </c:pt>
                <c:pt idx="405">
                  <c:v>42555</c:v>
                </c:pt>
                <c:pt idx="406">
                  <c:v>42548</c:v>
                </c:pt>
                <c:pt idx="407">
                  <c:v>42541</c:v>
                </c:pt>
                <c:pt idx="408">
                  <c:v>42534</c:v>
                </c:pt>
                <c:pt idx="409">
                  <c:v>42527</c:v>
                </c:pt>
                <c:pt idx="410">
                  <c:v>42520</c:v>
                </c:pt>
                <c:pt idx="411">
                  <c:v>42513</c:v>
                </c:pt>
                <c:pt idx="412">
                  <c:v>42506</c:v>
                </c:pt>
                <c:pt idx="413">
                  <c:v>42499</c:v>
                </c:pt>
                <c:pt idx="414">
                  <c:v>42492</c:v>
                </c:pt>
                <c:pt idx="415">
                  <c:v>42485</c:v>
                </c:pt>
                <c:pt idx="416">
                  <c:v>42478</c:v>
                </c:pt>
                <c:pt idx="417">
                  <c:v>42471</c:v>
                </c:pt>
                <c:pt idx="418">
                  <c:v>42464</c:v>
                </c:pt>
                <c:pt idx="419">
                  <c:v>42457</c:v>
                </c:pt>
                <c:pt idx="420">
                  <c:v>42450</c:v>
                </c:pt>
                <c:pt idx="421">
                  <c:v>42443</c:v>
                </c:pt>
                <c:pt idx="422">
                  <c:v>42436</c:v>
                </c:pt>
                <c:pt idx="423">
                  <c:v>42429</c:v>
                </c:pt>
                <c:pt idx="424">
                  <c:v>42422</c:v>
                </c:pt>
                <c:pt idx="425">
                  <c:v>42415</c:v>
                </c:pt>
                <c:pt idx="426">
                  <c:v>42408</c:v>
                </c:pt>
                <c:pt idx="427">
                  <c:v>42401</c:v>
                </c:pt>
                <c:pt idx="428">
                  <c:v>42394</c:v>
                </c:pt>
                <c:pt idx="429">
                  <c:v>42387</c:v>
                </c:pt>
                <c:pt idx="430">
                  <c:v>42380</c:v>
                </c:pt>
                <c:pt idx="431">
                  <c:v>42373</c:v>
                </c:pt>
                <c:pt idx="432">
                  <c:v>42366</c:v>
                </c:pt>
                <c:pt idx="433">
                  <c:v>42359</c:v>
                </c:pt>
                <c:pt idx="434">
                  <c:v>42352</c:v>
                </c:pt>
                <c:pt idx="435">
                  <c:v>42345</c:v>
                </c:pt>
                <c:pt idx="436">
                  <c:v>42338</c:v>
                </c:pt>
                <c:pt idx="437">
                  <c:v>42331</c:v>
                </c:pt>
                <c:pt idx="438">
                  <c:v>42324</c:v>
                </c:pt>
                <c:pt idx="439">
                  <c:v>42317</c:v>
                </c:pt>
                <c:pt idx="440">
                  <c:v>42310</c:v>
                </c:pt>
                <c:pt idx="441">
                  <c:v>42303</c:v>
                </c:pt>
                <c:pt idx="442">
                  <c:v>42296</c:v>
                </c:pt>
                <c:pt idx="443">
                  <c:v>42289</c:v>
                </c:pt>
                <c:pt idx="444">
                  <c:v>42282</c:v>
                </c:pt>
                <c:pt idx="445">
                  <c:v>42275</c:v>
                </c:pt>
                <c:pt idx="446">
                  <c:v>42268</c:v>
                </c:pt>
                <c:pt idx="447">
                  <c:v>42261</c:v>
                </c:pt>
                <c:pt idx="448">
                  <c:v>42254</c:v>
                </c:pt>
                <c:pt idx="449">
                  <c:v>42247</c:v>
                </c:pt>
                <c:pt idx="450">
                  <c:v>42240</c:v>
                </c:pt>
                <c:pt idx="451">
                  <c:v>42233</c:v>
                </c:pt>
                <c:pt idx="452">
                  <c:v>42226</c:v>
                </c:pt>
                <c:pt idx="453">
                  <c:v>42219</c:v>
                </c:pt>
                <c:pt idx="454">
                  <c:v>42212</c:v>
                </c:pt>
                <c:pt idx="455">
                  <c:v>42205</c:v>
                </c:pt>
                <c:pt idx="456">
                  <c:v>42198</c:v>
                </c:pt>
                <c:pt idx="457">
                  <c:v>42191</c:v>
                </c:pt>
                <c:pt idx="458">
                  <c:v>42184</c:v>
                </c:pt>
                <c:pt idx="459">
                  <c:v>42177</c:v>
                </c:pt>
                <c:pt idx="460">
                  <c:v>42170</c:v>
                </c:pt>
                <c:pt idx="461">
                  <c:v>42163</c:v>
                </c:pt>
                <c:pt idx="462">
                  <c:v>42156</c:v>
                </c:pt>
                <c:pt idx="463">
                  <c:v>42149</c:v>
                </c:pt>
                <c:pt idx="464">
                  <c:v>42142</c:v>
                </c:pt>
                <c:pt idx="465">
                  <c:v>42135</c:v>
                </c:pt>
                <c:pt idx="466">
                  <c:v>42128</c:v>
                </c:pt>
                <c:pt idx="467">
                  <c:v>42121</c:v>
                </c:pt>
                <c:pt idx="468">
                  <c:v>42114</c:v>
                </c:pt>
                <c:pt idx="469">
                  <c:v>42107</c:v>
                </c:pt>
                <c:pt idx="470">
                  <c:v>42100</c:v>
                </c:pt>
                <c:pt idx="471">
                  <c:v>42093</c:v>
                </c:pt>
                <c:pt idx="472">
                  <c:v>42086</c:v>
                </c:pt>
                <c:pt idx="473">
                  <c:v>42079</c:v>
                </c:pt>
                <c:pt idx="474">
                  <c:v>42072</c:v>
                </c:pt>
                <c:pt idx="475">
                  <c:v>42065</c:v>
                </c:pt>
                <c:pt idx="476">
                  <c:v>42058</c:v>
                </c:pt>
                <c:pt idx="477">
                  <c:v>42051</c:v>
                </c:pt>
                <c:pt idx="478">
                  <c:v>42044</c:v>
                </c:pt>
                <c:pt idx="479">
                  <c:v>42037</c:v>
                </c:pt>
                <c:pt idx="480">
                  <c:v>42030</c:v>
                </c:pt>
                <c:pt idx="481">
                  <c:v>42023</c:v>
                </c:pt>
                <c:pt idx="482">
                  <c:v>42016</c:v>
                </c:pt>
                <c:pt idx="483">
                  <c:v>42009</c:v>
                </c:pt>
                <c:pt idx="484">
                  <c:v>42002</c:v>
                </c:pt>
                <c:pt idx="485">
                  <c:v>41995</c:v>
                </c:pt>
                <c:pt idx="486">
                  <c:v>41988</c:v>
                </c:pt>
                <c:pt idx="487">
                  <c:v>41981</c:v>
                </c:pt>
                <c:pt idx="488">
                  <c:v>41974</c:v>
                </c:pt>
                <c:pt idx="489">
                  <c:v>41967</c:v>
                </c:pt>
                <c:pt idx="490">
                  <c:v>41960</c:v>
                </c:pt>
                <c:pt idx="491">
                  <c:v>41953</c:v>
                </c:pt>
                <c:pt idx="492">
                  <c:v>41946</c:v>
                </c:pt>
                <c:pt idx="493">
                  <c:v>41939</c:v>
                </c:pt>
                <c:pt idx="494">
                  <c:v>41932</c:v>
                </c:pt>
                <c:pt idx="495">
                  <c:v>41925</c:v>
                </c:pt>
                <c:pt idx="496">
                  <c:v>41918</c:v>
                </c:pt>
                <c:pt idx="497">
                  <c:v>41911</c:v>
                </c:pt>
                <c:pt idx="498">
                  <c:v>41904</c:v>
                </c:pt>
                <c:pt idx="499">
                  <c:v>41897</c:v>
                </c:pt>
                <c:pt idx="500">
                  <c:v>41890</c:v>
                </c:pt>
                <c:pt idx="501">
                  <c:v>41883</c:v>
                </c:pt>
                <c:pt idx="502">
                  <c:v>41876</c:v>
                </c:pt>
                <c:pt idx="503">
                  <c:v>41869</c:v>
                </c:pt>
                <c:pt idx="504">
                  <c:v>41862</c:v>
                </c:pt>
                <c:pt idx="505">
                  <c:v>41855</c:v>
                </c:pt>
                <c:pt idx="506">
                  <c:v>41848</c:v>
                </c:pt>
                <c:pt idx="507">
                  <c:v>41841</c:v>
                </c:pt>
                <c:pt idx="508">
                  <c:v>41834</c:v>
                </c:pt>
                <c:pt idx="509">
                  <c:v>41827</c:v>
                </c:pt>
                <c:pt idx="510">
                  <c:v>41820</c:v>
                </c:pt>
                <c:pt idx="511">
                  <c:v>41813</c:v>
                </c:pt>
                <c:pt idx="512">
                  <c:v>41806</c:v>
                </c:pt>
                <c:pt idx="513">
                  <c:v>41799</c:v>
                </c:pt>
                <c:pt idx="514">
                  <c:v>41792</c:v>
                </c:pt>
                <c:pt idx="515">
                  <c:v>41785</c:v>
                </c:pt>
                <c:pt idx="516">
                  <c:v>41778</c:v>
                </c:pt>
                <c:pt idx="517">
                  <c:v>41771</c:v>
                </c:pt>
                <c:pt idx="518">
                  <c:v>41764</c:v>
                </c:pt>
                <c:pt idx="519">
                  <c:v>41757</c:v>
                </c:pt>
                <c:pt idx="520">
                  <c:v>41750</c:v>
                </c:pt>
                <c:pt idx="521">
                  <c:v>41743</c:v>
                </c:pt>
                <c:pt idx="522">
                  <c:v>41736</c:v>
                </c:pt>
                <c:pt idx="523">
                  <c:v>41729</c:v>
                </c:pt>
                <c:pt idx="524">
                  <c:v>41722</c:v>
                </c:pt>
                <c:pt idx="525">
                  <c:v>41715</c:v>
                </c:pt>
                <c:pt idx="526">
                  <c:v>41708</c:v>
                </c:pt>
                <c:pt idx="527">
                  <c:v>41701</c:v>
                </c:pt>
                <c:pt idx="528">
                  <c:v>41694</c:v>
                </c:pt>
                <c:pt idx="529">
                  <c:v>41687</c:v>
                </c:pt>
                <c:pt idx="530">
                  <c:v>41680</c:v>
                </c:pt>
                <c:pt idx="531">
                  <c:v>41673</c:v>
                </c:pt>
                <c:pt idx="532">
                  <c:v>41666</c:v>
                </c:pt>
                <c:pt idx="533">
                  <c:v>41659</c:v>
                </c:pt>
                <c:pt idx="534">
                  <c:v>41652</c:v>
                </c:pt>
                <c:pt idx="535">
                  <c:v>41645</c:v>
                </c:pt>
                <c:pt idx="536">
                  <c:v>41638</c:v>
                </c:pt>
                <c:pt idx="537">
                  <c:v>41631</c:v>
                </c:pt>
                <c:pt idx="538">
                  <c:v>41624</c:v>
                </c:pt>
                <c:pt idx="539">
                  <c:v>41617</c:v>
                </c:pt>
                <c:pt idx="540">
                  <c:v>41610</c:v>
                </c:pt>
                <c:pt idx="541">
                  <c:v>41603</c:v>
                </c:pt>
                <c:pt idx="542">
                  <c:v>41596</c:v>
                </c:pt>
                <c:pt idx="543">
                  <c:v>41589</c:v>
                </c:pt>
                <c:pt idx="544">
                  <c:v>41582</c:v>
                </c:pt>
                <c:pt idx="545">
                  <c:v>41575</c:v>
                </c:pt>
                <c:pt idx="546">
                  <c:v>41568</c:v>
                </c:pt>
                <c:pt idx="547">
                  <c:v>41561</c:v>
                </c:pt>
                <c:pt idx="548">
                  <c:v>41554</c:v>
                </c:pt>
                <c:pt idx="549">
                  <c:v>41547</c:v>
                </c:pt>
                <c:pt idx="550">
                  <c:v>41540</c:v>
                </c:pt>
                <c:pt idx="551">
                  <c:v>41533</c:v>
                </c:pt>
                <c:pt idx="552">
                  <c:v>41526</c:v>
                </c:pt>
                <c:pt idx="553">
                  <c:v>41519</c:v>
                </c:pt>
                <c:pt idx="554">
                  <c:v>41512</c:v>
                </c:pt>
                <c:pt idx="555">
                  <c:v>41505</c:v>
                </c:pt>
                <c:pt idx="556">
                  <c:v>41498</c:v>
                </c:pt>
                <c:pt idx="557">
                  <c:v>41491</c:v>
                </c:pt>
                <c:pt idx="558">
                  <c:v>41484</c:v>
                </c:pt>
                <c:pt idx="559">
                  <c:v>41477</c:v>
                </c:pt>
                <c:pt idx="560">
                  <c:v>41470</c:v>
                </c:pt>
                <c:pt idx="561">
                  <c:v>41463</c:v>
                </c:pt>
                <c:pt idx="562">
                  <c:v>41456</c:v>
                </c:pt>
                <c:pt idx="563">
                  <c:v>41449</c:v>
                </c:pt>
                <c:pt idx="564">
                  <c:v>41442</c:v>
                </c:pt>
                <c:pt idx="565">
                  <c:v>41435</c:v>
                </c:pt>
                <c:pt idx="566">
                  <c:v>41428</c:v>
                </c:pt>
                <c:pt idx="567">
                  <c:v>41421</c:v>
                </c:pt>
                <c:pt idx="568">
                  <c:v>41414</c:v>
                </c:pt>
                <c:pt idx="569">
                  <c:v>41407</c:v>
                </c:pt>
                <c:pt idx="570">
                  <c:v>41400</c:v>
                </c:pt>
                <c:pt idx="571">
                  <c:v>41393</c:v>
                </c:pt>
                <c:pt idx="572">
                  <c:v>41386</c:v>
                </c:pt>
                <c:pt idx="573">
                  <c:v>41379</c:v>
                </c:pt>
                <c:pt idx="574">
                  <c:v>41372</c:v>
                </c:pt>
                <c:pt idx="575">
                  <c:v>41365</c:v>
                </c:pt>
                <c:pt idx="576">
                  <c:v>41358</c:v>
                </c:pt>
                <c:pt idx="577">
                  <c:v>41351</c:v>
                </c:pt>
                <c:pt idx="578">
                  <c:v>41344</c:v>
                </c:pt>
                <c:pt idx="579">
                  <c:v>41337</c:v>
                </c:pt>
                <c:pt idx="580">
                  <c:v>41330</c:v>
                </c:pt>
                <c:pt idx="581">
                  <c:v>41323</c:v>
                </c:pt>
                <c:pt idx="582">
                  <c:v>41316</c:v>
                </c:pt>
                <c:pt idx="583">
                  <c:v>41309</c:v>
                </c:pt>
                <c:pt idx="584">
                  <c:v>41302</c:v>
                </c:pt>
                <c:pt idx="585">
                  <c:v>41295</c:v>
                </c:pt>
                <c:pt idx="586">
                  <c:v>41288</c:v>
                </c:pt>
                <c:pt idx="587">
                  <c:v>41281</c:v>
                </c:pt>
                <c:pt idx="588">
                  <c:v>41274</c:v>
                </c:pt>
                <c:pt idx="589">
                  <c:v>41267</c:v>
                </c:pt>
                <c:pt idx="590">
                  <c:v>41260</c:v>
                </c:pt>
                <c:pt idx="591">
                  <c:v>41253</c:v>
                </c:pt>
                <c:pt idx="592">
                  <c:v>41246</c:v>
                </c:pt>
                <c:pt idx="593">
                  <c:v>41239</c:v>
                </c:pt>
                <c:pt idx="594">
                  <c:v>41232</c:v>
                </c:pt>
                <c:pt idx="595">
                  <c:v>41225</c:v>
                </c:pt>
                <c:pt idx="596">
                  <c:v>41218</c:v>
                </c:pt>
                <c:pt idx="597">
                  <c:v>41211</c:v>
                </c:pt>
                <c:pt idx="598">
                  <c:v>41204</c:v>
                </c:pt>
                <c:pt idx="599">
                  <c:v>41197</c:v>
                </c:pt>
                <c:pt idx="600">
                  <c:v>41190</c:v>
                </c:pt>
                <c:pt idx="601">
                  <c:v>41183</c:v>
                </c:pt>
                <c:pt idx="602">
                  <c:v>41176</c:v>
                </c:pt>
                <c:pt idx="603">
                  <c:v>41169</c:v>
                </c:pt>
                <c:pt idx="604">
                  <c:v>41162</c:v>
                </c:pt>
                <c:pt idx="605">
                  <c:v>41155</c:v>
                </c:pt>
                <c:pt idx="606">
                  <c:v>41148</c:v>
                </c:pt>
                <c:pt idx="607">
                  <c:v>41141</c:v>
                </c:pt>
                <c:pt idx="608">
                  <c:v>41134</c:v>
                </c:pt>
                <c:pt idx="609">
                  <c:v>41127</c:v>
                </c:pt>
                <c:pt idx="610">
                  <c:v>41120</c:v>
                </c:pt>
                <c:pt idx="611">
                  <c:v>41113</c:v>
                </c:pt>
                <c:pt idx="612">
                  <c:v>41106</c:v>
                </c:pt>
                <c:pt idx="613">
                  <c:v>41099</c:v>
                </c:pt>
                <c:pt idx="614">
                  <c:v>41092</c:v>
                </c:pt>
                <c:pt idx="615">
                  <c:v>41085</c:v>
                </c:pt>
                <c:pt idx="616">
                  <c:v>41078</c:v>
                </c:pt>
                <c:pt idx="617">
                  <c:v>41071</c:v>
                </c:pt>
                <c:pt idx="618">
                  <c:v>41064</c:v>
                </c:pt>
                <c:pt idx="619">
                  <c:v>41057</c:v>
                </c:pt>
                <c:pt idx="620">
                  <c:v>41050</c:v>
                </c:pt>
                <c:pt idx="621">
                  <c:v>41043</c:v>
                </c:pt>
                <c:pt idx="622">
                  <c:v>41036</c:v>
                </c:pt>
                <c:pt idx="623">
                  <c:v>41029</c:v>
                </c:pt>
                <c:pt idx="624">
                  <c:v>41022</c:v>
                </c:pt>
                <c:pt idx="625">
                  <c:v>41015</c:v>
                </c:pt>
                <c:pt idx="626">
                  <c:v>41008</c:v>
                </c:pt>
                <c:pt idx="627">
                  <c:v>41001</c:v>
                </c:pt>
                <c:pt idx="628">
                  <c:v>40994</c:v>
                </c:pt>
                <c:pt idx="629">
                  <c:v>40987</c:v>
                </c:pt>
                <c:pt idx="630">
                  <c:v>40980</c:v>
                </c:pt>
                <c:pt idx="631">
                  <c:v>40973</c:v>
                </c:pt>
                <c:pt idx="632">
                  <c:v>40966</c:v>
                </c:pt>
                <c:pt idx="633">
                  <c:v>40959</c:v>
                </c:pt>
                <c:pt idx="634">
                  <c:v>40952</c:v>
                </c:pt>
                <c:pt idx="635">
                  <c:v>40945</c:v>
                </c:pt>
                <c:pt idx="636">
                  <c:v>40938</c:v>
                </c:pt>
                <c:pt idx="637">
                  <c:v>40931</c:v>
                </c:pt>
                <c:pt idx="638">
                  <c:v>40924</c:v>
                </c:pt>
                <c:pt idx="639">
                  <c:v>40917</c:v>
                </c:pt>
                <c:pt idx="640">
                  <c:v>40910</c:v>
                </c:pt>
                <c:pt idx="641">
                  <c:v>40903</c:v>
                </c:pt>
                <c:pt idx="642">
                  <c:v>40896</c:v>
                </c:pt>
                <c:pt idx="643">
                  <c:v>40889</c:v>
                </c:pt>
                <c:pt idx="644">
                  <c:v>40882</c:v>
                </c:pt>
                <c:pt idx="645">
                  <c:v>40875</c:v>
                </c:pt>
                <c:pt idx="646">
                  <c:v>40868</c:v>
                </c:pt>
                <c:pt idx="647">
                  <c:v>40861</c:v>
                </c:pt>
                <c:pt idx="648">
                  <c:v>40854</c:v>
                </c:pt>
                <c:pt idx="649">
                  <c:v>40847</c:v>
                </c:pt>
                <c:pt idx="650">
                  <c:v>40840</c:v>
                </c:pt>
                <c:pt idx="651">
                  <c:v>40833</c:v>
                </c:pt>
                <c:pt idx="652">
                  <c:v>40826</c:v>
                </c:pt>
                <c:pt idx="653">
                  <c:v>40819</c:v>
                </c:pt>
                <c:pt idx="654">
                  <c:v>40812</c:v>
                </c:pt>
                <c:pt idx="655">
                  <c:v>40805</c:v>
                </c:pt>
                <c:pt idx="656">
                  <c:v>40798</c:v>
                </c:pt>
                <c:pt idx="657">
                  <c:v>40791</c:v>
                </c:pt>
                <c:pt idx="658">
                  <c:v>40784</c:v>
                </c:pt>
                <c:pt idx="659">
                  <c:v>40777</c:v>
                </c:pt>
                <c:pt idx="660">
                  <c:v>40770</c:v>
                </c:pt>
                <c:pt idx="661">
                  <c:v>40763</c:v>
                </c:pt>
                <c:pt idx="662">
                  <c:v>40756</c:v>
                </c:pt>
                <c:pt idx="663">
                  <c:v>40749</c:v>
                </c:pt>
                <c:pt idx="664">
                  <c:v>40742</c:v>
                </c:pt>
                <c:pt idx="665">
                  <c:v>40735</c:v>
                </c:pt>
                <c:pt idx="666">
                  <c:v>40728</c:v>
                </c:pt>
                <c:pt idx="667">
                  <c:v>40721</c:v>
                </c:pt>
                <c:pt idx="668">
                  <c:v>40714</c:v>
                </c:pt>
                <c:pt idx="669">
                  <c:v>40707</c:v>
                </c:pt>
                <c:pt idx="670">
                  <c:v>40700</c:v>
                </c:pt>
                <c:pt idx="671">
                  <c:v>40693</c:v>
                </c:pt>
                <c:pt idx="672">
                  <c:v>40686</c:v>
                </c:pt>
                <c:pt idx="673">
                  <c:v>40679</c:v>
                </c:pt>
                <c:pt idx="674">
                  <c:v>40672</c:v>
                </c:pt>
                <c:pt idx="675">
                  <c:v>40665</c:v>
                </c:pt>
                <c:pt idx="676">
                  <c:v>40658</c:v>
                </c:pt>
                <c:pt idx="677">
                  <c:v>40651</c:v>
                </c:pt>
                <c:pt idx="678">
                  <c:v>40644</c:v>
                </c:pt>
                <c:pt idx="679">
                  <c:v>40637</c:v>
                </c:pt>
                <c:pt idx="680">
                  <c:v>40630</c:v>
                </c:pt>
                <c:pt idx="681">
                  <c:v>40623</c:v>
                </c:pt>
                <c:pt idx="682">
                  <c:v>40616</c:v>
                </c:pt>
                <c:pt idx="683">
                  <c:v>40609</c:v>
                </c:pt>
                <c:pt idx="684">
                  <c:v>40602</c:v>
                </c:pt>
                <c:pt idx="685">
                  <c:v>40595</c:v>
                </c:pt>
                <c:pt idx="686">
                  <c:v>40588</c:v>
                </c:pt>
                <c:pt idx="687">
                  <c:v>40581</c:v>
                </c:pt>
                <c:pt idx="688">
                  <c:v>40574</c:v>
                </c:pt>
                <c:pt idx="689">
                  <c:v>40567</c:v>
                </c:pt>
                <c:pt idx="690">
                  <c:v>40560</c:v>
                </c:pt>
                <c:pt idx="691">
                  <c:v>40553</c:v>
                </c:pt>
                <c:pt idx="692">
                  <c:v>40546</c:v>
                </c:pt>
                <c:pt idx="693">
                  <c:v>40539</c:v>
                </c:pt>
                <c:pt idx="694">
                  <c:v>40532</c:v>
                </c:pt>
                <c:pt idx="695">
                  <c:v>40525</c:v>
                </c:pt>
                <c:pt idx="696">
                  <c:v>40518</c:v>
                </c:pt>
                <c:pt idx="697">
                  <c:v>40511</c:v>
                </c:pt>
                <c:pt idx="698">
                  <c:v>40504</c:v>
                </c:pt>
                <c:pt idx="699">
                  <c:v>40497</c:v>
                </c:pt>
                <c:pt idx="700">
                  <c:v>40490</c:v>
                </c:pt>
                <c:pt idx="701">
                  <c:v>40483</c:v>
                </c:pt>
                <c:pt idx="702">
                  <c:v>40476</c:v>
                </c:pt>
                <c:pt idx="703">
                  <c:v>40469</c:v>
                </c:pt>
                <c:pt idx="704">
                  <c:v>40462</c:v>
                </c:pt>
                <c:pt idx="705">
                  <c:v>40455</c:v>
                </c:pt>
                <c:pt idx="706">
                  <c:v>40448</c:v>
                </c:pt>
                <c:pt idx="707">
                  <c:v>40441</c:v>
                </c:pt>
                <c:pt idx="708">
                  <c:v>40434</c:v>
                </c:pt>
                <c:pt idx="709">
                  <c:v>40427</c:v>
                </c:pt>
                <c:pt idx="710">
                  <c:v>40420</c:v>
                </c:pt>
                <c:pt idx="711">
                  <c:v>40413</c:v>
                </c:pt>
                <c:pt idx="712">
                  <c:v>40406</c:v>
                </c:pt>
                <c:pt idx="713">
                  <c:v>40399</c:v>
                </c:pt>
                <c:pt idx="714">
                  <c:v>40392</c:v>
                </c:pt>
                <c:pt idx="715">
                  <c:v>40385</c:v>
                </c:pt>
                <c:pt idx="716">
                  <c:v>40378</c:v>
                </c:pt>
                <c:pt idx="717">
                  <c:v>40371</c:v>
                </c:pt>
                <c:pt idx="718">
                  <c:v>40364</c:v>
                </c:pt>
                <c:pt idx="719">
                  <c:v>40357</c:v>
                </c:pt>
                <c:pt idx="720">
                  <c:v>40350</c:v>
                </c:pt>
                <c:pt idx="721">
                  <c:v>40343</c:v>
                </c:pt>
                <c:pt idx="722">
                  <c:v>40336</c:v>
                </c:pt>
                <c:pt idx="723">
                  <c:v>40329</c:v>
                </c:pt>
                <c:pt idx="724">
                  <c:v>40322</c:v>
                </c:pt>
                <c:pt idx="725">
                  <c:v>40315</c:v>
                </c:pt>
                <c:pt idx="726">
                  <c:v>40308</c:v>
                </c:pt>
                <c:pt idx="727">
                  <c:v>40301</c:v>
                </c:pt>
                <c:pt idx="728">
                  <c:v>40294</c:v>
                </c:pt>
                <c:pt idx="729">
                  <c:v>40287</c:v>
                </c:pt>
                <c:pt idx="730">
                  <c:v>40280</c:v>
                </c:pt>
                <c:pt idx="731">
                  <c:v>40273</c:v>
                </c:pt>
                <c:pt idx="732">
                  <c:v>40266</c:v>
                </c:pt>
                <c:pt idx="733">
                  <c:v>40259</c:v>
                </c:pt>
                <c:pt idx="734">
                  <c:v>40252</c:v>
                </c:pt>
                <c:pt idx="735">
                  <c:v>40245</c:v>
                </c:pt>
                <c:pt idx="736">
                  <c:v>40238</c:v>
                </c:pt>
                <c:pt idx="737">
                  <c:v>40231</c:v>
                </c:pt>
                <c:pt idx="738">
                  <c:v>40224</c:v>
                </c:pt>
                <c:pt idx="739">
                  <c:v>40217</c:v>
                </c:pt>
                <c:pt idx="740">
                  <c:v>40210</c:v>
                </c:pt>
                <c:pt idx="741">
                  <c:v>40203</c:v>
                </c:pt>
                <c:pt idx="742">
                  <c:v>40196</c:v>
                </c:pt>
                <c:pt idx="743">
                  <c:v>40189</c:v>
                </c:pt>
                <c:pt idx="744">
                  <c:v>40182</c:v>
                </c:pt>
                <c:pt idx="745">
                  <c:v>40175</c:v>
                </c:pt>
                <c:pt idx="746">
                  <c:v>40168</c:v>
                </c:pt>
                <c:pt idx="747">
                  <c:v>40161</c:v>
                </c:pt>
                <c:pt idx="748">
                  <c:v>40154</c:v>
                </c:pt>
                <c:pt idx="749">
                  <c:v>40147</c:v>
                </c:pt>
                <c:pt idx="750">
                  <c:v>40140</c:v>
                </c:pt>
                <c:pt idx="751">
                  <c:v>40133</c:v>
                </c:pt>
                <c:pt idx="752">
                  <c:v>40126</c:v>
                </c:pt>
                <c:pt idx="753">
                  <c:v>40119</c:v>
                </c:pt>
                <c:pt idx="754">
                  <c:v>40112</c:v>
                </c:pt>
                <c:pt idx="755">
                  <c:v>40105</c:v>
                </c:pt>
                <c:pt idx="756">
                  <c:v>40098</c:v>
                </c:pt>
                <c:pt idx="757">
                  <c:v>40091</c:v>
                </c:pt>
                <c:pt idx="758">
                  <c:v>40084</c:v>
                </c:pt>
                <c:pt idx="759">
                  <c:v>40077</c:v>
                </c:pt>
                <c:pt idx="760">
                  <c:v>40070</c:v>
                </c:pt>
                <c:pt idx="761">
                  <c:v>40063</c:v>
                </c:pt>
                <c:pt idx="762">
                  <c:v>40056</c:v>
                </c:pt>
                <c:pt idx="763">
                  <c:v>40049</c:v>
                </c:pt>
                <c:pt idx="764">
                  <c:v>40042</c:v>
                </c:pt>
                <c:pt idx="765">
                  <c:v>40035</c:v>
                </c:pt>
                <c:pt idx="766">
                  <c:v>40028</c:v>
                </c:pt>
                <c:pt idx="767">
                  <c:v>40021</c:v>
                </c:pt>
                <c:pt idx="768">
                  <c:v>40014</c:v>
                </c:pt>
                <c:pt idx="769">
                  <c:v>40007</c:v>
                </c:pt>
                <c:pt idx="770">
                  <c:v>40000</c:v>
                </c:pt>
                <c:pt idx="771">
                  <c:v>39993</c:v>
                </c:pt>
                <c:pt idx="772">
                  <c:v>39986</c:v>
                </c:pt>
                <c:pt idx="773">
                  <c:v>39979</c:v>
                </c:pt>
                <c:pt idx="774">
                  <c:v>39972</c:v>
                </c:pt>
                <c:pt idx="775">
                  <c:v>39965</c:v>
                </c:pt>
                <c:pt idx="776">
                  <c:v>39958</c:v>
                </c:pt>
                <c:pt idx="777">
                  <c:v>39951</c:v>
                </c:pt>
                <c:pt idx="778">
                  <c:v>39944</c:v>
                </c:pt>
                <c:pt idx="779">
                  <c:v>39937</c:v>
                </c:pt>
                <c:pt idx="780">
                  <c:v>39930</c:v>
                </c:pt>
                <c:pt idx="781">
                  <c:v>39923</c:v>
                </c:pt>
                <c:pt idx="782">
                  <c:v>39916</c:v>
                </c:pt>
                <c:pt idx="783">
                  <c:v>39909</c:v>
                </c:pt>
                <c:pt idx="784">
                  <c:v>39902</c:v>
                </c:pt>
                <c:pt idx="785">
                  <c:v>39895</c:v>
                </c:pt>
                <c:pt idx="786">
                  <c:v>39888</c:v>
                </c:pt>
                <c:pt idx="787">
                  <c:v>39881</c:v>
                </c:pt>
                <c:pt idx="788">
                  <c:v>39874</c:v>
                </c:pt>
                <c:pt idx="789">
                  <c:v>39867</c:v>
                </c:pt>
                <c:pt idx="790">
                  <c:v>39860</c:v>
                </c:pt>
                <c:pt idx="791">
                  <c:v>39853</c:v>
                </c:pt>
                <c:pt idx="792">
                  <c:v>39846</c:v>
                </c:pt>
                <c:pt idx="793">
                  <c:v>39839</c:v>
                </c:pt>
                <c:pt idx="794">
                  <c:v>39832</c:v>
                </c:pt>
                <c:pt idx="795">
                  <c:v>39825</c:v>
                </c:pt>
                <c:pt idx="796">
                  <c:v>39818</c:v>
                </c:pt>
                <c:pt idx="797">
                  <c:v>39811</c:v>
                </c:pt>
                <c:pt idx="798">
                  <c:v>39804</c:v>
                </c:pt>
                <c:pt idx="799">
                  <c:v>39797</c:v>
                </c:pt>
                <c:pt idx="800">
                  <c:v>39790</c:v>
                </c:pt>
                <c:pt idx="801">
                  <c:v>39783</c:v>
                </c:pt>
                <c:pt idx="802">
                  <c:v>39776</c:v>
                </c:pt>
                <c:pt idx="803">
                  <c:v>39769</c:v>
                </c:pt>
                <c:pt idx="804">
                  <c:v>39762</c:v>
                </c:pt>
                <c:pt idx="805">
                  <c:v>39755</c:v>
                </c:pt>
                <c:pt idx="806">
                  <c:v>39748</c:v>
                </c:pt>
                <c:pt idx="807">
                  <c:v>39741</c:v>
                </c:pt>
                <c:pt idx="808">
                  <c:v>39734</c:v>
                </c:pt>
                <c:pt idx="809">
                  <c:v>39727</c:v>
                </c:pt>
                <c:pt idx="810">
                  <c:v>39720</c:v>
                </c:pt>
                <c:pt idx="811">
                  <c:v>39713</c:v>
                </c:pt>
                <c:pt idx="812">
                  <c:v>39706</c:v>
                </c:pt>
                <c:pt idx="813">
                  <c:v>39699</c:v>
                </c:pt>
                <c:pt idx="814">
                  <c:v>39692</c:v>
                </c:pt>
                <c:pt idx="815">
                  <c:v>39685</c:v>
                </c:pt>
                <c:pt idx="816">
                  <c:v>39678</c:v>
                </c:pt>
                <c:pt idx="817">
                  <c:v>39671</c:v>
                </c:pt>
                <c:pt idx="818">
                  <c:v>39664</c:v>
                </c:pt>
                <c:pt idx="819">
                  <c:v>39657</c:v>
                </c:pt>
                <c:pt idx="820">
                  <c:v>39650</c:v>
                </c:pt>
                <c:pt idx="821">
                  <c:v>39643</c:v>
                </c:pt>
                <c:pt idx="822">
                  <c:v>39636</c:v>
                </c:pt>
                <c:pt idx="823">
                  <c:v>39629</c:v>
                </c:pt>
                <c:pt idx="824">
                  <c:v>39622</c:v>
                </c:pt>
                <c:pt idx="825">
                  <c:v>39615</c:v>
                </c:pt>
                <c:pt idx="826">
                  <c:v>39608</c:v>
                </c:pt>
                <c:pt idx="827">
                  <c:v>39601</c:v>
                </c:pt>
                <c:pt idx="828">
                  <c:v>39594</c:v>
                </c:pt>
                <c:pt idx="829">
                  <c:v>39587</c:v>
                </c:pt>
                <c:pt idx="830">
                  <c:v>39580</c:v>
                </c:pt>
                <c:pt idx="831">
                  <c:v>39573</c:v>
                </c:pt>
                <c:pt idx="832">
                  <c:v>39566</c:v>
                </c:pt>
                <c:pt idx="833">
                  <c:v>39559</c:v>
                </c:pt>
                <c:pt idx="834">
                  <c:v>39552</c:v>
                </c:pt>
                <c:pt idx="835">
                  <c:v>39545</c:v>
                </c:pt>
                <c:pt idx="836">
                  <c:v>39538</c:v>
                </c:pt>
                <c:pt idx="837">
                  <c:v>39531</c:v>
                </c:pt>
                <c:pt idx="838">
                  <c:v>39524</c:v>
                </c:pt>
                <c:pt idx="839">
                  <c:v>39517</c:v>
                </c:pt>
                <c:pt idx="840">
                  <c:v>39510</c:v>
                </c:pt>
                <c:pt idx="841">
                  <c:v>39503</c:v>
                </c:pt>
                <c:pt idx="842">
                  <c:v>39496</c:v>
                </c:pt>
                <c:pt idx="843">
                  <c:v>39489</c:v>
                </c:pt>
                <c:pt idx="844">
                  <c:v>39482</c:v>
                </c:pt>
                <c:pt idx="845">
                  <c:v>39475</c:v>
                </c:pt>
                <c:pt idx="846">
                  <c:v>39468</c:v>
                </c:pt>
                <c:pt idx="847">
                  <c:v>39461</c:v>
                </c:pt>
                <c:pt idx="848">
                  <c:v>39454</c:v>
                </c:pt>
                <c:pt idx="849">
                  <c:v>39447</c:v>
                </c:pt>
                <c:pt idx="850">
                  <c:v>39440</c:v>
                </c:pt>
                <c:pt idx="851">
                  <c:v>39433</c:v>
                </c:pt>
                <c:pt idx="852">
                  <c:v>39426</c:v>
                </c:pt>
                <c:pt idx="853">
                  <c:v>39419</c:v>
                </c:pt>
                <c:pt idx="854">
                  <c:v>39412</c:v>
                </c:pt>
                <c:pt idx="855">
                  <c:v>39405</c:v>
                </c:pt>
                <c:pt idx="856">
                  <c:v>39398</c:v>
                </c:pt>
                <c:pt idx="857">
                  <c:v>39391</c:v>
                </c:pt>
                <c:pt idx="858">
                  <c:v>39384</c:v>
                </c:pt>
                <c:pt idx="859">
                  <c:v>39377</c:v>
                </c:pt>
                <c:pt idx="860">
                  <c:v>39370</c:v>
                </c:pt>
                <c:pt idx="861">
                  <c:v>39363</c:v>
                </c:pt>
                <c:pt idx="862">
                  <c:v>39356</c:v>
                </c:pt>
                <c:pt idx="863">
                  <c:v>39349</c:v>
                </c:pt>
                <c:pt idx="864">
                  <c:v>39342</c:v>
                </c:pt>
                <c:pt idx="865">
                  <c:v>39335</c:v>
                </c:pt>
                <c:pt idx="866">
                  <c:v>39328</c:v>
                </c:pt>
                <c:pt idx="867">
                  <c:v>39321</c:v>
                </c:pt>
                <c:pt idx="868">
                  <c:v>39314</c:v>
                </c:pt>
                <c:pt idx="869">
                  <c:v>39307</c:v>
                </c:pt>
                <c:pt idx="870">
                  <c:v>39300</c:v>
                </c:pt>
                <c:pt idx="871">
                  <c:v>39293</c:v>
                </c:pt>
                <c:pt idx="872">
                  <c:v>39286</c:v>
                </c:pt>
                <c:pt idx="873">
                  <c:v>39279</c:v>
                </c:pt>
                <c:pt idx="874">
                  <c:v>39272</c:v>
                </c:pt>
                <c:pt idx="875">
                  <c:v>39265</c:v>
                </c:pt>
                <c:pt idx="876">
                  <c:v>39258</c:v>
                </c:pt>
                <c:pt idx="877">
                  <c:v>39251</c:v>
                </c:pt>
                <c:pt idx="878">
                  <c:v>39244</c:v>
                </c:pt>
                <c:pt idx="879">
                  <c:v>39237</c:v>
                </c:pt>
                <c:pt idx="880">
                  <c:v>39230</c:v>
                </c:pt>
                <c:pt idx="881">
                  <c:v>39223</c:v>
                </c:pt>
                <c:pt idx="882">
                  <c:v>39216</c:v>
                </c:pt>
                <c:pt idx="883">
                  <c:v>39209</c:v>
                </c:pt>
                <c:pt idx="884">
                  <c:v>39202</c:v>
                </c:pt>
                <c:pt idx="885">
                  <c:v>39195</c:v>
                </c:pt>
                <c:pt idx="886">
                  <c:v>39188</c:v>
                </c:pt>
                <c:pt idx="887">
                  <c:v>39181</c:v>
                </c:pt>
                <c:pt idx="888">
                  <c:v>39174</c:v>
                </c:pt>
                <c:pt idx="889">
                  <c:v>39167</c:v>
                </c:pt>
                <c:pt idx="890">
                  <c:v>39160</c:v>
                </c:pt>
                <c:pt idx="891">
                  <c:v>39153</c:v>
                </c:pt>
                <c:pt idx="892">
                  <c:v>39146</c:v>
                </c:pt>
                <c:pt idx="893">
                  <c:v>39139</c:v>
                </c:pt>
                <c:pt idx="894">
                  <c:v>39132</c:v>
                </c:pt>
                <c:pt idx="895">
                  <c:v>39125</c:v>
                </c:pt>
                <c:pt idx="896">
                  <c:v>39118</c:v>
                </c:pt>
                <c:pt idx="897">
                  <c:v>39111</c:v>
                </c:pt>
                <c:pt idx="898">
                  <c:v>39104</c:v>
                </c:pt>
                <c:pt idx="899">
                  <c:v>39097</c:v>
                </c:pt>
                <c:pt idx="900">
                  <c:v>39090</c:v>
                </c:pt>
                <c:pt idx="901">
                  <c:v>39083</c:v>
                </c:pt>
                <c:pt idx="902">
                  <c:v>39076</c:v>
                </c:pt>
                <c:pt idx="903">
                  <c:v>39069</c:v>
                </c:pt>
                <c:pt idx="904">
                  <c:v>39062</c:v>
                </c:pt>
                <c:pt idx="905">
                  <c:v>39055</c:v>
                </c:pt>
                <c:pt idx="906">
                  <c:v>39048</c:v>
                </c:pt>
                <c:pt idx="907">
                  <c:v>39041</c:v>
                </c:pt>
                <c:pt idx="908">
                  <c:v>39034</c:v>
                </c:pt>
                <c:pt idx="909">
                  <c:v>39027</c:v>
                </c:pt>
                <c:pt idx="910">
                  <c:v>39020</c:v>
                </c:pt>
                <c:pt idx="911">
                  <c:v>39013</c:v>
                </c:pt>
                <c:pt idx="912">
                  <c:v>39006</c:v>
                </c:pt>
                <c:pt idx="913">
                  <c:v>38999</c:v>
                </c:pt>
                <c:pt idx="914">
                  <c:v>38992</c:v>
                </c:pt>
                <c:pt idx="915">
                  <c:v>38985</c:v>
                </c:pt>
                <c:pt idx="916">
                  <c:v>38978</c:v>
                </c:pt>
                <c:pt idx="917">
                  <c:v>38971</c:v>
                </c:pt>
                <c:pt idx="918">
                  <c:v>38964</c:v>
                </c:pt>
                <c:pt idx="919">
                  <c:v>38957</c:v>
                </c:pt>
                <c:pt idx="920">
                  <c:v>38950</c:v>
                </c:pt>
                <c:pt idx="921">
                  <c:v>38943</c:v>
                </c:pt>
                <c:pt idx="922">
                  <c:v>38936</c:v>
                </c:pt>
                <c:pt idx="923">
                  <c:v>38929</c:v>
                </c:pt>
                <c:pt idx="924">
                  <c:v>38922</c:v>
                </c:pt>
                <c:pt idx="925">
                  <c:v>38915</c:v>
                </c:pt>
                <c:pt idx="926">
                  <c:v>38908</c:v>
                </c:pt>
                <c:pt idx="927">
                  <c:v>38901</c:v>
                </c:pt>
                <c:pt idx="928">
                  <c:v>38894</c:v>
                </c:pt>
                <c:pt idx="929">
                  <c:v>38887</c:v>
                </c:pt>
                <c:pt idx="930">
                  <c:v>38880</c:v>
                </c:pt>
                <c:pt idx="931">
                  <c:v>38873</c:v>
                </c:pt>
                <c:pt idx="932">
                  <c:v>38866</c:v>
                </c:pt>
                <c:pt idx="933">
                  <c:v>38859</c:v>
                </c:pt>
                <c:pt idx="934">
                  <c:v>38852</c:v>
                </c:pt>
                <c:pt idx="935">
                  <c:v>38845</c:v>
                </c:pt>
                <c:pt idx="936">
                  <c:v>38838</c:v>
                </c:pt>
                <c:pt idx="937">
                  <c:v>38831</c:v>
                </c:pt>
                <c:pt idx="938">
                  <c:v>38824</c:v>
                </c:pt>
                <c:pt idx="939">
                  <c:v>38817</c:v>
                </c:pt>
                <c:pt idx="940">
                  <c:v>38810</c:v>
                </c:pt>
                <c:pt idx="941">
                  <c:v>38803</c:v>
                </c:pt>
                <c:pt idx="942">
                  <c:v>38796</c:v>
                </c:pt>
                <c:pt idx="943">
                  <c:v>38789</c:v>
                </c:pt>
                <c:pt idx="944">
                  <c:v>38782</c:v>
                </c:pt>
                <c:pt idx="945">
                  <c:v>38775</c:v>
                </c:pt>
                <c:pt idx="946">
                  <c:v>38768</c:v>
                </c:pt>
                <c:pt idx="947">
                  <c:v>38761</c:v>
                </c:pt>
                <c:pt idx="948">
                  <c:v>38754</c:v>
                </c:pt>
                <c:pt idx="949">
                  <c:v>38747</c:v>
                </c:pt>
                <c:pt idx="950">
                  <c:v>38740</c:v>
                </c:pt>
                <c:pt idx="951">
                  <c:v>38733</c:v>
                </c:pt>
                <c:pt idx="952">
                  <c:v>38726</c:v>
                </c:pt>
                <c:pt idx="953">
                  <c:v>38719</c:v>
                </c:pt>
                <c:pt idx="954">
                  <c:v>38712</c:v>
                </c:pt>
                <c:pt idx="955">
                  <c:v>38705</c:v>
                </c:pt>
                <c:pt idx="956">
                  <c:v>38698</c:v>
                </c:pt>
                <c:pt idx="957">
                  <c:v>38691</c:v>
                </c:pt>
                <c:pt idx="958">
                  <c:v>38684</c:v>
                </c:pt>
                <c:pt idx="959">
                  <c:v>38677</c:v>
                </c:pt>
                <c:pt idx="960">
                  <c:v>38670</c:v>
                </c:pt>
                <c:pt idx="961">
                  <c:v>38663</c:v>
                </c:pt>
                <c:pt idx="962">
                  <c:v>38656</c:v>
                </c:pt>
                <c:pt idx="963">
                  <c:v>38649</c:v>
                </c:pt>
                <c:pt idx="964">
                  <c:v>38642</c:v>
                </c:pt>
                <c:pt idx="965">
                  <c:v>38635</c:v>
                </c:pt>
                <c:pt idx="966">
                  <c:v>38628</c:v>
                </c:pt>
                <c:pt idx="967">
                  <c:v>38621</c:v>
                </c:pt>
                <c:pt idx="968">
                  <c:v>38614</c:v>
                </c:pt>
                <c:pt idx="969">
                  <c:v>38607</c:v>
                </c:pt>
                <c:pt idx="970">
                  <c:v>38600</c:v>
                </c:pt>
                <c:pt idx="971">
                  <c:v>38593</c:v>
                </c:pt>
                <c:pt idx="972">
                  <c:v>38586</c:v>
                </c:pt>
                <c:pt idx="973">
                  <c:v>38579</c:v>
                </c:pt>
                <c:pt idx="974">
                  <c:v>38572</c:v>
                </c:pt>
                <c:pt idx="975">
                  <c:v>38565</c:v>
                </c:pt>
                <c:pt idx="976">
                  <c:v>38558</c:v>
                </c:pt>
                <c:pt idx="977">
                  <c:v>38551</c:v>
                </c:pt>
                <c:pt idx="978">
                  <c:v>38544</c:v>
                </c:pt>
                <c:pt idx="979">
                  <c:v>38537</c:v>
                </c:pt>
                <c:pt idx="980">
                  <c:v>38530</c:v>
                </c:pt>
                <c:pt idx="981">
                  <c:v>38523</c:v>
                </c:pt>
                <c:pt idx="982">
                  <c:v>38516</c:v>
                </c:pt>
                <c:pt idx="983">
                  <c:v>38509</c:v>
                </c:pt>
                <c:pt idx="984">
                  <c:v>38502</c:v>
                </c:pt>
                <c:pt idx="985">
                  <c:v>38495</c:v>
                </c:pt>
                <c:pt idx="986">
                  <c:v>38488</c:v>
                </c:pt>
                <c:pt idx="987">
                  <c:v>38481</c:v>
                </c:pt>
                <c:pt idx="988">
                  <c:v>38474</c:v>
                </c:pt>
                <c:pt idx="989">
                  <c:v>38467</c:v>
                </c:pt>
                <c:pt idx="990">
                  <c:v>38460</c:v>
                </c:pt>
                <c:pt idx="991">
                  <c:v>38453</c:v>
                </c:pt>
                <c:pt idx="992">
                  <c:v>38446</c:v>
                </c:pt>
                <c:pt idx="993">
                  <c:v>38439</c:v>
                </c:pt>
                <c:pt idx="994">
                  <c:v>38432</c:v>
                </c:pt>
                <c:pt idx="995">
                  <c:v>38425</c:v>
                </c:pt>
                <c:pt idx="996">
                  <c:v>38418</c:v>
                </c:pt>
                <c:pt idx="997">
                  <c:v>38411</c:v>
                </c:pt>
                <c:pt idx="998">
                  <c:v>38404</c:v>
                </c:pt>
                <c:pt idx="999">
                  <c:v>38397</c:v>
                </c:pt>
                <c:pt idx="1000">
                  <c:v>38390</c:v>
                </c:pt>
                <c:pt idx="1001">
                  <c:v>38383</c:v>
                </c:pt>
                <c:pt idx="1002">
                  <c:v>38376</c:v>
                </c:pt>
                <c:pt idx="1003">
                  <c:v>38369</c:v>
                </c:pt>
                <c:pt idx="1004">
                  <c:v>38362</c:v>
                </c:pt>
                <c:pt idx="1005">
                  <c:v>38355</c:v>
                </c:pt>
                <c:pt idx="1006">
                  <c:v>38348</c:v>
                </c:pt>
                <c:pt idx="1007">
                  <c:v>38341</c:v>
                </c:pt>
                <c:pt idx="1008">
                  <c:v>38334</c:v>
                </c:pt>
                <c:pt idx="1009">
                  <c:v>38327</c:v>
                </c:pt>
                <c:pt idx="1010">
                  <c:v>38320</c:v>
                </c:pt>
                <c:pt idx="1011">
                  <c:v>38313</c:v>
                </c:pt>
                <c:pt idx="1012">
                  <c:v>38306</c:v>
                </c:pt>
                <c:pt idx="1013">
                  <c:v>38299</c:v>
                </c:pt>
                <c:pt idx="1014">
                  <c:v>38292</c:v>
                </c:pt>
                <c:pt idx="1015">
                  <c:v>38285</c:v>
                </c:pt>
                <c:pt idx="1016">
                  <c:v>38278</c:v>
                </c:pt>
                <c:pt idx="1017">
                  <c:v>38271</c:v>
                </c:pt>
                <c:pt idx="1018">
                  <c:v>38264</c:v>
                </c:pt>
                <c:pt idx="1019">
                  <c:v>38257</c:v>
                </c:pt>
                <c:pt idx="1020">
                  <c:v>38250</c:v>
                </c:pt>
                <c:pt idx="1021">
                  <c:v>38243</c:v>
                </c:pt>
                <c:pt idx="1022">
                  <c:v>38236</c:v>
                </c:pt>
                <c:pt idx="1023">
                  <c:v>38229</c:v>
                </c:pt>
                <c:pt idx="1024">
                  <c:v>38222</c:v>
                </c:pt>
                <c:pt idx="1025">
                  <c:v>38215</c:v>
                </c:pt>
                <c:pt idx="1026">
                  <c:v>38208</c:v>
                </c:pt>
                <c:pt idx="1027">
                  <c:v>38201</c:v>
                </c:pt>
                <c:pt idx="1028">
                  <c:v>38194</c:v>
                </c:pt>
                <c:pt idx="1029">
                  <c:v>38187</c:v>
                </c:pt>
                <c:pt idx="1030">
                  <c:v>38180</c:v>
                </c:pt>
                <c:pt idx="1031">
                  <c:v>38173</c:v>
                </c:pt>
                <c:pt idx="1032">
                  <c:v>38166</c:v>
                </c:pt>
                <c:pt idx="1033">
                  <c:v>38159</c:v>
                </c:pt>
                <c:pt idx="1034">
                  <c:v>38152</c:v>
                </c:pt>
                <c:pt idx="1035">
                  <c:v>38145</c:v>
                </c:pt>
                <c:pt idx="1036">
                  <c:v>38138</c:v>
                </c:pt>
                <c:pt idx="1037">
                  <c:v>38131</c:v>
                </c:pt>
                <c:pt idx="1038">
                  <c:v>38124</c:v>
                </c:pt>
                <c:pt idx="1039">
                  <c:v>38117</c:v>
                </c:pt>
                <c:pt idx="1040">
                  <c:v>38110</c:v>
                </c:pt>
                <c:pt idx="1041">
                  <c:v>38103</c:v>
                </c:pt>
                <c:pt idx="1042">
                  <c:v>38096</c:v>
                </c:pt>
                <c:pt idx="1043">
                  <c:v>38089</c:v>
                </c:pt>
                <c:pt idx="1044">
                  <c:v>38082</c:v>
                </c:pt>
                <c:pt idx="1045">
                  <c:v>38075</c:v>
                </c:pt>
                <c:pt idx="1046">
                  <c:v>38068</c:v>
                </c:pt>
                <c:pt idx="1047">
                  <c:v>38061</c:v>
                </c:pt>
                <c:pt idx="1048">
                  <c:v>38054</c:v>
                </c:pt>
                <c:pt idx="1049">
                  <c:v>38047</c:v>
                </c:pt>
                <c:pt idx="1050">
                  <c:v>38040</c:v>
                </c:pt>
                <c:pt idx="1051">
                  <c:v>38033</c:v>
                </c:pt>
                <c:pt idx="1052">
                  <c:v>38026</c:v>
                </c:pt>
                <c:pt idx="1053">
                  <c:v>38019</c:v>
                </c:pt>
                <c:pt idx="1054">
                  <c:v>38012</c:v>
                </c:pt>
                <c:pt idx="1055">
                  <c:v>38005</c:v>
                </c:pt>
                <c:pt idx="1056">
                  <c:v>37998</c:v>
                </c:pt>
                <c:pt idx="1057">
                  <c:v>37991</c:v>
                </c:pt>
                <c:pt idx="1058">
                  <c:v>37984</c:v>
                </c:pt>
                <c:pt idx="1059">
                  <c:v>37977</c:v>
                </c:pt>
                <c:pt idx="1060">
                  <c:v>37970</c:v>
                </c:pt>
                <c:pt idx="1061">
                  <c:v>37963</c:v>
                </c:pt>
                <c:pt idx="1062">
                  <c:v>37956</c:v>
                </c:pt>
                <c:pt idx="1063">
                  <c:v>37949</c:v>
                </c:pt>
                <c:pt idx="1064">
                  <c:v>37942</c:v>
                </c:pt>
                <c:pt idx="1065">
                  <c:v>37935</c:v>
                </c:pt>
                <c:pt idx="1066">
                  <c:v>37928</c:v>
                </c:pt>
                <c:pt idx="1067">
                  <c:v>37921</c:v>
                </c:pt>
                <c:pt idx="1068">
                  <c:v>37914</c:v>
                </c:pt>
                <c:pt idx="1069">
                  <c:v>37907</c:v>
                </c:pt>
                <c:pt idx="1070">
                  <c:v>37900</c:v>
                </c:pt>
                <c:pt idx="1071">
                  <c:v>37893</c:v>
                </c:pt>
                <c:pt idx="1072">
                  <c:v>37886</c:v>
                </c:pt>
                <c:pt idx="1073">
                  <c:v>37879</c:v>
                </c:pt>
                <c:pt idx="1074">
                  <c:v>37872</c:v>
                </c:pt>
                <c:pt idx="1075">
                  <c:v>37865</c:v>
                </c:pt>
                <c:pt idx="1076">
                  <c:v>37858</c:v>
                </c:pt>
                <c:pt idx="1077">
                  <c:v>37851</c:v>
                </c:pt>
                <c:pt idx="1078">
                  <c:v>37844</c:v>
                </c:pt>
                <c:pt idx="1079">
                  <c:v>37837</c:v>
                </c:pt>
                <c:pt idx="1080">
                  <c:v>37830</c:v>
                </c:pt>
                <c:pt idx="1081">
                  <c:v>37823</c:v>
                </c:pt>
                <c:pt idx="1082">
                  <c:v>37816</c:v>
                </c:pt>
                <c:pt idx="1083">
                  <c:v>37809</c:v>
                </c:pt>
                <c:pt idx="1084">
                  <c:v>37802</c:v>
                </c:pt>
                <c:pt idx="1085">
                  <c:v>37795</c:v>
                </c:pt>
                <c:pt idx="1086">
                  <c:v>37788</c:v>
                </c:pt>
                <c:pt idx="1087">
                  <c:v>37781</c:v>
                </c:pt>
                <c:pt idx="1088">
                  <c:v>37774</c:v>
                </c:pt>
                <c:pt idx="1089">
                  <c:v>37767</c:v>
                </c:pt>
                <c:pt idx="1090">
                  <c:v>37760</c:v>
                </c:pt>
                <c:pt idx="1091">
                  <c:v>37753</c:v>
                </c:pt>
                <c:pt idx="1092">
                  <c:v>37746</c:v>
                </c:pt>
                <c:pt idx="1093">
                  <c:v>37739</c:v>
                </c:pt>
                <c:pt idx="1094">
                  <c:v>37732</c:v>
                </c:pt>
                <c:pt idx="1095">
                  <c:v>37725</c:v>
                </c:pt>
                <c:pt idx="1096">
                  <c:v>37718</c:v>
                </c:pt>
                <c:pt idx="1097">
                  <c:v>37711</c:v>
                </c:pt>
                <c:pt idx="1098">
                  <c:v>37704</c:v>
                </c:pt>
                <c:pt idx="1099">
                  <c:v>37697</c:v>
                </c:pt>
                <c:pt idx="1100">
                  <c:v>37690</c:v>
                </c:pt>
                <c:pt idx="1101">
                  <c:v>37683</c:v>
                </c:pt>
                <c:pt idx="1102">
                  <c:v>37676</c:v>
                </c:pt>
                <c:pt idx="1103">
                  <c:v>37669</c:v>
                </c:pt>
                <c:pt idx="1104">
                  <c:v>37662</c:v>
                </c:pt>
                <c:pt idx="1105">
                  <c:v>37655</c:v>
                </c:pt>
                <c:pt idx="1106">
                  <c:v>37648</c:v>
                </c:pt>
                <c:pt idx="1107">
                  <c:v>37641</c:v>
                </c:pt>
                <c:pt idx="1108">
                  <c:v>37634</c:v>
                </c:pt>
                <c:pt idx="1109">
                  <c:v>37627</c:v>
                </c:pt>
                <c:pt idx="1110">
                  <c:v>37620</c:v>
                </c:pt>
                <c:pt idx="1111">
                  <c:v>37613</c:v>
                </c:pt>
                <c:pt idx="1112">
                  <c:v>37606</c:v>
                </c:pt>
                <c:pt idx="1113">
                  <c:v>37599</c:v>
                </c:pt>
                <c:pt idx="1114">
                  <c:v>37592</c:v>
                </c:pt>
                <c:pt idx="1115">
                  <c:v>37585</c:v>
                </c:pt>
                <c:pt idx="1116">
                  <c:v>37578</c:v>
                </c:pt>
                <c:pt idx="1117">
                  <c:v>37571</c:v>
                </c:pt>
                <c:pt idx="1118">
                  <c:v>37564</c:v>
                </c:pt>
                <c:pt idx="1119">
                  <c:v>37557</c:v>
                </c:pt>
                <c:pt idx="1120">
                  <c:v>37550</c:v>
                </c:pt>
                <c:pt idx="1121">
                  <c:v>37543</c:v>
                </c:pt>
                <c:pt idx="1122">
                  <c:v>37536</c:v>
                </c:pt>
                <c:pt idx="1123">
                  <c:v>37529</c:v>
                </c:pt>
                <c:pt idx="1124">
                  <c:v>37522</c:v>
                </c:pt>
                <c:pt idx="1125">
                  <c:v>37515</c:v>
                </c:pt>
                <c:pt idx="1126">
                  <c:v>37508</c:v>
                </c:pt>
                <c:pt idx="1127">
                  <c:v>37501</c:v>
                </c:pt>
                <c:pt idx="1128">
                  <c:v>37494</c:v>
                </c:pt>
                <c:pt idx="1129">
                  <c:v>37487</c:v>
                </c:pt>
                <c:pt idx="1130">
                  <c:v>37480</c:v>
                </c:pt>
                <c:pt idx="1131">
                  <c:v>37473</c:v>
                </c:pt>
                <c:pt idx="1132">
                  <c:v>37466</c:v>
                </c:pt>
                <c:pt idx="1133">
                  <c:v>37459</c:v>
                </c:pt>
                <c:pt idx="1134">
                  <c:v>37452</c:v>
                </c:pt>
                <c:pt idx="1135">
                  <c:v>37445</c:v>
                </c:pt>
                <c:pt idx="1136">
                  <c:v>37438</c:v>
                </c:pt>
                <c:pt idx="1137">
                  <c:v>37431</c:v>
                </c:pt>
                <c:pt idx="1138">
                  <c:v>37424</c:v>
                </c:pt>
                <c:pt idx="1139">
                  <c:v>37417</c:v>
                </c:pt>
                <c:pt idx="1140">
                  <c:v>37410</c:v>
                </c:pt>
                <c:pt idx="1141">
                  <c:v>37403</c:v>
                </c:pt>
                <c:pt idx="1142">
                  <c:v>37396</c:v>
                </c:pt>
                <c:pt idx="1143">
                  <c:v>37389</c:v>
                </c:pt>
                <c:pt idx="1144">
                  <c:v>37382</c:v>
                </c:pt>
                <c:pt idx="1145">
                  <c:v>37375</c:v>
                </c:pt>
                <c:pt idx="1146">
                  <c:v>37368</c:v>
                </c:pt>
                <c:pt idx="1147">
                  <c:v>37361</c:v>
                </c:pt>
                <c:pt idx="1148">
                  <c:v>37354</c:v>
                </c:pt>
                <c:pt idx="1149">
                  <c:v>37347</c:v>
                </c:pt>
                <c:pt idx="1150">
                  <c:v>37340</c:v>
                </c:pt>
                <c:pt idx="1151">
                  <c:v>37333</c:v>
                </c:pt>
                <c:pt idx="1152">
                  <c:v>37326</c:v>
                </c:pt>
                <c:pt idx="1153">
                  <c:v>37319</c:v>
                </c:pt>
                <c:pt idx="1154">
                  <c:v>37312</c:v>
                </c:pt>
                <c:pt idx="1155">
                  <c:v>37305</c:v>
                </c:pt>
                <c:pt idx="1156">
                  <c:v>37298</c:v>
                </c:pt>
                <c:pt idx="1157">
                  <c:v>37291</c:v>
                </c:pt>
                <c:pt idx="1158">
                  <c:v>37284</c:v>
                </c:pt>
                <c:pt idx="1159">
                  <c:v>37277</c:v>
                </c:pt>
                <c:pt idx="1160">
                  <c:v>37270</c:v>
                </c:pt>
                <c:pt idx="1161">
                  <c:v>37263</c:v>
                </c:pt>
                <c:pt idx="1162">
                  <c:v>37256</c:v>
                </c:pt>
                <c:pt idx="1163">
                  <c:v>37249</c:v>
                </c:pt>
                <c:pt idx="1164">
                  <c:v>37242</c:v>
                </c:pt>
                <c:pt idx="1165">
                  <c:v>37235</c:v>
                </c:pt>
                <c:pt idx="1166">
                  <c:v>37228</c:v>
                </c:pt>
                <c:pt idx="1167">
                  <c:v>37221</c:v>
                </c:pt>
                <c:pt idx="1168">
                  <c:v>37214</c:v>
                </c:pt>
                <c:pt idx="1169">
                  <c:v>37207</c:v>
                </c:pt>
                <c:pt idx="1170">
                  <c:v>37200</c:v>
                </c:pt>
                <c:pt idx="1171">
                  <c:v>37193</c:v>
                </c:pt>
                <c:pt idx="1172">
                  <c:v>37186</c:v>
                </c:pt>
                <c:pt idx="1173">
                  <c:v>37179</c:v>
                </c:pt>
                <c:pt idx="1174">
                  <c:v>37172</c:v>
                </c:pt>
                <c:pt idx="1175">
                  <c:v>37165</c:v>
                </c:pt>
                <c:pt idx="1176">
                  <c:v>37158</c:v>
                </c:pt>
                <c:pt idx="1177">
                  <c:v>37151</c:v>
                </c:pt>
                <c:pt idx="1178">
                  <c:v>37144</c:v>
                </c:pt>
                <c:pt idx="1179">
                  <c:v>37137</c:v>
                </c:pt>
                <c:pt idx="1180">
                  <c:v>37130</c:v>
                </c:pt>
                <c:pt idx="1181">
                  <c:v>37123</c:v>
                </c:pt>
                <c:pt idx="1182">
                  <c:v>37116</c:v>
                </c:pt>
                <c:pt idx="1183">
                  <c:v>37109</c:v>
                </c:pt>
                <c:pt idx="1184">
                  <c:v>37102</c:v>
                </c:pt>
                <c:pt idx="1185">
                  <c:v>37095</c:v>
                </c:pt>
                <c:pt idx="1186">
                  <c:v>37088</c:v>
                </c:pt>
                <c:pt idx="1187">
                  <c:v>37081</c:v>
                </c:pt>
                <c:pt idx="1188">
                  <c:v>37074</c:v>
                </c:pt>
                <c:pt idx="1189">
                  <c:v>37067</c:v>
                </c:pt>
                <c:pt idx="1190">
                  <c:v>37060</c:v>
                </c:pt>
                <c:pt idx="1191">
                  <c:v>37053</c:v>
                </c:pt>
                <c:pt idx="1192">
                  <c:v>37046</c:v>
                </c:pt>
                <c:pt idx="1193">
                  <c:v>37039</c:v>
                </c:pt>
                <c:pt idx="1194">
                  <c:v>37032</c:v>
                </c:pt>
                <c:pt idx="1195">
                  <c:v>37025</c:v>
                </c:pt>
                <c:pt idx="1196">
                  <c:v>37018</c:v>
                </c:pt>
                <c:pt idx="1197">
                  <c:v>37011</c:v>
                </c:pt>
                <c:pt idx="1198">
                  <c:v>37004</c:v>
                </c:pt>
                <c:pt idx="1199">
                  <c:v>36997</c:v>
                </c:pt>
                <c:pt idx="1200">
                  <c:v>36990</c:v>
                </c:pt>
                <c:pt idx="1201">
                  <c:v>36983</c:v>
                </c:pt>
                <c:pt idx="1202">
                  <c:v>36976</c:v>
                </c:pt>
                <c:pt idx="1203">
                  <c:v>36969</c:v>
                </c:pt>
                <c:pt idx="1204">
                  <c:v>36962</c:v>
                </c:pt>
                <c:pt idx="1205">
                  <c:v>36955</c:v>
                </c:pt>
                <c:pt idx="1206">
                  <c:v>36948</c:v>
                </c:pt>
                <c:pt idx="1207">
                  <c:v>36941</c:v>
                </c:pt>
                <c:pt idx="1208">
                  <c:v>36934</c:v>
                </c:pt>
                <c:pt idx="1209">
                  <c:v>36927</c:v>
                </c:pt>
                <c:pt idx="1210">
                  <c:v>36920</c:v>
                </c:pt>
                <c:pt idx="1211">
                  <c:v>36913</c:v>
                </c:pt>
                <c:pt idx="1212">
                  <c:v>36906</c:v>
                </c:pt>
                <c:pt idx="1213">
                  <c:v>36899</c:v>
                </c:pt>
                <c:pt idx="1214">
                  <c:v>36892</c:v>
                </c:pt>
                <c:pt idx="1215">
                  <c:v>36885</c:v>
                </c:pt>
                <c:pt idx="1216">
                  <c:v>36878</c:v>
                </c:pt>
                <c:pt idx="1217">
                  <c:v>36871</c:v>
                </c:pt>
                <c:pt idx="1218">
                  <c:v>36864</c:v>
                </c:pt>
                <c:pt idx="1219">
                  <c:v>36857</c:v>
                </c:pt>
                <c:pt idx="1220">
                  <c:v>36850</c:v>
                </c:pt>
                <c:pt idx="1221">
                  <c:v>36843</c:v>
                </c:pt>
                <c:pt idx="1222">
                  <c:v>36836</c:v>
                </c:pt>
                <c:pt idx="1223">
                  <c:v>36829</c:v>
                </c:pt>
                <c:pt idx="1224">
                  <c:v>36822</c:v>
                </c:pt>
                <c:pt idx="1225">
                  <c:v>36815</c:v>
                </c:pt>
                <c:pt idx="1226">
                  <c:v>36808</c:v>
                </c:pt>
                <c:pt idx="1227">
                  <c:v>36801</c:v>
                </c:pt>
                <c:pt idx="1228">
                  <c:v>36794</c:v>
                </c:pt>
                <c:pt idx="1229">
                  <c:v>36787</c:v>
                </c:pt>
                <c:pt idx="1230">
                  <c:v>36780</c:v>
                </c:pt>
                <c:pt idx="1231">
                  <c:v>36773</c:v>
                </c:pt>
                <c:pt idx="1232">
                  <c:v>36766</c:v>
                </c:pt>
                <c:pt idx="1233">
                  <c:v>36759</c:v>
                </c:pt>
                <c:pt idx="1234">
                  <c:v>36752</c:v>
                </c:pt>
                <c:pt idx="1235">
                  <c:v>36745</c:v>
                </c:pt>
                <c:pt idx="1236">
                  <c:v>36738</c:v>
                </c:pt>
                <c:pt idx="1237">
                  <c:v>36731</c:v>
                </c:pt>
                <c:pt idx="1238">
                  <c:v>36724</c:v>
                </c:pt>
                <c:pt idx="1239">
                  <c:v>36717</c:v>
                </c:pt>
                <c:pt idx="1240">
                  <c:v>36710</c:v>
                </c:pt>
                <c:pt idx="1241">
                  <c:v>36703</c:v>
                </c:pt>
                <c:pt idx="1242">
                  <c:v>36696</c:v>
                </c:pt>
                <c:pt idx="1243">
                  <c:v>36689</c:v>
                </c:pt>
                <c:pt idx="1244">
                  <c:v>36682</c:v>
                </c:pt>
                <c:pt idx="1245">
                  <c:v>36675</c:v>
                </c:pt>
                <c:pt idx="1246">
                  <c:v>36668</c:v>
                </c:pt>
                <c:pt idx="1247">
                  <c:v>36661</c:v>
                </c:pt>
                <c:pt idx="1248">
                  <c:v>36654</c:v>
                </c:pt>
                <c:pt idx="1249">
                  <c:v>36647</c:v>
                </c:pt>
                <c:pt idx="1250">
                  <c:v>36640</c:v>
                </c:pt>
                <c:pt idx="1251">
                  <c:v>36633</c:v>
                </c:pt>
                <c:pt idx="1252">
                  <c:v>36626</c:v>
                </c:pt>
                <c:pt idx="1253">
                  <c:v>36619</c:v>
                </c:pt>
                <c:pt idx="1254">
                  <c:v>36612</c:v>
                </c:pt>
                <c:pt idx="1255">
                  <c:v>36605</c:v>
                </c:pt>
                <c:pt idx="1256">
                  <c:v>36598</c:v>
                </c:pt>
                <c:pt idx="1257">
                  <c:v>36591</c:v>
                </c:pt>
                <c:pt idx="1258">
                  <c:v>36584</c:v>
                </c:pt>
                <c:pt idx="1259">
                  <c:v>36577</c:v>
                </c:pt>
                <c:pt idx="1260">
                  <c:v>36570</c:v>
                </c:pt>
                <c:pt idx="1261">
                  <c:v>36563</c:v>
                </c:pt>
                <c:pt idx="1262">
                  <c:v>36556</c:v>
                </c:pt>
                <c:pt idx="1263">
                  <c:v>36549</c:v>
                </c:pt>
                <c:pt idx="1264">
                  <c:v>36542</c:v>
                </c:pt>
                <c:pt idx="1265">
                  <c:v>36535</c:v>
                </c:pt>
                <c:pt idx="1266">
                  <c:v>36528</c:v>
                </c:pt>
                <c:pt idx="1267">
                  <c:v>36521</c:v>
                </c:pt>
                <c:pt idx="1268">
                  <c:v>36514</c:v>
                </c:pt>
                <c:pt idx="1269">
                  <c:v>36507</c:v>
                </c:pt>
                <c:pt idx="1270">
                  <c:v>36500</c:v>
                </c:pt>
                <c:pt idx="1271">
                  <c:v>36493</c:v>
                </c:pt>
                <c:pt idx="1272">
                  <c:v>36486</c:v>
                </c:pt>
                <c:pt idx="1273">
                  <c:v>36479</c:v>
                </c:pt>
                <c:pt idx="1274">
                  <c:v>36472</c:v>
                </c:pt>
                <c:pt idx="1275">
                  <c:v>36465</c:v>
                </c:pt>
                <c:pt idx="1276">
                  <c:v>36458</c:v>
                </c:pt>
                <c:pt idx="1277">
                  <c:v>36451</c:v>
                </c:pt>
                <c:pt idx="1278">
                  <c:v>36444</c:v>
                </c:pt>
                <c:pt idx="1279">
                  <c:v>36437</c:v>
                </c:pt>
                <c:pt idx="1280">
                  <c:v>36430</c:v>
                </c:pt>
                <c:pt idx="1281">
                  <c:v>36423</c:v>
                </c:pt>
                <c:pt idx="1282">
                  <c:v>36416</c:v>
                </c:pt>
                <c:pt idx="1283">
                  <c:v>36409</c:v>
                </c:pt>
                <c:pt idx="1284">
                  <c:v>36402</c:v>
                </c:pt>
                <c:pt idx="1285">
                  <c:v>36395</c:v>
                </c:pt>
                <c:pt idx="1286">
                  <c:v>36388</c:v>
                </c:pt>
                <c:pt idx="1287">
                  <c:v>36381</c:v>
                </c:pt>
                <c:pt idx="1288">
                  <c:v>36374</c:v>
                </c:pt>
                <c:pt idx="1289">
                  <c:v>36367</c:v>
                </c:pt>
                <c:pt idx="1290">
                  <c:v>36360</c:v>
                </c:pt>
                <c:pt idx="1291">
                  <c:v>36353</c:v>
                </c:pt>
                <c:pt idx="1292">
                  <c:v>36346</c:v>
                </c:pt>
                <c:pt idx="1293">
                  <c:v>36339</c:v>
                </c:pt>
                <c:pt idx="1294">
                  <c:v>36332</c:v>
                </c:pt>
                <c:pt idx="1295">
                  <c:v>36325</c:v>
                </c:pt>
                <c:pt idx="1296">
                  <c:v>36318</c:v>
                </c:pt>
                <c:pt idx="1297">
                  <c:v>36311</c:v>
                </c:pt>
                <c:pt idx="1298">
                  <c:v>36304</c:v>
                </c:pt>
                <c:pt idx="1299">
                  <c:v>36297</c:v>
                </c:pt>
                <c:pt idx="1300">
                  <c:v>36290</c:v>
                </c:pt>
                <c:pt idx="1301">
                  <c:v>36283</c:v>
                </c:pt>
                <c:pt idx="1302">
                  <c:v>36276</c:v>
                </c:pt>
                <c:pt idx="1303">
                  <c:v>36269</c:v>
                </c:pt>
                <c:pt idx="1304">
                  <c:v>36262</c:v>
                </c:pt>
                <c:pt idx="1305">
                  <c:v>36255</c:v>
                </c:pt>
                <c:pt idx="1306">
                  <c:v>36248</c:v>
                </c:pt>
                <c:pt idx="1307">
                  <c:v>36241</c:v>
                </c:pt>
                <c:pt idx="1308">
                  <c:v>36234</c:v>
                </c:pt>
                <c:pt idx="1309">
                  <c:v>36227</c:v>
                </c:pt>
                <c:pt idx="1310">
                  <c:v>36220</c:v>
                </c:pt>
                <c:pt idx="1311">
                  <c:v>36213</c:v>
                </c:pt>
                <c:pt idx="1312">
                  <c:v>36206</c:v>
                </c:pt>
                <c:pt idx="1313">
                  <c:v>36199</c:v>
                </c:pt>
                <c:pt idx="1314">
                  <c:v>36192</c:v>
                </c:pt>
                <c:pt idx="1315">
                  <c:v>36185</c:v>
                </c:pt>
                <c:pt idx="1316">
                  <c:v>36178</c:v>
                </c:pt>
                <c:pt idx="1317">
                  <c:v>36171</c:v>
                </c:pt>
                <c:pt idx="1318">
                  <c:v>36164</c:v>
                </c:pt>
                <c:pt idx="1319">
                  <c:v>36157</c:v>
                </c:pt>
                <c:pt idx="1320">
                  <c:v>36150</c:v>
                </c:pt>
                <c:pt idx="1321">
                  <c:v>36143</c:v>
                </c:pt>
                <c:pt idx="1322">
                  <c:v>36136</c:v>
                </c:pt>
                <c:pt idx="1323">
                  <c:v>36129</c:v>
                </c:pt>
                <c:pt idx="1324">
                  <c:v>36122</c:v>
                </c:pt>
                <c:pt idx="1325">
                  <c:v>36115</c:v>
                </c:pt>
                <c:pt idx="1326">
                  <c:v>36108</c:v>
                </c:pt>
                <c:pt idx="1327">
                  <c:v>36101</c:v>
                </c:pt>
                <c:pt idx="1328">
                  <c:v>36094</c:v>
                </c:pt>
                <c:pt idx="1329">
                  <c:v>36087</c:v>
                </c:pt>
                <c:pt idx="1330">
                  <c:v>36080</c:v>
                </c:pt>
                <c:pt idx="1331">
                  <c:v>36073</c:v>
                </c:pt>
                <c:pt idx="1332">
                  <c:v>36066</c:v>
                </c:pt>
                <c:pt idx="1333">
                  <c:v>36059</c:v>
                </c:pt>
                <c:pt idx="1334">
                  <c:v>36052</c:v>
                </c:pt>
                <c:pt idx="1335">
                  <c:v>36045</c:v>
                </c:pt>
                <c:pt idx="1336">
                  <c:v>36038</c:v>
                </c:pt>
                <c:pt idx="1337">
                  <c:v>36031</c:v>
                </c:pt>
                <c:pt idx="1338">
                  <c:v>36024</c:v>
                </c:pt>
                <c:pt idx="1339">
                  <c:v>36017</c:v>
                </c:pt>
                <c:pt idx="1340">
                  <c:v>36010</c:v>
                </c:pt>
                <c:pt idx="1341">
                  <c:v>36003</c:v>
                </c:pt>
                <c:pt idx="1342">
                  <c:v>35996</c:v>
                </c:pt>
                <c:pt idx="1343">
                  <c:v>35989</c:v>
                </c:pt>
                <c:pt idx="1344">
                  <c:v>35982</c:v>
                </c:pt>
                <c:pt idx="1345">
                  <c:v>35975</c:v>
                </c:pt>
                <c:pt idx="1346">
                  <c:v>35968</c:v>
                </c:pt>
                <c:pt idx="1347">
                  <c:v>35961</c:v>
                </c:pt>
                <c:pt idx="1348">
                  <c:v>35954</c:v>
                </c:pt>
                <c:pt idx="1349">
                  <c:v>35947</c:v>
                </c:pt>
                <c:pt idx="1350">
                  <c:v>35940</c:v>
                </c:pt>
                <c:pt idx="1351">
                  <c:v>35933</c:v>
                </c:pt>
                <c:pt idx="1352">
                  <c:v>35926</c:v>
                </c:pt>
                <c:pt idx="1353">
                  <c:v>35919</c:v>
                </c:pt>
                <c:pt idx="1354">
                  <c:v>35912</c:v>
                </c:pt>
                <c:pt idx="1355">
                  <c:v>35905</c:v>
                </c:pt>
                <c:pt idx="1356">
                  <c:v>35898</c:v>
                </c:pt>
                <c:pt idx="1357">
                  <c:v>35891</c:v>
                </c:pt>
                <c:pt idx="1358">
                  <c:v>35884</c:v>
                </c:pt>
                <c:pt idx="1359">
                  <c:v>35877</c:v>
                </c:pt>
                <c:pt idx="1360">
                  <c:v>35870</c:v>
                </c:pt>
                <c:pt idx="1361">
                  <c:v>35863</c:v>
                </c:pt>
                <c:pt idx="1362">
                  <c:v>35856</c:v>
                </c:pt>
                <c:pt idx="1363">
                  <c:v>35849</c:v>
                </c:pt>
                <c:pt idx="1364">
                  <c:v>35842</c:v>
                </c:pt>
                <c:pt idx="1365">
                  <c:v>35835</c:v>
                </c:pt>
                <c:pt idx="1366">
                  <c:v>35828</c:v>
                </c:pt>
                <c:pt idx="1367">
                  <c:v>35821</c:v>
                </c:pt>
                <c:pt idx="1368">
                  <c:v>35814</c:v>
                </c:pt>
                <c:pt idx="1369">
                  <c:v>35807</c:v>
                </c:pt>
                <c:pt idx="1370">
                  <c:v>35800</c:v>
                </c:pt>
                <c:pt idx="1371">
                  <c:v>35793</c:v>
                </c:pt>
                <c:pt idx="1372">
                  <c:v>35786</c:v>
                </c:pt>
                <c:pt idx="1373">
                  <c:v>35779</c:v>
                </c:pt>
                <c:pt idx="1374">
                  <c:v>35772</c:v>
                </c:pt>
                <c:pt idx="1375">
                  <c:v>35765</c:v>
                </c:pt>
                <c:pt idx="1376">
                  <c:v>35758</c:v>
                </c:pt>
                <c:pt idx="1377">
                  <c:v>35751</c:v>
                </c:pt>
                <c:pt idx="1378">
                  <c:v>35744</c:v>
                </c:pt>
                <c:pt idx="1379">
                  <c:v>35737</c:v>
                </c:pt>
                <c:pt idx="1380">
                  <c:v>35730</c:v>
                </c:pt>
                <c:pt idx="1381">
                  <c:v>35723</c:v>
                </c:pt>
                <c:pt idx="1382">
                  <c:v>35716</c:v>
                </c:pt>
                <c:pt idx="1383">
                  <c:v>35709</c:v>
                </c:pt>
                <c:pt idx="1384">
                  <c:v>35702</c:v>
                </c:pt>
                <c:pt idx="1385">
                  <c:v>35695</c:v>
                </c:pt>
                <c:pt idx="1386">
                  <c:v>35688</c:v>
                </c:pt>
                <c:pt idx="1387">
                  <c:v>35681</c:v>
                </c:pt>
                <c:pt idx="1388">
                  <c:v>35674</c:v>
                </c:pt>
                <c:pt idx="1389">
                  <c:v>35667</c:v>
                </c:pt>
                <c:pt idx="1390">
                  <c:v>35660</c:v>
                </c:pt>
                <c:pt idx="1391">
                  <c:v>35653</c:v>
                </c:pt>
                <c:pt idx="1392">
                  <c:v>35646</c:v>
                </c:pt>
                <c:pt idx="1393">
                  <c:v>35639</c:v>
                </c:pt>
                <c:pt idx="1394">
                  <c:v>35632</c:v>
                </c:pt>
                <c:pt idx="1395">
                  <c:v>35625</c:v>
                </c:pt>
                <c:pt idx="1396">
                  <c:v>35618</c:v>
                </c:pt>
                <c:pt idx="1397">
                  <c:v>35611</c:v>
                </c:pt>
                <c:pt idx="1398">
                  <c:v>35604</c:v>
                </c:pt>
                <c:pt idx="1399">
                  <c:v>35597</c:v>
                </c:pt>
                <c:pt idx="1400">
                  <c:v>35590</c:v>
                </c:pt>
                <c:pt idx="1401">
                  <c:v>35583</c:v>
                </c:pt>
                <c:pt idx="1402">
                  <c:v>35576</c:v>
                </c:pt>
                <c:pt idx="1403">
                  <c:v>35569</c:v>
                </c:pt>
                <c:pt idx="1404">
                  <c:v>35562</c:v>
                </c:pt>
                <c:pt idx="1405">
                  <c:v>35555</c:v>
                </c:pt>
                <c:pt idx="1406">
                  <c:v>35548</c:v>
                </c:pt>
                <c:pt idx="1407">
                  <c:v>35541</c:v>
                </c:pt>
                <c:pt idx="1408">
                  <c:v>35534</c:v>
                </c:pt>
                <c:pt idx="1409">
                  <c:v>35527</c:v>
                </c:pt>
                <c:pt idx="1410">
                  <c:v>35520</c:v>
                </c:pt>
                <c:pt idx="1411">
                  <c:v>35513</c:v>
                </c:pt>
                <c:pt idx="1412">
                  <c:v>35506</c:v>
                </c:pt>
                <c:pt idx="1413">
                  <c:v>35499</c:v>
                </c:pt>
                <c:pt idx="1414">
                  <c:v>35492</c:v>
                </c:pt>
                <c:pt idx="1415">
                  <c:v>35485</c:v>
                </c:pt>
                <c:pt idx="1416">
                  <c:v>35478</c:v>
                </c:pt>
                <c:pt idx="1417">
                  <c:v>35471</c:v>
                </c:pt>
                <c:pt idx="1418">
                  <c:v>35464</c:v>
                </c:pt>
                <c:pt idx="1419">
                  <c:v>35457</c:v>
                </c:pt>
                <c:pt idx="1420">
                  <c:v>35450</c:v>
                </c:pt>
                <c:pt idx="1421">
                  <c:v>35443</c:v>
                </c:pt>
                <c:pt idx="1422">
                  <c:v>35436</c:v>
                </c:pt>
                <c:pt idx="1423">
                  <c:v>35429</c:v>
                </c:pt>
                <c:pt idx="1424">
                  <c:v>35422</c:v>
                </c:pt>
                <c:pt idx="1425">
                  <c:v>35415</c:v>
                </c:pt>
                <c:pt idx="1426">
                  <c:v>35408</c:v>
                </c:pt>
                <c:pt idx="1427">
                  <c:v>35401</c:v>
                </c:pt>
                <c:pt idx="1428">
                  <c:v>35394</c:v>
                </c:pt>
                <c:pt idx="1429">
                  <c:v>35387</c:v>
                </c:pt>
                <c:pt idx="1430">
                  <c:v>35380</c:v>
                </c:pt>
                <c:pt idx="1431">
                  <c:v>35373</c:v>
                </c:pt>
                <c:pt idx="1432">
                  <c:v>35366</c:v>
                </c:pt>
                <c:pt idx="1433">
                  <c:v>35359</c:v>
                </c:pt>
                <c:pt idx="1434">
                  <c:v>35352</c:v>
                </c:pt>
                <c:pt idx="1435">
                  <c:v>35345</c:v>
                </c:pt>
                <c:pt idx="1436">
                  <c:v>35338</c:v>
                </c:pt>
                <c:pt idx="1437">
                  <c:v>35331</c:v>
                </c:pt>
                <c:pt idx="1438">
                  <c:v>35324</c:v>
                </c:pt>
                <c:pt idx="1439">
                  <c:v>35317</c:v>
                </c:pt>
                <c:pt idx="1440">
                  <c:v>35310</c:v>
                </c:pt>
                <c:pt idx="1441">
                  <c:v>35303</c:v>
                </c:pt>
                <c:pt idx="1442">
                  <c:v>35296</c:v>
                </c:pt>
                <c:pt idx="1443">
                  <c:v>35289</c:v>
                </c:pt>
                <c:pt idx="1444">
                  <c:v>35282</c:v>
                </c:pt>
                <c:pt idx="1445">
                  <c:v>35275</c:v>
                </c:pt>
                <c:pt idx="1446">
                  <c:v>35268</c:v>
                </c:pt>
                <c:pt idx="1447">
                  <c:v>35261</c:v>
                </c:pt>
                <c:pt idx="1448">
                  <c:v>35254</c:v>
                </c:pt>
                <c:pt idx="1449">
                  <c:v>35247</c:v>
                </c:pt>
                <c:pt idx="1450">
                  <c:v>35240</c:v>
                </c:pt>
                <c:pt idx="1451">
                  <c:v>35233</c:v>
                </c:pt>
                <c:pt idx="1452">
                  <c:v>35226</c:v>
                </c:pt>
                <c:pt idx="1453">
                  <c:v>35219</c:v>
                </c:pt>
                <c:pt idx="1454">
                  <c:v>35212</c:v>
                </c:pt>
                <c:pt idx="1455">
                  <c:v>35205</c:v>
                </c:pt>
                <c:pt idx="1456">
                  <c:v>35198</c:v>
                </c:pt>
                <c:pt idx="1457">
                  <c:v>35191</c:v>
                </c:pt>
                <c:pt idx="1458">
                  <c:v>35184</c:v>
                </c:pt>
                <c:pt idx="1459">
                  <c:v>35177</c:v>
                </c:pt>
                <c:pt idx="1460">
                  <c:v>35170</c:v>
                </c:pt>
                <c:pt idx="1461">
                  <c:v>35163</c:v>
                </c:pt>
                <c:pt idx="1462">
                  <c:v>35156</c:v>
                </c:pt>
                <c:pt idx="1463">
                  <c:v>35149</c:v>
                </c:pt>
                <c:pt idx="1464">
                  <c:v>35142</c:v>
                </c:pt>
                <c:pt idx="1465">
                  <c:v>35135</c:v>
                </c:pt>
                <c:pt idx="1466">
                  <c:v>35128</c:v>
                </c:pt>
                <c:pt idx="1467">
                  <c:v>35121</c:v>
                </c:pt>
                <c:pt idx="1468">
                  <c:v>35114</c:v>
                </c:pt>
                <c:pt idx="1469">
                  <c:v>35107</c:v>
                </c:pt>
                <c:pt idx="1470">
                  <c:v>35100</c:v>
                </c:pt>
                <c:pt idx="1471">
                  <c:v>35093</c:v>
                </c:pt>
                <c:pt idx="1472">
                  <c:v>35086</c:v>
                </c:pt>
                <c:pt idx="1473">
                  <c:v>35079</c:v>
                </c:pt>
                <c:pt idx="1474">
                  <c:v>35072</c:v>
                </c:pt>
                <c:pt idx="1475">
                  <c:v>35065</c:v>
                </c:pt>
                <c:pt idx="1476">
                  <c:v>35058</c:v>
                </c:pt>
                <c:pt idx="1477">
                  <c:v>35051</c:v>
                </c:pt>
                <c:pt idx="1478">
                  <c:v>35044</c:v>
                </c:pt>
                <c:pt idx="1479">
                  <c:v>35037</c:v>
                </c:pt>
                <c:pt idx="1480">
                  <c:v>35030</c:v>
                </c:pt>
                <c:pt idx="1481">
                  <c:v>35023</c:v>
                </c:pt>
                <c:pt idx="1482">
                  <c:v>35016</c:v>
                </c:pt>
                <c:pt idx="1483">
                  <c:v>35009</c:v>
                </c:pt>
                <c:pt idx="1484">
                  <c:v>35002</c:v>
                </c:pt>
                <c:pt idx="1485">
                  <c:v>34995</c:v>
                </c:pt>
                <c:pt idx="1486">
                  <c:v>34988</c:v>
                </c:pt>
                <c:pt idx="1487">
                  <c:v>34981</c:v>
                </c:pt>
                <c:pt idx="1488">
                  <c:v>34974</c:v>
                </c:pt>
                <c:pt idx="1489">
                  <c:v>34967</c:v>
                </c:pt>
                <c:pt idx="1490">
                  <c:v>34960</c:v>
                </c:pt>
                <c:pt idx="1491">
                  <c:v>34953</c:v>
                </c:pt>
                <c:pt idx="1492">
                  <c:v>34946</c:v>
                </c:pt>
                <c:pt idx="1493">
                  <c:v>34939</c:v>
                </c:pt>
                <c:pt idx="1494">
                  <c:v>34932</c:v>
                </c:pt>
                <c:pt idx="1495">
                  <c:v>34925</c:v>
                </c:pt>
                <c:pt idx="1496">
                  <c:v>34918</c:v>
                </c:pt>
                <c:pt idx="1497">
                  <c:v>34911</c:v>
                </c:pt>
                <c:pt idx="1498">
                  <c:v>34904</c:v>
                </c:pt>
                <c:pt idx="1499">
                  <c:v>34897</c:v>
                </c:pt>
                <c:pt idx="1500">
                  <c:v>34890</c:v>
                </c:pt>
                <c:pt idx="1501">
                  <c:v>34883</c:v>
                </c:pt>
                <c:pt idx="1502">
                  <c:v>34876</c:v>
                </c:pt>
                <c:pt idx="1503">
                  <c:v>34869</c:v>
                </c:pt>
                <c:pt idx="1504">
                  <c:v>34862</c:v>
                </c:pt>
                <c:pt idx="1505">
                  <c:v>34855</c:v>
                </c:pt>
                <c:pt idx="1506">
                  <c:v>34848</c:v>
                </c:pt>
                <c:pt idx="1507">
                  <c:v>34841</c:v>
                </c:pt>
                <c:pt idx="1508">
                  <c:v>34834</c:v>
                </c:pt>
                <c:pt idx="1509">
                  <c:v>34827</c:v>
                </c:pt>
                <c:pt idx="1510">
                  <c:v>34820</c:v>
                </c:pt>
                <c:pt idx="1511">
                  <c:v>34813</c:v>
                </c:pt>
                <c:pt idx="1512">
                  <c:v>34806</c:v>
                </c:pt>
                <c:pt idx="1513">
                  <c:v>34799</c:v>
                </c:pt>
                <c:pt idx="1514">
                  <c:v>34792</c:v>
                </c:pt>
                <c:pt idx="1515">
                  <c:v>34785</c:v>
                </c:pt>
                <c:pt idx="1516">
                  <c:v>34778</c:v>
                </c:pt>
                <c:pt idx="1517">
                  <c:v>34771</c:v>
                </c:pt>
                <c:pt idx="1518">
                  <c:v>34764</c:v>
                </c:pt>
                <c:pt idx="1519">
                  <c:v>34757</c:v>
                </c:pt>
                <c:pt idx="1520">
                  <c:v>34750</c:v>
                </c:pt>
                <c:pt idx="1521">
                  <c:v>34743</c:v>
                </c:pt>
                <c:pt idx="1522">
                  <c:v>34736</c:v>
                </c:pt>
                <c:pt idx="1523">
                  <c:v>34729</c:v>
                </c:pt>
                <c:pt idx="1524">
                  <c:v>34722</c:v>
                </c:pt>
                <c:pt idx="1525">
                  <c:v>34715</c:v>
                </c:pt>
                <c:pt idx="1526">
                  <c:v>34708</c:v>
                </c:pt>
                <c:pt idx="1527">
                  <c:v>34701</c:v>
                </c:pt>
                <c:pt idx="1528">
                  <c:v>34694</c:v>
                </c:pt>
                <c:pt idx="1529">
                  <c:v>34687</c:v>
                </c:pt>
                <c:pt idx="1530">
                  <c:v>34680</c:v>
                </c:pt>
                <c:pt idx="1531">
                  <c:v>34673</c:v>
                </c:pt>
                <c:pt idx="1532">
                  <c:v>34666</c:v>
                </c:pt>
                <c:pt idx="1533">
                  <c:v>34659</c:v>
                </c:pt>
                <c:pt idx="1534">
                  <c:v>34652</c:v>
                </c:pt>
                <c:pt idx="1535">
                  <c:v>34645</c:v>
                </c:pt>
                <c:pt idx="1536">
                  <c:v>34638</c:v>
                </c:pt>
                <c:pt idx="1537">
                  <c:v>34631</c:v>
                </c:pt>
                <c:pt idx="1538">
                  <c:v>34624</c:v>
                </c:pt>
                <c:pt idx="1539">
                  <c:v>34617</c:v>
                </c:pt>
                <c:pt idx="1540">
                  <c:v>34610</c:v>
                </c:pt>
                <c:pt idx="1541">
                  <c:v>34603</c:v>
                </c:pt>
                <c:pt idx="1542">
                  <c:v>34596</c:v>
                </c:pt>
                <c:pt idx="1543">
                  <c:v>34589</c:v>
                </c:pt>
                <c:pt idx="1544">
                  <c:v>34582</c:v>
                </c:pt>
                <c:pt idx="1545">
                  <c:v>34575</c:v>
                </c:pt>
                <c:pt idx="1546">
                  <c:v>34568</c:v>
                </c:pt>
                <c:pt idx="1547">
                  <c:v>34561</c:v>
                </c:pt>
                <c:pt idx="1548">
                  <c:v>34554</c:v>
                </c:pt>
                <c:pt idx="1549">
                  <c:v>34547</c:v>
                </c:pt>
                <c:pt idx="1550">
                  <c:v>34540</c:v>
                </c:pt>
                <c:pt idx="1551">
                  <c:v>34533</c:v>
                </c:pt>
                <c:pt idx="1552">
                  <c:v>34526</c:v>
                </c:pt>
                <c:pt idx="1553">
                  <c:v>34519</c:v>
                </c:pt>
                <c:pt idx="1554">
                  <c:v>34512</c:v>
                </c:pt>
                <c:pt idx="1555">
                  <c:v>34505</c:v>
                </c:pt>
                <c:pt idx="1556">
                  <c:v>34498</c:v>
                </c:pt>
                <c:pt idx="1557">
                  <c:v>34491</c:v>
                </c:pt>
                <c:pt idx="1558">
                  <c:v>34484</c:v>
                </c:pt>
                <c:pt idx="1559">
                  <c:v>34477</c:v>
                </c:pt>
                <c:pt idx="1560">
                  <c:v>34470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8.86</c:v>
                </c:pt>
                <c:pt idx="1">
                  <c:v>8.84</c:v>
                </c:pt>
                <c:pt idx="2">
                  <c:v>8.17</c:v>
                </c:pt>
                <c:pt idx="3">
                  <c:v>7.72</c:v>
                </c:pt>
                <c:pt idx="4">
                  <c:v>7.7</c:v>
                </c:pt>
                <c:pt idx="5">
                  <c:v>7.14</c:v>
                </c:pt>
                <c:pt idx="6">
                  <c:v>5.94</c:v>
                </c:pt>
                <c:pt idx="7">
                  <c:v>5.66</c:v>
                </c:pt>
                <c:pt idx="8">
                  <c:v>5.57</c:v>
                </c:pt>
                <c:pt idx="9">
                  <c:v>5.86</c:v>
                </c:pt>
                <c:pt idx="10">
                  <c:v>6.39</c:v>
                </c:pt>
                <c:pt idx="11">
                  <c:v>6.29</c:v>
                </c:pt>
                <c:pt idx="12">
                  <c:v>5.64</c:v>
                </c:pt>
                <c:pt idx="13">
                  <c:v>5.87</c:v>
                </c:pt>
                <c:pt idx="14">
                  <c:v>5.9</c:v>
                </c:pt>
                <c:pt idx="15">
                  <c:v>6.15</c:v>
                </c:pt>
                <c:pt idx="16">
                  <c:v>6.31</c:v>
                </c:pt>
                <c:pt idx="17">
                  <c:v>6.04</c:v>
                </c:pt>
                <c:pt idx="18">
                  <c:v>5.92</c:v>
                </c:pt>
                <c:pt idx="19">
                  <c:v>6.29</c:v>
                </c:pt>
                <c:pt idx="20">
                  <c:v>5.76</c:v>
                </c:pt>
                <c:pt idx="21">
                  <c:v>5.44</c:v>
                </c:pt>
                <c:pt idx="22">
                  <c:v>4.47</c:v>
                </c:pt>
                <c:pt idx="23">
                  <c:v>4.9400000000000004</c:v>
                </c:pt>
                <c:pt idx="24">
                  <c:v>4.7</c:v>
                </c:pt>
                <c:pt idx="25">
                  <c:v>4.92</c:v>
                </c:pt>
                <c:pt idx="26">
                  <c:v>4.8171809999999997</c:v>
                </c:pt>
                <c:pt idx="27">
                  <c:v>3.8160790000000002</c:v>
                </c:pt>
                <c:pt idx="28">
                  <c:v>3.7268720000000002</c:v>
                </c:pt>
                <c:pt idx="29">
                  <c:v>4.2522029999999997</c:v>
                </c:pt>
                <c:pt idx="30">
                  <c:v>4.2720269999999996</c:v>
                </c:pt>
                <c:pt idx="31">
                  <c:v>4.1035240000000002</c:v>
                </c:pt>
                <c:pt idx="32">
                  <c:v>4.123348</c:v>
                </c:pt>
                <c:pt idx="33">
                  <c:v>4.0143180000000003</c:v>
                </c:pt>
                <c:pt idx="34">
                  <c:v>3.4790749999999999</c:v>
                </c:pt>
                <c:pt idx="35">
                  <c:v>3.8656389999999998</c:v>
                </c:pt>
                <c:pt idx="36">
                  <c:v>3.8854630000000001</c:v>
                </c:pt>
                <c:pt idx="37">
                  <c:v>4.2621149999999997</c:v>
                </c:pt>
                <c:pt idx="38">
                  <c:v>4.4603520000000003</c:v>
                </c:pt>
                <c:pt idx="39">
                  <c:v>4.5594710000000003</c:v>
                </c:pt>
                <c:pt idx="40">
                  <c:v>3.8854630000000001</c:v>
                </c:pt>
                <c:pt idx="41">
                  <c:v>4.1629949999999996</c:v>
                </c:pt>
                <c:pt idx="42">
                  <c:v>4.1927310000000002</c:v>
                </c:pt>
                <c:pt idx="43">
                  <c:v>4.4702640000000002</c:v>
                </c:pt>
                <c:pt idx="44">
                  <c:v>4.4801760000000002</c:v>
                </c:pt>
                <c:pt idx="45">
                  <c:v>4.5792950000000001</c:v>
                </c:pt>
                <c:pt idx="46">
                  <c:v>4.6189429999999998</c:v>
                </c:pt>
                <c:pt idx="47">
                  <c:v>4.777533</c:v>
                </c:pt>
                <c:pt idx="48">
                  <c:v>5.0550660000000001</c:v>
                </c:pt>
                <c:pt idx="49">
                  <c:v>5.1640969999999999</c:v>
                </c:pt>
                <c:pt idx="50">
                  <c:v>4.5693830000000002</c:v>
                </c:pt>
                <c:pt idx="51">
                  <c:v>4.3513210000000004</c:v>
                </c:pt>
                <c:pt idx="52">
                  <c:v>4.5495599999999996</c:v>
                </c:pt>
                <c:pt idx="53">
                  <c:v>4.5</c:v>
                </c:pt>
                <c:pt idx="54">
                  <c:v>4.0638769999999997</c:v>
                </c:pt>
                <c:pt idx="55">
                  <c:v>4.0143180000000003</c:v>
                </c:pt>
                <c:pt idx="56">
                  <c:v>3.7367840000000001</c:v>
                </c:pt>
                <c:pt idx="57">
                  <c:v>3.1321590000000001</c:v>
                </c:pt>
                <c:pt idx="58">
                  <c:v>3.2114539999999998</c:v>
                </c:pt>
                <c:pt idx="59">
                  <c:v>2.9636559999999998</c:v>
                </c:pt>
                <c:pt idx="60">
                  <c:v>3.2114539999999998</c:v>
                </c:pt>
                <c:pt idx="61">
                  <c:v>3.280837</c:v>
                </c:pt>
                <c:pt idx="62">
                  <c:v>3.4096920000000002</c:v>
                </c:pt>
                <c:pt idx="63">
                  <c:v>3.55837</c:v>
                </c:pt>
                <c:pt idx="64">
                  <c:v>3.8061669999999999</c:v>
                </c:pt>
                <c:pt idx="65">
                  <c:v>4.034141</c:v>
                </c:pt>
                <c:pt idx="66">
                  <c:v>3.7962549999999999</c:v>
                </c:pt>
                <c:pt idx="67">
                  <c:v>3.370044</c:v>
                </c:pt>
                <c:pt idx="68">
                  <c:v>3.370044</c:v>
                </c:pt>
                <c:pt idx="69">
                  <c:v>3.181718</c:v>
                </c:pt>
                <c:pt idx="70">
                  <c:v>3.4196040000000001</c:v>
                </c:pt>
                <c:pt idx="71">
                  <c:v>3.4889869999999998</c:v>
                </c:pt>
                <c:pt idx="72">
                  <c:v>3.5385460000000002</c:v>
                </c:pt>
                <c:pt idx="73">
                  <c:v>3.3105730000000002</c:v>
                </c:pt>
                <c:pt idx="74">
                  <c:v>3.4096920000000002</c:v>
                </c:pt>
                <c:pt idx="75">
                  <c:v>2.9834800000000001</c:v>
                </c:pt>
                <c:pt idx="76">
                  <c:v>2.8348019999999998</c:v>
                </c:pt>
                <c:pt idx="77">
                  <c:v>2.7555070000000002</c:v>
                </c:pt>
                <c:pt idx="78">
                  <c:v>2.4758619999999998</c:v>
                </c:pt>
                <c:pt idx="79">
                  <c:v>2.801374</c:v>
                </c:pt>
                <c:pt idx="80">
                  <c:v>2.3969499999999999</c:v>
                </c:pt>
                <c:pt idx="81">
                  <c:v>1.972799</c:v>
                </c:pt>
                <c:pt idx="82">
                  <c:v>2.1404860000000001</c:v>
                </c:pt>
                <c:pt idx="83">
                  <c:v>2.357494</c:v>
                </c:pt>
                <c:pt idx="84">
                  <c:v>2.4659979999999999</c:v>
                </c:pt>
                <c:pt idx="85">
                  <c:v>3.117022</c:v>
                </c:pt>
                <c:pt idx="86">
                  <c:v>3.1564779999999999</c:v>
                </c:pt>
                <c:pt idx="87">
                  <c:v>3.4523980000000001</c:v>
                </c:pt>
                <c:pt idx="88">
                  <c:v>3.3833500000000001</c:v>
                </c:pt>
                <c:pt idx="89">
                  <c:v>3.2255259999999999</c:v>
                </c:pt>
                <c:pt idx="90">
                  <c:v>3.0677020000000002</c:v>
                </c:pt>
                <c:pt idx="91">
                  <c:v>2.9887899999999998</c:v>
                </c:pt>
                <c:pt idx="92">
                  <c:v>3.2452540000000001</c:v>
                </c:pt>
                <c:pt idx="93">
                  <c:v>3.2057980000000001</c:v>
                </c:pt>
                <c:pt idx="94">
                  <c:v>3.2353900000000002</c:v>
                </c:pt>
                <c:pt idx="95">
                  <c:v>3.3143020000000001</c:v>
                </c:pt>
                <c:pt idx="96">
                  <c:v>3.4721259999999998</c:v>
                </c:pt>
                <c:pt idx="97">
                  <c:v>3.5214460000000001</c:v>
                </c:pt>
                <c:pt idx="98">
                  <c:v>3.620085</c:v>
                </c:pt>
                <c:pt idx="99">
                  <c:v>3.5411730000000001</c:v>
                </c:pt>
                <c:pt idx="100">
                  <c:v>3.462262</c:v>
                </c:pt>
                <c:pt idx="101">
                  <c:v>3.8765489999999998</c:v>
                </c:pt>
                <c:pt idx="102">
                  <c:v>4.0343739999999997</c:v>
                </c:pt>
                <c:pt idx="103">
                  <c:v>4.1921970000000002</c:v>
                </c:pt>
                <c:pt idx="104">
                  <c:v>4.7544449999999996</c:v>
                </c:pt>
                <c:pt idx="105">
                  <c:v>4.767493</c:v>
                </c:pt>
                <c:pt idx="106">
                  <c:v>5.1402599999999996</c:v>
                </c:pt>
                <c:pt idx="107">
                  <c:v>5.1010220000000004</c:v>
                </c:pt>
                <c:pt idx="108">
                  <c:v>4.8655900000000001</c:v>
                </c:pt>
                <c:pt idx="109">
                  <c:v>5.1402599999999996</c:v>
                </c:pt>
                <c:pt idx="110">
                  <c:v>4.9931159999999997</c:v>
                </c:pt>
                <c:pt idx="111">
                  <c:v>3.894434</c:v>
                </c:pt>
                <c:pt idx="112">
                  <c:v>4.0513880000000002</c:v>
                </c:pt>
                <c:pt idx="113">
                  <c:v>3.7570990000000002</c:v>
                </c:pt>
                <c:pt idx="114">
                  <c:v>3.5412859999999999</c:v>
                </c:pt>
                <c:pt idx="115">
                  <c:v>3.3352840000000001</c:v>
                </c:pt>
                <c:pt idx="116">
                  <c:v>4.0023400000000002</c:v>
                </c:pt>
                <c:pt idx="117">
                  <c:v>3.6491929999999999</c:v>
                </c:pt>
                <c:pt idx="118">
                  <c:v>3.44319</c:v>
                </c:pt>
                <c:pt idx="119">
                  <c:v>4.0317689999999997</c:v>
                </c:pt>
                <c:pt idx="120">
                  <c:v>3.8748149999999999</c:v>
                </c:pt>
                <c:pt idx="121">
                  <c:v>3.688431</c:v>
                </c:pt>
                <c:pt idx="122">
                  <c:v>3.5805250000000002</c:v>
                </c:pt>
                <c:pt idx="123">
                  <c:v>4.1396759999999997</c:v>
                </c:pt>
                <c:pt idx="124">
                  <c:v>3.7865280000000001</c:v>
                </c:pt>
                <c:pt idx="125">
                  <c:v>3.9532919999999998</c:v>
                </c:pt>
                <c:pt idx="126">
                  <c:v>3.9925310000000001</c:v>
                </c:pt>
                <c:pt idx="127">
                  <c:v>3.5609060000000001</c:v>
                </c:pt>
                <c:pt idx="128">
                  <c:v>3.5510959999999998</c:v>
                </c:pt>
                <c:pt idx="129">
                  <c:v>3.8551959999999998</c:v>
                </c:pt>
                <c:pt idx="130">
                  <c:v>3.7678889999999998</c:v>
                </c:pt>
                <c:pt idx="131">
                  <c:v>3.41648</c:v>
                </c:pt>
                <c:pt idx="132">
                  <c:v>3.1041159999999999</c:v>
                </c:pt>
                <c:pt idx="133">
                  <c:v>3.1041159999999999</c:v>
                </c:pt>
                <c:pt idx="134">
                  <c:v>3.1529229999999999</c:v>
                </c:pt>
                <c:pt idx="135">
                  <c:v>3.05531</c:v>
                </c:pt>
                <c:pt idx="136">
                  <c:v>3.4262419999999998</c:v>
                </c:pt>
                <c:pt idx="137">
                  <c:v>3.748367</c:v>
                </c:pt>
                <c:pt idx="138">
                  <c:v>3.4945710000000001</c:v>
                </c:pt>
                <c:pt idx="139">
                  <c:v>3.48481</c:v>
                </c:pt>
                <c:pt idx="140">
                  <c:v>3.660514</c:v>
                </c:pt>
                <c:pt idx="141">
                  <c:v>4.0021620000000002</c:v>
                </c:pt>
                <c:pt idx="142">
                  <c:v>3.8166959999999999</c:v>
                </c:pt>
                <c:pt idx="143">
                  <c:v>3.943594</c:v>
                </c:pt>
                <c:pt idx="144">
                  <c:v>3.728844</c:v>
                </c:pt>
                <c:pt idx="145">
                  <c:v>3.7678889999999998</c:v>
                </c:pt>
                <c:pt idx="146">
                  <c:v>3.7386050000000002</c:v>
                </c:pt>
                <c:pt idx="147">
                  <c:v>3.98264</c:v>
                </c:pt>
                <c:pt idx="148">
                  <c:v>4.5292760000000003</c:v>
                </c:pt>
                <c:pt idx="149">
                  <c:v>4.9782999999999999</c:v>
                </c:pt>
                <c:pt idx="150">
                  <c:v>5.036867</c:v>
                </c:pt>
                <c:pt idx="151">
                  <c:v>5.3492309999999996</c:v>
                </c:pt>
                <c:pt idx="152">
                  <c:v>4.8709239999999996</c:v>
                </c:pt>
                <c:pt idx="153">
                  <c:v>5.0563900000000004</c:v>
                </c:pt>
                <c:pt idx="154">
                  <c:v>4.4316630000000004</c:v>
                </c:pt>
                <c:pt idx="155">
                  <c:v>4.6756970000000004</c:v>
                </c:pt>
                <c:pt idx="156">
                  <c:v>4.5300479999999999</c:v>
                </c:pt>
                <c:pt idx="157">
                  <c:v>4.6836089999999997</c:v>
                </c:pt>
                <c:pt idx="158">
                  <c:v>4.6740120000000003</c:v>
                </c:pt>
                <c:pt idx="159">
                  <c:v>4.2229270000000003</c:v>
                </c:pt>
                <c:pt idx="160">
                  <c:v>4.3572920000000002</c:v>
                </c:pt>
                <c:pt idx="161">
                  <c:v>4.1749390000000002</c:v>
                </c:pt>
                <c:pt idx="162">
                  <c:v>4.1557430000000002</c:v>
                </c:pt>
                <c:pt idx="163">
                  <c:v>3.6374749999999998</c:v>
                </c:pt>
                <c:pt idx="164">
                  <c:v>3.7046579999999998</c:v>
                </c:pt>
                <c:pt idx="165">
                  <c:v>3.9637920000000002</c:v>
                </c:pt>
                <c:pt idx="166">
                  <c:v>4.1461459999999999</c:v>
                </c:pt>
                <c:pt idx="167">
                  <c:v>4.2709140000000003</c:v>
                </c:pt>
                <c:pt idx="168">
                  <c:v>4.2325239999999997</c:v>
                </c:pt>
                <c:pt idx="169">
                  <c:v>4.0885610000000003</c:v>
                </c:pt>
                <c:pt idx="170">
                  <c:v>4.3380970000000003</c:v>
                </c:pt>
                <c:pt idx="171">
                  <c:v>4.491657</c:v>
                </c:pt>
                <c:pt idx="172">
                  <c:v>4.578036</c:v>
                </c:pt>
                <c:pt idx="173">
                  <c:v>4.5876340000000004</c:v>
                </c:pt>
                <c:pt idx="174">
                  <c:v>3.9733900000000002</c:v>
                </c:pt>
                <c:pt idx="175">
                  <c:v>4.1557430000000002</c:v>
                </c:pt>
                <c:pt idx="176">
                  <c:v>4.0693650000000003</c:v>
                </c:pt>
                <c:pt idx="177">
                  <c:v>4.4724630000000003</c:v>
                </c:pt>
                <c:pt idx="178">
                  <c:v>4.6164259999999997</c:v>
                </c:pt>
                <c:pt idx="179">
                  <c:v>5.595377</c:v>
                </c:pt>
                <c:pt idx="180">
                  <c:v>4.7124009999999998</c:v>
                </c:pt>
                <c:pt idx="181">
                  <c:v>5.0867069999999996</c:v>
                </c:pt>
                <c:pt idx="182">
                  <c:v>5.4322189999999999</c:v>
                </c:pt>
                <c:pt idx="183">
                  <c:v>5.7201449999999996</c:v>
                </c:pt>
                <c:pt idx="184">
                  <c:v>5.0483159999999998</c:v>
                </c:pt>
                <c:pt idx="185">
                  <c:v>4.9139499999999998</c:v>
                </c:pt>
                <c:pt idx="186">
                  <c:v>5.3074510000000004</c:v>
                </c:pt>
                <c:pt idx="187">
                  <c:v>5.7585360000000003</c:v>
                </c:pt>
                <c:pt idx="188">
                  <c:v>5.7105480000000002</c:v>
                </c:pt>
                <c:pt idx="189">
                  <c:v>6.2192189999999998</c:v>
                </c:pt>
                <c:pt idx="190">
                  <c:v>5.5281950000000002</c:v>
                </c:pt>
                <c:pt idx="191">
                  <c:v>5.7105480000000002</c:v>
                </c:pt>
                <c:pt idx="192">
                  <c:v>6.132841</c:v>
                </c:pt>
                <c:pt idx="193">
                  <c:v>6.1904260000000004</c:v>
                </c:pt>
                <c:pt idx="194">
                  <c:v>6.7470850000000002</c:v>
                </c:pt>
                <c:pt idx="195">
                  <c:v>6.1616330000000001</c:v>
                </c:pt>
                <c:pt idx="196">
                  <c:v>5.5857799999999997</c:v>
                </c:pt>
                <c:pt idx="197">
                  <c:v>4.3285</c:v>
                </c:pt>
                <c:pt idx="198">
                  <c:v>3.4551219999999998</c:v>
                </c:pt>
                <c:pt idx="199">
                  <c:v>3.1480000000000001</c:v>
                </c:pt>
                <c:pt idx="200">
                  <c:v>3.0136340000000001</c:v>
                </c:pt>
                <c:pt idx="201">
                  <c:v>3.0040360000000002</c:v>
                </c:pt>
                <c:pt idx="202">
                  <c:v>3.1959870000000001</c:v>
                </c:pt>
                <c:pt idx="203">
                  <c:v>3.3879380000000001</c:v>
                </c:pt>
                <c:pt idx="204">
                  <c:v>3.6950599999999998</c:v>
                </c:pt>
                <c:pt idx="205">
                  <c:v>3.426329</c:v>
                </c:pt>
                <c:pt idx="206">
                  <c:v>3.6950599999999998</c:v>
                </c:pt>
                <c:pt idx="207">
                  <c:v>3.6182799999999999</c:v>
                </c:pt>
                <c:pt idx="208">
                  <c:v>2.6681219999999999</c:v>
                </c:pt>
                <c:pt idx="209">
                  <c:v>2.562548</c:v>
                </c:pt>
                <c:pt idx="210">
                  <c:v>2.0250849999999998</c:v>
                </c:pt>
                <c:pt idx="211">
                  <c:v>2.2842190000000002</c:v>
                </c:pt>
                <c:pt idx="212">
                  <c:v>1.8523289999999999</c:v>
                </c:pt>
                <c:pt idx="213">
                  <c:v>2.3610000000000002</c:v>
                </c:pt>
                <c:pt idx="214">
                  <c:v>3.8006340000000001</c:v>
                </c:pt>
                <c:pt idx="215">
                  <c:v>3.2631709999999998</c:v>
                </c:pt>
                <c:pt idx="216">
                  <c:v>3.9637920000000002</c:v>
                </c:pt>
                <c:pt idx="217">
                  <c:v>3.0040360000000002</c:v>
                </c:pt>
                <c:pt idx="218">
                  <c:v>2.8600729999999999</c:v>
                </c:pt>
                <c:pt idx="219">
                  <c:v>3.22478</c:v>
                </c:pt>
                <c:pt idx="220">
                  <c:v>3.5223049999999998</c:v>
                </c:pt>
                <c:pt idx="221">
                  <c:v>3.4071340000000001</c:v>
                </c:pt>
                <c:pt idx="222">
                  <c:v>3.5510969999999999</c:v>
                </c:pt>
                <c:pt idx="223">
                  <c:v>3.5702919999999998</c:v>
                </c:pt>
                <c:pt idx="224">
                  <c:v>3.426329</c:v>
                </c:pt>
                <c:pt idx="225">
                  <c:v>3.0136340000000001</c:v>
                </c:pt>
                <c:pt idx="226">
                  <c:v>3.0616219999999998</c:v>
                </c:pt>
                <c:pt idx="227">
                  <c:v>2.9944389999999999</c:v>
                </c:pt>
                <c:pt idx="228">
                  <c:v>2.9944389999999999</c:v>
                </c:pt>
                <c:pt idx="229">
                  <c:v>3.042427</c:v>
                </c:pt>
                <c:pt idx="230">
                  <c:v>3.1384020000000001</c:v>
                </c:pt>
                <c:pt idx="231">
                  <c:v>2.9944389999999999</c:v>
                </c:pt>
                <c:pt idx="232">
                  <c:v>3.359146</c:v>
                </c:pt>
                <c:pt idx="233">
                  <c:v>3.2535729999999998</c:v>
                </c:pt>
                <c:pt idx="234">
                  <c:v>3.042427</c:v>
                </c:pt>
                <c:pt idx="235">
                  <c:v>2.8024879999999999</c:v>
                </c:pt>
                <c:pt idx="236">
                  <c:v>2.9848409999999999</c:v>
                </c:pt>
                <c:pt idx="237">
                  <c:v>2.8024879999999999</c:v>
                </c:pt>
                <c:pt idx="238">
                  <c:v>3.090414</c:v>
                </c:pt>
                <c:pt idx="239">
                  <c:v>2.8696700000000002</c:v>
                </c:pt>
                <c:pt idx="240">
                  <c:v>3.2631709999999998</c:v>
                </c:pt>
                <c:pt idx="241">
                  <c:v>3.5606949999999999</c:v>
                </c:pt>
                <c:pt idx="242">
                  <c:v>3.435927</c:v>
                </c:pt>
                <c:pt idx="243">
                  <c:v>2.8504749999999999</c:v>
                </c:pt>
                <c:pt idx="244">
                  <c:v>2.9176579999999999</c:v>
                </c:pt>
                <c:pt idx="245">
                  <c:v>2.5529510000000002</c:v>
                </c:pt>
                <c:pt idx="246">
                  <c:v>2.3705970000000001</c:v>
                </c:pt>
                <c:pt idx="247">
                  <c:v>2.4569749999999999</c:v>
                </c:pt>
                <c:pt idx="248">
                  <c:v>2.2842190000000002</c:v>
                </c:pt>
                <c:pt idx="249">
                  <c:v>2.1402559999999999</c:v>
                </c:pt>
                <c:pt idx="250">
                  <c:v>2.1786460000000001</c:v>
                </c:pt>
                <c:pt idx="251">
                  <c:v>2.0826709999999999</c:v>
                </c:pt>
                <c:pt idx="252">
                  <c:v>1.881122</c:v>
                </c:pt>
                <c:pt idx="253">
                  <c:v>1.813939</c:v>
                </c:pt>
                <c:pt idx="254">
                  <c:v>1.7083660000000001</c:v>
                </c:pt>
                <c:pt idx="255">
                  <c:v>1.5931949999999999</c:v>
                </c:pt>
                <c:pt idx="256">
                  <c:v>1.5644020000000001</c:v>
                </c:pt>
                <c:pt idx="257">
                  <c:v>1.5835969999999999</c:v>
                </c:pt>
                <c:pt idx="258">
                  <c:v>1.535609</c:v>
                </c:pt>
                <c:pt idx="259">
                  <c:v>1.7851459999999999</c:v>
                </c:pt>
                <c:pt idx="260">
                  <c:v>1.746756</c:v>
                </c:pt>
                <c:pt idx="261">
                  <c:v>1.8427309999999999</c:v>
                </c:pt>
                <c:pt idx="262">
                  <c:v>1.8619270000000001</c:v>
                </c:pt>
                <c:pt idx="263">
                  <c:v>1.823536</c:v>
                </c:pt>
                <c:pt idx="264">
                  <c:v>1.9099139999999999</c:v>
                </c:pt>
                <c:pt idx="265">
                  <c:v>1.900317</c:v>
                </c:pt>
                <c:pt idx="266">
                  <c:v>1.957902</c:v>
                </c:pt>
                <c:pt idx="267">
                  <c:v>1.9195120000000001</c:v>
                </c:pt>
                <c:pt idx="268">
                  <c:v>2.00589</c:v>
                </c:pt>
                <c:pt idx="269">
                  <c:v>1.9099139999999999</c:v>
                </c:pt>
                <c:pt idx="270">
                  <c:v>2.0538780000000001</c:v>
                </c:pt>
                <c:pt idx="271">
                  <c:v>1.957902</c:v>
                </c:pt>
                <c:pt idx="272">
                  <c:v>1.7083660000000001</c:v>
                </c:pt>
                <c:pt idx="273">
                  <c:v>1.621988</c:v>
                </c:pt>
                <c:pt idx="274">
                  <c:v>1.7851459999999999</c:v>
                </c:pt>
                <c:pt idx="275">
                  <c:v>1.7947439999999999</c:v>
                </c:pt>
                <c:pt idx="276">
                  <c:v>1.6027929999999999</c:v>
                </c:pt>
                <c:pt idx="277">
                  <c:v>1.6411830000000001</c:v>
                </c:pt>
                <c:pt idx="278">
                  <c:v>1.535609</c:v>
                </c:pt>
                <c:pt idx="279">
                  <c:v>1.5740000000000001</c:v>
                </c:pt>
                <c:pt idx="280">
                  <c:v>1.4396340000000001</c:v>
                </c:pt>
                <c:pt idx="281">
                  <c:v>1.5644020000000001</c:v>
                </c:pt>
                <c:pt idx="282">
                  <c:v>1.621988</c:v>
                </c:pt>
                <c:pt idx="283">
                  <c:v>1.6027929999999999</c:v>
                </c:pt>
                <c:pt idx="284">
                  <c:v>1.7947439999999999</c:v>
                </c:pt>
                <c:pt idx="285">
                  <c:v>1.881122</c:v>
                </c:pt>
                <c:pt idx="286">
                  <c:v>1.9866950000000001</c:v>
                </c:pt>
                <c:pt idx="287">
                  <c:v>1.938707</c:v>
                </c:pt>
                <c:pt idx="288">
                  <c:v>1.6027929999999999</c:v>
                </c:pt>
                <c:pt idx="289">
                  <c:v>1.5931949999999999</c:v>
                </c:pt>
                <c:pt idx="290">
                  <c:v>1.7947439999999999</c:v>
                </c:pt>
                <c:pt idx="291">
                  <c:v>1.6987680000000001</c:v>
                </c:pt>
                <c:pt idx="292">
                  <c:v>1.7179629999999999</c:v>
                </c:pt>
                <c:pt idx="293">
                  <c:v>1.5931949999999999</c:v>
                </c:pt>
                <c:pt idx="294">
                  <c:v>1.535609</c:v>
                </c:pt>
                <c:pt idx="295">
                  <c:v>1.4300360000000001</c:v>
                </c:pt>
                <c:pt idx="296">
                  <c:v>1.5644020000000001</c:v>
                </c:pt>
                <c:pt idx="297">
                  <c:v>1.5740000000000001</c:v>
                </c:pt>
                <c:pt idx="298">
                  <c:v>1.61239</c:v>
                </c:pt>
                <c:pt idx="299">
                  <c:v>1.554805</c:v>
                </c:pt>
                <c:pt idx="300">
                  <c:v>1.545207</c:v>
                </c:pt>
                <c:pt idx="301">
                  <c:v>1.6411830000000001</c:v>
                </c:pt>
                <c:pt idx="302">
                  <c:v>1.4972190000000001</c:v>
                </c:pt>
                <c:pt idx="303">
                  <c:v>1.535609</c:v>
                </c:pt>
                <c:pt idx="304">
                  <c:v>1.5164150000000001</c:v>
                </c:pt>
                <c:pt idx="305">
                  <c:v>1.535609</c:v>
                </c:pt>
                <c:pt idx="306">
                  <c:v>1.6411830000000001</c:v>
                </c:pt>
                <c:pt idx="307">
                  <c:v>1.7179629999999999</c:v>
                </c:pt>
                <c:pt idx="308">
                  <c:v>1.7083660000000001</c:v>
                </c:pt>
                <c:pt idx="309">
                  <c:v>1.8427309999999999</c:v>
                </c:pt>
                <c:pt idx="310">
                  <c:v>1.948305</c:v>
                </c:pt>
                <c:pt idx="311">
                  <c:v>1.9866950000000001</c:v>
                </c:pt>
                <c:pt idx="312">
                  <c:v>1.890719</c:v>
                </c:pt>
                <c:pt idx="313">
                  <c:v>2.00589</c:v>
                </c:pt>
                <c:pt idx="314">
                  <c:v>2.3322069999999999</c:v>
                </c:pt>
                <c:pt idx="315">
                  <c:v>2.2938170000000002</c:v>
                </c:pt>
                <c:pt idx="316">
                  <c:v>2.2362320000000002</c:v>
                </c:pt>
                <c:pt idx="317">
                  <c:v>2.0442809999999998</c:v>
                </c:pt>
                <c:pt idx="318">
                  <c:v>2.1114630000000001</c:v>
                </c:pt>
                <c:pt idx="319">
                  <c:v>2.0634760000000001</c:v>
                </c:pt>
                <c:pt idx="320">
                  <c:v>2.0250849999999998</c:v>
                </c:pt>
                <c:pt idx="321">
                  <c:v>2.0346829999999998</c:v>
                </c:pt>
                <c:pt idx="322">
                  <c:v>1.6411830000000001</c:v>
                </c:pt>
                <c:pt idx="323">
                  <c:v>1.6027929999999999</c:v>
                </c:pt>
                <c:pt idx="324">
                  <c:v>1.6603779999999999</c:v>
                </c:pt>
                <c:pt idx="325">
                  <c:v>1.6603779999999999</c:v>
                </c:pt>
                <c:pt idx="326">
                  <c:v>1.7563530000000001</c:v>
                </c:pt>
                <c:pt idx="327">
                  <c:v>1.775549</c:v>
                </c:pt>
                <c:pt idx="328">
                  <c:v>1.7947439999999999</c:v>
                </c:pt>
                <c:pt idx="329">
                  <c:v>1.765951</c:v>
                </c:pt>
                <c:pt idx="330">
                  <c:v>1.7275609999999999</c:v>
                </c:pt>
                <c:pt idx="331">
                  <c:v>1.6603779999999999</c:v>
                </c:pt>
                <c:pt idx="332">
                  <c:v>1.7563530000000001</c:v>
                </c:pt>
                <c:pt idx="333">
                  <c:v>1.7179629999999999</c:v>
                </c:pt>
                <c:pt idx="334">
                  <c:v>1.7563530000000001</c:v>
                </c:pt>
                <c:pt idx="335">
                  <c:v>1.7563530000000001</c:v>
                </c:pt>
                <c:pt idx="336">
                  <c:v>1.6987680000000001</c:v>
                </c:pt>
                <c:pt idx="337">
                  <c:v>1.679573</c:v>
                </c:pt>
                <c:pt idx="338">
                  <c:v>1.5931949999999999</c:v>
                </c:pt>
                <c:pt idx="339">
                  <c:v>1.7787010000000001</c:v>
                </c:pt>
                <c:pt idx="340">
                  <c:v>1.788162</c:v>
                </c:pt>
                <c:pt idx="341">
                  <c:v>1.731395</c:v>
                </c:pt>
                <c:pt idx="342">
                  <c:v>1.7597780000000001</c:v>
                </c:pt>
                <c:pt idx="343">
                  <c:v>2.0246909999999998</c:v>
                </c:pt>
                <c:pt idx="344">
                  <c:v>1.9584630000000001</c:v>
                </c:pt>
                <c:pt idx="345">
                  <c:v>1.9206179999999999</c:v>
                </c:pt>
                <c:pt idx="346">
                  <c:v>1.7030110000000001</c:v>
                </c:pt>
                <c:pt idx="347">
                  <c:v>1.7692399999999999</c:v>
                </c:pt>
                <c:pt idx="348">
                  <c:v>1.7597780000000001</c:v>
                </c:pt>
                <c:pt idx="349">
                  <c:v>1.6367830000000001</c:v>
                </c:pt>
                <c:pt idx="350">
                  <c:v>1.674628</c:v>
                </c:pt>
                <c:pt idx="351">
                  <c:v>1.646244</c:v>
                </c:pt>
                <c:pt idx="352">
                  <c:v>1.6273219999999999</c:v>
                </c:pt>
                <c:pt idx="353">
                  <c:v>1.504327</c:v>
                </c:pt>
                <c:pt idx="354">
                  <c:v>1.561094</c:v>
                </c:pt>
                <c:pt idx="355">
                  <c:v>1.6084000000000001</c:v>
                </c:pt>
                <c:pt idx="356">
                  <c:v>1.589477</c:v>
                </c:pt>
                <c:pt idx="357">
                  <c:v>1.7597780000000001</c:v>
                </c:pt>
                <c:pt idx="358">
                  <c:v>1.826006</c:v>
                </c:pt>
                <c:pt idx="359">
                  <c:v>2.0152299999999999</c:v>
                </c:pt>
                <c:pt idx="360">
                  <c:v>2.1571470000000001</c:v>
                </c:pt>
                <c:pt idx="361">
                  <c:v>2.1855310000000001</c:v>
                </c:pt>
                <c:pt idx="362">
                  <c:v>2.0436130000000001</c:v>
                </c:pt>
                <c:pt idx="363">
                  <c:v>2.0625360000000001</c:v>
                </c:pt>
                <c:pt idx="364">
                  <c:v>2.25176</c:v>
                </c:pt>
                <c:pt idx="365">
                  <c:v>2.5450560000000002</c:v>
                </c:pt>
                <c:pt idx="366">
                  <c:v>2.5072109999999999</c:v>
                </c:pt>
                <c:pt idx="367">
                  <c:v>2.3179880000000002</c:v>
                </c:pt>
                <c:pt idx="368">
                  <c:v>2.2706819999999999</c:v>
                </c:pt>
                <c:pt idx="369">
                  <c:v>2.1110890000000002</c:v>
                </c:pt>
                <c:pt idx="370">
                  <c:v>2.0552899999999998</c:v>
                </c:pt>
                <c:pt idx="371">
                  <c:v>2.2133880000000001</c:v>
                </c:pt>
                <c:pt idx="372">
                  <c:v>2.4830869999999998</c:v>
                </c:pt>
                <c:pt idx="373">
                  <c:v>2.5853869999999999</c:v>
                </c:pt>
                <c:pt idx="374">
                  <c:v>2.5574870000000001</c:v>
                </c:pt>
                <c:pt idx="375">
                  <c:v>2.4737870000000002</c:v>
                </c:pt>
                <c:pt idx="376">
                  <c:v>2.2691880000000002</c:v>
                </c:pt>
                <c:pt idx="377">
                  <c:v>2.3063880000000001</c:v>
                </c:pt>
                <c:pt idx="378">
                  <c:v>2.297088</c:v>
                </c:pt>
                <c:pt idx="379">
                  <c:v>2.2133880000000001</c:v>
                </c:pt>
                <c:pt idx="380">
                  <c:v>2.0552899999999998</c:v>
                </c:pt>
                <c:pt idx="381">
                  <c:v>1.8971899999999999</c:v>
                </c:pt>
                <c:pt idx="382">
                  <c:v>1.7576909999999999</c:v>
                </c:pt>
                <c:pt idx="383">
                  <c:v>1.9343900000000001</c:v>
                </c:pt>
                <c:pt idx="384">
                  <c:v>2.1296889999999999</c:v>
                </c:pt>
                <c:pt idx="385">
                  <c:v>2.1110890000000002</c:v>
                </c:pt>
                <c:pt idx="386">
                  <c:v>2.297088</c:v>
                </c:pt>
                <c:pt idx="387">
                  <c:v>2.3621880000000002</c:v>
                </c:pt>
                <c:pt idx="388">
                  <c:v>3.1805829999999999</c:v>
                </c:pt>
                <c:pt idx="389">
                  <c:v>2.8550849999999999</c:v>
                </c:pt>
                <c:pt idx="390">
                  <c:v>2.9573839999999998</c:v>
                </c:pt>
                <c:pt idx="391">
                  <c:v>2.7341859999999998</c:v>
                </c:pt>
                <c:pt idx="392">
                  <c:v>2.7899850000000002</c:v>
                </c:pt>
                <c:pt idx="393">
                  <c:v>3.2456830000000001</c:v>
                </c:pt>
                <c:pt idx="394">
                  <c:v>3.2549830000000002</c:v>
                </c:pt>
                <c:pt idx="395">
                  <c:v>3.0828289999999998</c:v>
                </c:pt>
                <c:pt idx="396">
                  <c:v>3.3128899999999999</c:v>
                </c:pt>
                <c:pt idx="397">
                  <c:v>3.6993939999999998</c:v>
                </c:pt>
                <c:pt idx="398">
                  <c:v>3.5613570000000001</c:v>
                </c:pt>
                <c:pt idx="399">
                  <c:v>3.7730139999999999</c:v>
                </c:pt>
                <c:pt idx="400">
                  <c:v>4.113505</c:v>
                </c:pt>
                <c:pt idx="401">
                  <c:v>4.1411129999999998</c:v>
                </c:pt>
                <c:pt idx="402">
                  <c:v>4.2055309999999997</c:v>
                </c:pt>
                <c:pt idx="403">
                  <c:v>3.9754679999999998</c:v>
                </c:pt>
                <c:pt idx="404">
                  <c:v>4.150315</c:v>
                </c:pt>
                <c:pt idx="405">
                  <c:v>4.104304</c:v>
                </c:pt>
                <c:pt idx="406">
                  <c:v>3.5797620000000001</c:v>
                </c:pt>
                <c:pt idx="407">
                  <c:v>3.3312949999999999</c:v>
                </c:pt>
                <c:pt idx="408">
                  <c:v>3.202461</c:v>
                </c:pt>
                <c:pt idx="409">
                  <c:v>3.3589030000000002</c:v>
                </c:pt>
                <c:pt idx="410">
                  <c:v>3.220866</c:v>
                </c:pt>
                <c:pt idx="411">
                  <c:v>2.687122</c:v>
                </c:pt>
                <c:pt idx="412">
                  <c:v>3.055221</c:v>
                </c:pt>
                <c:pt idx="413">
                  <c:v>3.055221</c:v>
                </c:pt>
                <c:pt idx="414">
                  <c:v>3.3865099999999999</c:v>
                </c:pt>
                <c:pt idx="415">
                  <c:v>3.3681049999999999</c:v>
                </c:pt>
                <c:pt idx="416">
                  <c:v>2.8527670000000001</c:v>
                </c:pt>
                <c:pt idx="417">
                  <c:v>3.3036880000000002</c:v>
                </c:pt>
                <c:pt idx="418">
                  <c:v>3.6165720000000001</c:v>
                </c:pt>
                <c:pt idx="419">
                  <c:v>3.4233199999999999</c:v>
                </c:pt>
                <c:pt idx="420">
                  <c:v>3.4417249999999999</c:v>
                </c:pt>
                <c:pt idx="421">
                  <c:v>3.4785349999999999</c:v>
                </c:pt>
                <c:pt idx="422">
                  <c:v>3.1196380000000001</c:v>
                </c:pt>
                <c:pt idx="423">
                  <c:v>2.8987790000000002</c:v>
                </c:pt>
                <c:pt idx="424">
                  <c:v>2.760742</c:v>
                </c:pt>
                <c:pt idx="425">
                  <c:v>2.4202509999999999</c:v>
                </c:pt>
                <c:pt idx="426">
                  <c:v>2.521477</c:v>
                </c:pt>
                <c:pt idx="427">
                  <c:v>2.1533790000000002</c:v>
                </c:pt>
                <c:pt idx="428">
                  <c:v>1.647243</c:v>
                </c:pt>
                <c:pt idx="429">
                  <c:v>1.518408</c:v>
                </c:pt>
                <c:pt idx="430">
                  <c:v>1.481598</c:v>
                </c:pt>
                <c:pt idx="431">
                  <c:v>1.187119</c:v>
                </c:pt>
                <c:pt idx="432">
                  <c:v>0.85582999999999998</c:v>
                </c:pt>
                <c:pt idx="433">
                  <c:v>0.947855</c:v>
                </c:pt>
                <c:pt idx="434">
                  <c:v>0.76380499999999996</c:v>
                </c:pt>
                <c:pt idx="435">
                  <c:v>0.85582999999999998</c:v>
                </c:pt>
                <c:pt idx="436">
                  <c:v>0.67178099999999996</c:v>
                </c:pt>
                <c:pt idx="437">
                  <c:v>0.51533799999999996</c:v>
                </c:pt>
                <c:pt idx="438">
                  <c:v>0.48773100000000003</c:v>
                </c:pt>
                <c:pt idx="439">
                  <c:v>0.56135100000000004</c:v>
                </c:pt>
                <c:pt idx="440">
                  <c:v>0.61656599999999995</c:v>
                </c:pt>
                <c:pt idx="441">
                  <c:v>0.62576799999999999</c:v>
                </c:pt>
                <c:pt idx="442">
                  <c:v>0.680983</c:v>
                </c:pt>
                <c:pt idx="443">
                  <c:v>0.73619800000000002</c:v>
                </c:pt>
                <c:pt idx="444">
                  <c:v>0.70859000000000005</c:v>
                </c:pt>
                <c:pt idx="445">
                  <c:v>0.56135100000000004</c:v>
                </c:pt>
                <c:pt idx="446">
                  <c:v>0.60736299999999999</c:v>
                </c:pt>
                <c:pt idx="447">
                  <c:v>0.73619800000000002</c:v>
                </c:pt>
                <c:pt idx="448">
                  <c:v>0.63497099999999995</c:v>
                </c:pt>
                <c:pt idx="449">
                  <c:v>0.70859000000000005</c:v>
                </c:pt>
                <c:pt idx="450">
                  <c:v>0.83742499999999997</c:v>
                </c:pt>
                <c:pt idx="451">
                  <c:v>0.99386699999999994</c:v>
                </c:pt>
                <c:pt idx="452">
                  <c:v>0.90184200000000003</c:v>
                </c:pt>
                <c:pt idx="453">
                  <c:v>0.86503300000000005</c:v>
                </c:pt>
                <c:pt idx="454">
                  <c:v>0.92024700000000004</c:v>
                </c:pt>
                <c:pt idx="455">
                  <c:v>0.99386699999999994</c:v>
                </c:pt>
                <c:pt idx="456">
                  <c:v>1.0398799999999999</c:v>
                </c:pt>
                <c:pt idx="457">
                  <c:v>1.0858920000000001</c:v>
                </c:pt>
                <c:pt idx="458">
                  <c:v>1.187119</c:v>
                </c:pt>
                <c:pt idx="459">
                  <c:v>1.269941</c:v>
                </c:pt>
                <c:pt idx="460">
                  <c:v>1.343561</c:v>
                </c:pt>
                <c:pt idx="461">
                  <c:v>1.242334</c:v>
                </c:pt>
                <c:pt idx="462">
                  <c:v>1.2331319999999999</c:v>
                </c:pt>
                <c:pt idx="463">
                  <c:v>1.361966</c:v>
                </c:pt>
                <c:pt idx="464">
                  <c:v>1.417181</c:v>
                </c:pt>
                <c:pt idx="465">
                  <c:v>1.536813</c:v>
                </c:pt>
                <c:pt idx="466">
                  <c:v>1.665648</c:v>
                </c:pt>
                <c:pt idx="467">
                  <c:v>1.78528</c:v>
                </c:pt>
                <c:pt idx="468">
                  <c:v>1.74847</c:v>
                </c:pt>
                <c:pt idx="469">
                  <c:v>1.7760769999999999</c:v>
                </c:pt>
                <c:pt idx="470">
                  <c:v>1.766875</c:v>
                </c:pt>
                <c:pt idx="471">
                  <c:v>1.7760769999999999</c:v>
                </c:pt>
                <c:pt idx="472">
                  <c:v>1.6564449999999999</c:v>
                </c:pt>
                <c:pt idx="473">
                  <c:v>1.7760769999999999</c:v>
                </c:pt>
                <c:pt idx="474">
                  <c:v>1.555218</c:v>
                </c:pt>
                <c:pt idx="475">
                  <c:v>1.7944819999999999</c:v>
                </c:pt>
                <c:pt idx="476">
                  <c:v>2.263808</c:v>
                </c:pt>
                <c:pt idx="477">
                  <c:v>2.2269990000000002</c:v>
                </c:pt>
                <c:pt idx="478">
                  <c:v>2.4294530000000001</c:v>
                </c:pt>
                <c:pt idx="479">
                  <c:v>2.650312</c:v>
                </c:pt>
                <c:pt idx="480">
                  <c:v>2.8527670000000001</c:v>
                </c:pt>
                <c:pt idx="481">
                  <c:v>2.650312</c:v>
                </c:pt>
                <c:pt idx="482">
                  <c:v>2.7699440000000002</c:v>
                </c:pt>
                <c:pt idx="483">
                  <c:v>2.3742380000000001</c:v>
                </c:pt>
                <c:pt idx="484">
                  <c:v>1.78528</c:v>
                </c:pt>
                <c:pt idx="485">
                  <c:v>1.7760769999999999</c:v>
                </c:pt>
                <c:pt idx="486">
                  <c:v>1.6564449999999999</c:v>
                </c:pt>
                <c:pt idx="487">
                  <c:v>1.5644199999999999</c:v>
                </c:pt>
                <c:pt idx="488">
                  <c:v>1.5828249999999999</c:v>
                </c:pt>
                <c:pt idx="489">
                  <c:v>1.573623</c:v>
                </c:pt>
                <c:pt idx="490">
                  <c:v>1.592028</c:v>
                </c:pt>
                <c:pt idx="491">
                  <c:v>1.6012299999999999</c:v>
                </c:pt>
                <c:pt idx="492">
                  <c:v>1.5460149999999999</c:v>
                </c:pt>
                <c:pt idx="493">
                  <c:v>1.490801</c:v>
                </c:pt>
                <c:pt idx="494">
                  <c:v>1.7208619999999999</c:v>
                </c:pt>
                <c:pt idx="495">
                  <c:v>1.8496969999999999</c:v>
                </c:pt>
                <c:pt idx="496">
                  <c:v>1.840495</c:v>
                </c:pt>
                <c:pt idx="497">
                  <c:v>1.8496969999999999</c:v>
                </c:pt>
                <c:pt idx="498">
                  <c:v>2.088962</c:v>
                </c:pt>
                <c:pt idx="499">
                  <c:v>2.1901890000000002</c:v>
                </c:pt>
                <c:pt idx="500">
                  <c:v>2.4294530000000001</c:v>
                </c:pt>
                <c:pt idx="501">
                  <c:v>2.5766930000000001</c:v>
                </c:pt>
                <c:pt idx="502">
                  <c:v>2.797552</c:v>
                </c:pt>
                <c:pt idx="503">
                  <c:v>2.7331349999999999</c:v>
                </c:pt>
                <c:pt idx="504">
                  <c:v>2.797552</c:v>
                </c:pt>
                <c:pt idx="505">
                  <c:v>2.8895759999999999</c:v>
                </c:pt>
                <c:pt idx="506">
                  <c:v>2.8251590000000002</c:v>
                </c:pt>
                <c:pt idx="507">
                  <c:v>2.9539939999999998</c:v>
                </c:pt>
                <c:pt idx="508">
                  <c:v>3.018411</c:v>
                </c:pt>
                <c:pt idx="509">
                  <c:v>3.000006</c:v>
                </c:pt>
                <c:pt idx="510">
                  <c:v>2.815957</c:v>
                </c:pt>
                <c:pt idx="511">
                  <c:v>2.687122</c:v>
                </c:pt>
                <c:pt idx="512">
                  <c:v>2.6779199999999999</c:v>
                </c:pt>
                <c:pt idx="513">
                  <c:v>2.650312</c:v>
                </c:pt>
                <c:pt idx="514">
                  <c:v>2.4386549999999998</c:v>
                </c:pt>
                <c:pt idx="515">
                  <c:v>2.4386549999999998</c:v>
                </c:pt>
                <c:pt idx="516">
                  <c:v>2.760742</c:v>
                </c:pt>
                <c:pt idx="517">
                  <c:v>2.8895759999999999</c:v>
                </c:pt>
                <c:pt idx="518">
                  <c:v>2.7699440000000002</c:v>
                </c:pt>
                <c:pt idx="519">
                  <c:v>3.0460189999999998</c:v>
                </c:pt>
                <c:pt idx="520">
                  <c:v>3.073626</c:v>
                </c:pt>
                <c:pt idx="521">
                  <c:v>2.8251590000000002</c:v>
                </c:pt>
                <c:pt idx="522">
                  <c:v>2.9447920000000001</c:v>
                </c:pt>
                <c:pt idx="523">
                  <c:v>2.8527670000000001</c:v>
                </c:pt>
                <c:pt idx="524">
                  <c:v>2.9447920000000001</c:v>
                </c:pt>
                <c:pt idx="525">
                  <c:v>3.110436</c:v>
                </c:pt>
                <c:pt idx="526">
                  <c:v>3.4693320000000001</c:v>
                </c:pt>
                <c:pt idx="527">
                  <c:v>3.0644239999999998</c:v>
                </c:pt>
                <c:pt idx="528">
                  <c:v>2.9816020000000001</c:v>
                </c:pt>
                <c:pt idx="529">
                  <c:v>3.1012330000000001</c:v>
                </c:pt>
                <c:pt idx="530">
                  <c:v>2.9355889999999998</c:v>
                </c:pt>
                <c:pt idx="531">
                  <c:v>2.4846680000000001</c:v>
                </c:pt>
                <c:pt idx="532">
                  <c:v>2.650312</c:v>
                </c:pt>
                <c:pt idx="533">
                  <c:v>2.7055280000000002</c:v>
                </c:pt>
                <c:pt idx="534">
                  <c:v>2.6042999999999998</c:v>
                </c:pt>
                <c:pt idx="535">
                  <c:v>2.4110469999999999</c:v>
                </c:pt>
                <c:pt idx="536">
                  <c:v>2.4018459999999999</c:v>
                </c:pt>
                <c:pt idx="537">
                  <c:v>2.3098209999999999</c:v>
                </c:pt>
                <c:pt idx="538">
                  <c:v>2.2085940000000002</c:v>
                </c:pt>
                <c:pt idx="539">
                  <c:v>2.263808</c:v>
                </c:pt>
                <c:pt idx="540">
                  <c:v>2.3466309999999999</c:v>
                </c:pt>
                <c:pt idx="541">
                  <c:v>2.6227049999999998</c:v>
                </c:pt>
                <c:pt idx="542">
                  <c:v>2.7331349999999999</c:v>
                </c:pt>
                <c:pt idx="543">
                  <c:v>2.8803740000000002</c:v>
                </c:pt>
                <c:pt idx="544">
                  <c:v>3.018411</c:v>
                </c:pt>
                <c:pt idx="545">
                  <c:v>2.9908039999999998</c:v>
                </c:pt>
                <c:pt idx="546">
                  <c:v>3.3404980000000002</c:v>
                </c:pt>
                <c:pt idx="547">
                  <c:v>3.055221</c:v>
                </c:pt>
                <c:pt idx="548">
                  <c:v>2.815957</c:v>
                </c:pt>
                <c:pt idx="549">
                  <c:v>3.000006</c:v>
                </c:pt>
                <c:pt idx="550">
                  <c:v>3.165651</c:v>
                </c:pt>
                <c:pt idx="551">
                  <c:v>3.2852830000000002</c:v>
                </c:pt>
                <c:pt idx="552">
                  <c:v>3.3589030000000002</c:v>
                </c:pt>
                <c:pt idx="553">
                  <c:v>3.5797620000000001</c:v>
                </c:pt>
                <c:pt idx="554">
                  <c:v>3.3312949999999999</c:v>
                </c:pt>
                <c:pt idx="555">
                  <c:v>3.6901920000000001</c:v>
                </c:pt>
                <c:pt idx="556">
                  <c:v>3.7454070000000002</c:v>
                </c:pt>
                <c:pt idx="557">
                  <c:v>3.4325230000000002</c:v>
                </c:pt>
                <c:pt idx="558">
                  <c:v>3.220866</c:v>
                </c:pt>
                <c:pt idx="559">
                  <c:v>3.6165720000000001</c:v>
                </c:pt>
                <c:pt idx="560">
                  <c:v>3.3681049999999999</c:v>
                </c:pt>
                <c:pt idx="561">
                  <c:v>3.2116630000000002</c:v>
                </c:pt>
                <c:pt idx="562">
                  <c:v>3.2852830000000002</c:v>
                </c:pt>
                <c:pt idx="563">
                  <c:v>3.5061420000000001</c:v>
                </c:pt>
                <c:pt idx="564">
                  <c:v>3.2484730000000002</c:v>
                </c:pt>
                <c:pt idx="565">
                  <c:v>3.5245470000000001</c:v>
                </c:pt>
                <c:pt idx="566">
                  <c:v>3.7546089999999999</c:v>
                </c:pt>
                <c:pt idx="567">
                  <c:v>3.8466330000000002</c:v>
                </c:pt>
                <c:pt idx="568">
                  <c:v>3.4233199999999999</c:v>
                </c:pt>
                <c:pt idx="569">
                  <c:v>3.4601299999999999</c:v>
                </c:pt>
                <c:pt idx="570">
                  <c:v>4.2515429999999999</c:v>
                </c:pt>
                <c:pt idx="571">
                  <c:v>3.9754679999999998</c:v>
                </c:pt>
                <c:pt idx="572">
                  <c:v>4.334365</c:v>
                </c:pt>
                <c:pt idx="573">
                  <c:v>4.5092119999999998</c:v>
                </c:pt>
                <c:pt idx="574">
                  <c:v>5.0613609999999998</c:v>
                </c:pt>
                <c:pt idx="575">
                  <c:v>5.5766980000000004</c:v>
                </c:pt>
                <c:pt idx="576">
                  <c:v>5.8987850000000002</c:v>
                </c:pt>
                <c:pt idx="577">
                  <c:v>5.8803799999999997</c:v>
                </c:pt>
                <c:pt idx="578">
                  <c:v>6.0368219999999999</c:v>
                </c:pt>
                <c:pt idx="579">
                  <c:v>5.715827</c:v>
                </c:pt>
                <c:pt idx="580">
                  <c:v>5.5973170000000003</c:v>
                </c:pt>
                <c:pt idx="581">
                  <c:v>5.8525700000000001</c:v>
                </c:pt>
                <c:pt idx="582">
                  <c:v>6.1898669999999996</c:v>
                </c:pt>
                <c:pt idx="583">
                  <c:v>6.4633510000000003</c:v>
                </c:pt>
                <c:pt idx="584">
                  <c:v>5.9801960000000003</c:v>
                </c:pt>
                <c:pt idx="585">
                  <c:v>6.3630740000000001</c:v>
                </c:pt>
                <c:pt idx="586">
                  <c:v>6.9647399999999999</c:v>
                </c:pt>
                <c:pt idx="587">
                  <c:v>7.046786</c:v>
                </c:pt>
                <c:pt idx="588">
                  <c:v>7.721381</c:v>
                </c:pt>
                <c:pt idx="589">
                  <c:v>7.8672399999999998</c:v>
                </c:pt>
                <c:pt idx="590">
                  <c:v>7.5572910000000002</c:v>
                </c:pt>
                <c:pt idx="591">
                  <c:v>7.5025930000000001</c:v>
                </c:pt>
                <c:pt idx="592">
                  <c:v>7.0741339999999999</c:v>
                </c:pt>
                <c:pt idx="593">
                  <c:v>7.1197140000000001</c:v>
                </c:pt>
                <c:pt idx="594">
                  <c:v>7.4296629999999997</c:v>
                </c:pt>
                <c:pt idx="595">
                  <c:v>7.046786</c:v>
                </c:pt>
                <c:pt idx="596">
                  <c:v>7.6757999999999997</c:v>
                </c:pt>
                <c:pt idx="597">
                  <c:v>7.2199929999999997</c:v>
                </c:pt>
                <c:pt idx="598">
                  <c:v>7.484362</c:v>
                </c:pt>
                <c:pt idx="599">
                  <c:v>7.4205480000000001</c:v>
                </c:pt>
                <c:pt idx="600">
                  <c:v>7.3385020000000001</c:v>
                </c:pt>
                <c:pt idx="601">
                  <c:v>7.1561789999999998</c:v>
                </c:pt>
                <c:pt idx="602">
                  <c:v>7.6666850000000002</c:v>
                </c:pt>
                <c:pt idx="603">
                  <c:v>8.4689060000000005</c:v>
                </c:pt>
                <c:pt idx="604">
                  <c:v>8.2192290000000003</c:v>
                </c:pt>
                <c:pt idx="605">
                  <c:v>8.1649150000000006</c:v>
                </c:pt>
                <c:pt idx="606">
                  <c:v>7.7304199999999996</c:v>
                </c:pt>
                <c:pt idx="607">
                  <c:v>8.7804540000000006</c:v>
                </c:pt>
                <c:pt idx="608">
                  <c:v>8.472683</c:v>
                </c:pt>
                <c:pt idx="609">
                  <c:v>9.2692619999999994</c:v>
                </c:pt>
                <c:pt idx="610">
                  <c:v>8.9433889999999998</c:v>
                </c:pt>
                <c:pt idx="611">
                  <c:v>9.1696910000000003</c:v>
                </c:pt>
                <c:pt idx="612">
                  <c:v>8.2101760000000006</c:v>
                </c:pt>
                <c:pt idx="613">
                  <c:v>8.3006960000000003</c:v>
                </c:pt>
                <c:pt idx="614">
                  <c:v>8.2282810000000008</c:v>
                </c:pt>
                <c:pt idx="615">
                  <c:v>8.5088919999999995</c:v>
                </c:pt>
                <c:pt idx="616">
                  <c:v>8.7261399999999991</c:v>
                </c:pt>
                <c:pt idx="617">
                  <c:v>9.3054699999999997</c:v>
                </c:pt>
                <c:pt idx="618">
                  <c:v>9.2692619999999994</c:v>
                </c:pt>
                <c:pt idx="619">
                  <c:v>9.3507309999999997</c:v>
                </c:pt>
                <c:pt idx="620">
                  <c:v>8.8709740000000004</c:v>
                </c:pt>
                <c:pt idx="621">
                  <c:v>8.2735400000000006</c:v>
                </c:pt>
                <c:pt idx="622">
                  <c:v>8.5450990000000004</c:v>
                </c:pt>
                <c:pt idx="623">
                  <c:v>8.6175160000000002</c:v>
                </c:pt>
                <c:pt idx="624">
                  <c:v>8.9252839999999996</c:v>
                </c:pt>
                <c:pt idx="625">
                  <c:v>8.5813079999999999</c:v>
                </c:pt>
                <c:pt idx="626">
                  <c:v>8.8619199999999996</c:v>
                </c:pt>
                <c:pt idx="627">
                  <c:v>9.2511589999999995</c:v>
                </c:pt>
                <c:pt idx="628">
                  <c:v>9.8938509999999997</c:v>
                </c:pt>
                <c:pt idx="629">
                  <c:v>9.9300580000000007</c:v>
                </c:pt>
                <c:pt idx="630">
                  <c:v>9.8576420000000002</c:v>
                </c:pt>
                <c:pt idx="631">
                  <c:v>10.723183000000001</c:v>
                </c:pt>
                <c:pt idx="632">
                  <c:v>11.155714</c:v>
                </c:pt>
                <c:pt idx="633">
                  <c:v>11.993747000000001</c:v>
                </c:pt>
                <c:pt idx="634">
                  <c:v>11.417036</c:v>
                </c:pt>
                <c:pt idx="635">
                  <c:v>11.62429</c:v>
                </c:pt>
                <c:pt idx="636">
                  <c:v>11.182747000000001</c:v>
                </c:pt>
                <c:pt idx="637">
                  <c:v>10.966481999999999</c:v>
                </c:pt>
                <c:pt idx="638">
                  <c:v>10.308672</c:v>
                </c:pt>
                <c:pt idx="639">
                  <c:v>10.588017000000001</c:v>
                </c:pt>
                <c:pt idx="640">
                  <c:v>10.840325</c:v>
                </c:pt>
                <c:pt idx="641">
                  <c:v>10.488894999999999</c:v>
                </c:pt>
                <c:pt idx="642">
                  <c:v>10.768236999999999</c:v>
                </c:pt>
                <c:pt idx="643">
                  <c:v>10.651095</c:v>
                </c:pt>
                <c:pt idx="644">
                  <c:v>12.092866000000001</c:v>
                </c:pt>
                <c:pt idx="645">
                  <c:v>12.552432</c:v>
                </c:pt>
                <c:pt idx="646">
                  <c:v>11.272859</c:v>
                </c:pt>
                <c:pt idx="647">
                  <c:v>11.62429</c:v>
                </c:pt>
                <c:pt idx="648">
                  <c:v>12.777708000000001</c:v>
                </c:pt>
                <c:pt idx="649">
                  <c:v>12.471330999999999</c:v>
                </c:pt>
                <c:pt idx="650">
                  <c:v>11.975721999999999</c:v>
                </c:pt>
                <c:pt idx="651">
                  <c:v>10.696149</c:v>
                </c:pt>
                <c:pt idx="652">
                  <c:v>11.227804000000001</c:v>
                </c:pt>
                <c:pt idx="653">
                  <c:v>10.588017000000001</c:v>
                </c:pt>
                <c:pt idx="654">
                  <c:v>10.569993999999999</c:v>
                </c:pt>
                <c:pt idx="655">
                  <c:v>10.669117</c:v>
                </c:pt>
                <c:pt idx="656">
                  <c:v>11.766056000000001</c:v>
                </c:pt>
                <c:pt idx="657">
                  <c:v>12.231681</c:v>
                </c:pt>
                <c:pt idx="658">
                  <c:v>12.348089999999999</c:v>
                </c:pt>
                <c:pt idx="659">
                  <c:v>11.873507</c:v>
                </c:pt>
                <c:pt idx="660">
                  <c:v>10.709436999999999</c:v>
                </c:pt>
                <c:pt idx="661">
                  <c:v>12.491358999999999</c:v>
                </c:pt>
                <c:pt idx="662">
                  <c:v>11.766056000000001</c:v>
                </c:pt>
                <c:pt idx="663">
                  <c:v>12.160048</c:v>
                </c:pt>
                <c:pt idx="664">
                  <c:v>12.724174</c:v>
                </c:pt>
                <c:pt idx="665">
                  <c:v>12.804762999999999</c:v>
                </c:pt>
                <c:pt idx="666">
                  <c:v>11.855598000000001</c:v>
                </c:pt>
                <c:pt idx="667">
                  <c:v>11.470560000000001</c:v>
                </c:pt>
                <c:pt idx="668">
                  <c:v>11.049702999999999</c:v>
                </c:pt>
                <c:pt idx="669">
                  <c:v>11.139246999999999</c:v>
                </c:pt>
                <c:pt idx="670">
                  <c:v>11.748146</c:v>
                </c:pt>
                <c:pt idx="671">
                  <c:v>12.670446</c:v>
                </c:pt>
                <c:pt idx="672">
                  <c:v>12.348089999999999</c:v>
                </c:pt>
                <c:pt idx="673">
                  <c:v>12.070501999999999</c:v>
                </c:pt>
                <c:pt idx="674">
                  <c:v>11.757101</c:v>
                </c:pt>
                <c:pt idx="675">
                  <c:v>12.455543</c:v>
                </c:pt>
                <c:pt idx="676">
                  <c:v>13.941967999999999</c:v>
                </c:pt>
                <c:pt idx="677">
                  <c:v>13.807651999999999</c:v>
                </c:pt>
                <c:pt idx="678">
                  <c:v>13.261436</c:v>
                </c:pt>
                <c:pt idx="679">
                  <c:v>13.933014999999999</c:v>
                </c:pt>
                <c:pt idx="680">
                  <c:v>13.628567</c:v>
                </c:pt>
                <c:pt idx="681">
                  <c:v>12.625676</c:v>
                </c:pt>
                <c:pt idx="682">
                  <c:v>10.62885</c:v>
                </c:pt>
                <c:pt idx="683">
                  <c:v>11.166111000000001</c:v>
                </c:pt>
                <c:pt idx="684">
                  <c:v>10.834799</c:v>
                </c:pt>
                <c:pt idx="685">
                  <c:v>10.449761000000001</c:v>
                </c:pt>
                <c:pt idx="686">
                  <c:v>10.064723000000001</c:v>
                </c:pt>
                <c:pt idx="687">
                  <c:v>9.5364129999999996</c:v>
                </c:pt>
                <c:pt idx="688">
                  <c:v>9.7423649999999995</c:v>
                </c:pt>
                <c:pt idx="689">
                  <c:v>9.7513190000000005</c:v>
                </c:pt>
                <c:pt idx="690">
                  <c:v>9.8229559999999996</c:v>
                </c:pt>
                <c:pt idx="691">
                  <c:v>9.9483160000000002</c:v>
                </c:pt>
                <c:pt idx="692">
                  <c:v>10.297537</c:v>
                </c:pt>
                <c:pt idx="693">
                  <c:v>11.228793</c:v>
                </c:pt>
                <c:pt idx="694">
                  <c:v>11.040751</c:v>
                </c:pt>
                <c:pt idx="695">
                  <c:v>11.049702999999999</c:v>
                </c:pt>
                <c:pt idx="696">
                  <c:v>11.067614000000001</c:v>
                </c:pt>
                <c:pt idx="697">
                  <c:v>11.112385</c:v>
                </c:pt>
                <c:pt idx="698">
                  <c:v>10.181129</c:v>
                </c:pt>
                <c:pt idx="699">
                  <c:v>10.62885</c:v>
                </c:pt>
                <c:pt idx="700">
                  <c:v>10.906435</c:v>
                </c:pt>
                <c:pt idx="701">
                  <c:v>11.05866</c:v>
                </c:pt>
                <c:pt idx="702">
                  <c:v>10.324400000000001</c:v>
                </c:pt>
                <c:pt idx="703">
                  <c:v>10.073677999999999</c:v>
                </c:pt>
                <c:pt idx="704">
                  <c:v>10.073677999999999</c:v>
                </c:pt>
                <c:pt idx="705">
                  <c:v>10.279628000000001</c:v>
                </c:pt>
                <c:pt idx="706">
                  <c:v>10.136358</c:v>
                </c:pt>
                <c:pt idx="707">
                  <c:v>10.225902</c:v>
                </c:pt>
                <c:pt idx="708">
                  <c:v>9.8438110000000005</c:v>
                </c:pt>
                <c:pt idx="709">
                  <c:v>9.8527120000000004</c:v>
                </c:pt>
                <c:pt idx="710">
                  <c:v>9.4521929999999994</c:v>
                </c:pt>
                <c:pt idx="711">
                  <c:v>9.1940819999999999</c:v>
                </c:pt>
                <c:pt idx="712">
                  <c:v>8.9537739999999992</c:v>
                </c:pt>
                <c:pt idx="713">
                  <c:v>9.6925050000000006</c:v>
                </c:pt>
                <c:pt idx="714">
                  <c:v>9.6925050000000006</c:v>
                </c:pt>
                <c:pt idx="715">
                  <c:v>8.9003730000000001</c:v>
                </c:pt>
                <c:pt idx="716">
                  <c:v>8.9181740000000005</c:v>
                </c:pt>
                <c:pt idx="717">
                  <c:v>9.1762829999999997</c:v>
                </c:pt>
                <c:pt idx="718">
                  <c:v>9.4165939999999999</c:v>
                </c:pt>
                <c:pt idx="719">
                  <c:v>9.1762829999999997</c:v>
                </c:pt>
                <c:pt idx="720">
                  <c:v>9.3720909999999993</c:v>
                </c:pt>
                <c:pt idx="721">
                  <c:v>9.185181</c:v>
                </c:pt>
                <c:pt idx="722">
                  <c:v>8.6956620000000004</c:v>
                </c:pt>
                <c:pt idx="723">
                  <c:v>8.4642529999999994</c:v>
                </c:pt>
                <c:pt idx="724">
                  <c:v>8.6155600000000003</c:v>
                </c:pt>
                <c:pt idx="725">
                  <c:v>8.0459359999999993</c:v>
                </c:pt>
                <c:pt idx="726">
                  <c:v>9.2385859999999997</c:v>
                </c:pt>
                <c:pt idx="727">
                  <c:v>8.3307479999999998</c:v>
                </c:pt>
                <c:pt idx="728">
                  <c:v>8.6956620000000004</c:v>
                </c:pt>
                <c:pt idx="729">
                  <c:v>8.4998559999999994</c:v>
                </c:pt>
                <c:pt idx="730">
                  <c:v>8.3485499999999995</c:v>
                </c:pt>
                <c:pt idx="731">
                  <c:v>9.0694769999999991</c:v>
                </c:pt>
                <c:pt idx="732">
                  <c:v>8.8380700000000001</c:v>
                </c:pt>
                <c:pt idx="733">
                  <c:v>8.4108509999999992</c:v>
                </c:pt>
                <c:pt idx="734">
                  <c:v>8.5087580000000003</c:v>
                </c:pt>
                <c:pt idx="735">
                  <c:v>8.5354550000000007</c:v>
                </c:pt>
                <c:pt idx="736">
                  <c:v>8.8113670000000006</c:v>
                </c:pt>
                <c:pt idx="737">
                  <c:v>8.1260399999999997</c:v>
                </c:pt>
                <c:pt idx="738">
                  <c:v>8.2595449999999992</c:v>
                </c:pt>
                <c:pt idx="739">
                  <c:v>8.3040479999999999</c:v>
                </c:pt>
                <c:pt idx="740">
                  <c:v>8.4197520000000008</c:v>
                </c:pt>
                <c:pt idx="741">
                  <c:v>8.1616409999999995</c:v>
                </c:pt>
                <c:pt idx="742">
                  <c:v>8.7490640000000006</c:v>
                </c:pt>
                <c:pt idx="743">
                  <c:v>9.2474880000000006</c:v>
                </c:pt>
                <c:pt idx="744">
                  <c:v>9.7726070000000007</c:v>
                </c:pt>
                <c:pt idx="745">
                  <c:v>9.051679</c:v>
                </c:pt>
                <c:pt idx="746">
                  <c:v>8.9092710000000004</c:v>
                </c:pt>
                <c:pt idx="747">
                  <c:v>8.8291690000000003</c:v>
                </c:pt>
                <c:pt idx="748">
                  <c:v>9.0694769999999991</c:v>
                </c:pt>
                <c:pt idx="749">
                  <c:v>9.8972130000000007</c:v>
                </c:pt>
                <c:pt idx="750">
                  <c:v>9.6925050000000006</c:v>
                </c:pt>
                <c:pt idx="751">
                  <c:v>9.4254940000000005</c:v>
                </c:pt>
                <c:pt idx="752">
                  <c:v>9.3898930000000007</c:v>
                </c:pt>
                <c:pt idx="753">
                  <c:v>9.5144950000000001</c:v>
                </c:pt>
                <c:pt idx="754">
                  <c:v>8.86477</c:v>
                </c:pt>
                <c:pt idx="755">
                  <c:v>9.8171099999999996</c:v>
                </c:pt>
                <c:pt idx="756">
                  <c:v>10.253228</c:v>
                </c:pt>
                <c:pt idx="757">
                  <c:v>10.351134</c:v>
                </c:pt>
                <c:pt idx="758">
                  <c:v>9.1050819999999995</c:v>
                </c:pt>
                <c:pt idx="759">
                  <c:v>9.3542919999999992</c:v>
                </c:pt>
                <c:pt idx="760">
                  <c:v>10.062810000000001</c:v>
                </c:pt>
                <c:pt idx="761">
                  <c:v>10.115913000000001</c:v>
                </c:pt>
                <c:pt idx="762">
                  <c:v>9.45214</c:v>
                </c:pt>
                <c:pt idx="763">
                  <c:v>8.2927470000000003</c:v>
                </c:pt>
                <c:pt idx="764">
                  <c:v>8.3015980000000003</c:v>
                </c:pt>
                <c:pt idx="765">
                  <c:v>8.06264</c:v>
                </c:pt>
                <c:pt idx="766">
                  <c:v>8.1157419999999991</c:v>
                </c:pt>
                <c:pt idx="767">
                  <c:v>8.1953940000000003</c:v>
                </c:pt>
                <c:pt idx="768">
                  <c:v>8.3192979999999999</c:v>
                </c:pt>
                <c:pt idx="769">
                  <c:v>8.1422899999999991</c:v>
                </c:pt>
                <c:pt idx="770">
                  <c:v>7.5227690000000003</c:v>
                </c:pt>
                <c:pt idx="771">
                  <c:v>8.5494050000000001</c:v>
                </c:pt>
                <c:pt idx="772">
                  <c:v>9.5671920000000004</c:v>
                </c:pt>
                <c:pt idx="773">
                  <c:v>9.9123540000000006</c:v>
                </c:pt>
                <c:pt idx="774">
                  <c:v>9.275131</c:v>
                </c:pt>
                <c:pt idx="775">
                  <c:v>9.7441990000000001</c:v>
                </c:pt>
                <c:pt idx="776">
                  <c:v>10.708883999999999</c:v>
                </c:pt>
                <c:pt idx="777">
                  <c:v>10.230964999999999</c:v>
                </c:pt>
                <c:pt idx="778">
                  <c:v>9.4078870000000006</c:v>
                </c:pt>
                <c:pt idx="779">
                  <c:v>8.9565199999999994</c:v>
                </c:pt>
                <c:pt idx="780">
                  <c:v>8.2573450000000008</c:v>
                </c:pt>
                <c:pt idx="781">
                  <c:v>8.6379099999999998</c:v>
                </c:pt>
                <c:pt idx="782">
                  <c:v>7.2307100000000002</c:v>
                </c:pt>
                <c:pt idx="783">
                  <c:v>8.0272360000000003</c:v>
                </c:pt>
                <c:pt idx="784">
                  <c:v>8.6467609999999997</c:v>
                </c:pt>
                <c:pt idx="785">
                  <c:v>10.045111</c:v>
                </c:pt>
                <c:pt idx="786">
                  <c:v>10.726583</c:v>
                </c:pt>
                <c:pt idx="787">
                  <c:v>9.8061509999999998</c:v>
                </c:pt>
                <c:pt idx="788">
                  <c:v>10.098214</c:v>
                </c:pt>
                <c:pt idx="789">
                  <c:v>10.602679</c:v>
                </c:pt>
                <c:pt idx="790">
                  <c:v>11.549664</c:v>
                </c:pt>
                <c:pt idx="791">
                  <c:v>10.638081</c:v>
                </c:pt>
                <c:pt idx="792">
                  <c:v>10.593831</c:v>
                </c:pt>
                <c:pt idx="793">
                  <c:v>10.443376000000001</c:v>
                </c:pt>
                <c:pt idx="794">
                  <c:v>9.8327039999999997</c:v>
                </c:pt>
                <c:pt idx="795">
                  <c:v>9.0538749999999997</c:v>
                </c:pt>
                <c:pt idx="796">
                  <c:v>8.9211189999999991</c:v>
                </c:pt>
                <c:pt idx="797">
                  <c:v>9.4609889999999996</c:v>
                </c:pt>
                <c:pt idx="798">
                  <c:v>9.2220309999999994</c:v>
                </c:pt>
                <c:pt idx="799">
                  <c:v>7.9210339999999997</c:v>
                </c:pt>
                <c:pt idx="800">
                  <c:v>8.9830710000000007</c:v>
                </c:pt>
                <c:pt idx="801">
                  <c:v>7.8767810000000003</c:v>
                </c:pt>
                <c:pt idx="802">
                  <c:v>7.6466719999999997</c:v>
                </c:pt>
                <c:pt idx="803">
                  <c:v>6.3368279999999997</c:v>
                </c:pt>
                <c:pt idx="804">
                  <c:v>5.5225980000000003</c:v>
                </c:pt>
                <c:pt idx="805">
                  <c:v>6.0978680000000001</c:v>
                </c:pt>
                <c:pt idx="806">
                  <c:v>6.4695819999999999</c:v>
                </c:pt>
                <c:pt idx="807">
                  <c:v>5.8146589999999998</c:v>
                </c:pt>
                <c:pt idx="808">
                  <c:v>7.0537029999999996</c:v>
                </c:pt>
                <c:pt idx="809">
                  <c:v>8.1953940000000003</c:v>
                </c:pt>
                <c:pt idx="810">
                  <c:v>7.133356</c:v>
                </c:pt>
                <c:pt idx="811">
                  <c:v>8.9830710000000007</c:v>
                </c:pt>
                <c:pt idx="812">
                  <c:v>8.3015980000000003</c:v>
                </c:pt>
                <c:pt idx="813">
                  <c:v>6.7881939999999998</c:v>
                </c:pt>
                <c:pt idx="814">
                  <c:v>6.8678460000000001</c:v>
                </c:pt>
                <c:pt idx="815">
                  <c:v>7.7086259999999998</c:v>
                </c:pt>
                <c:pt idx="816">
                  <c:v>7.434266</c:v>
                </c:pt>
                <c:pt idx="817">
                  <c:v>6.7439419999999997</c:v>
                </c:pt>
                <c:pt idx="818">
                  <c:v>7.3723130000000001</c:v>
                </c:pt>
                <c:pt idx="819">
                  <c:v>9.0981249999999996</c:v>
                </c:pt>
                <c:pt idx="820">
                  <c:v>9.3016819999999996</c:v>
                </c:pt>
                <c:pt idx="821">
                  <c:v>10.363719</c:v>
                </c:pt>
                <c:pt idx="822">
                  <c:v>10.788536000000001</c:v>
                </c:pt>
                <c:pt idx="823">
                  <c:v>10.602679</c:v>
                </c:pt>
                <c:pt idx="824">
                  <c:v>10.885889000000001</c:v>
                </c:pt>
                <c:pt idx="825">
                  <c:v>9.8238520000000005</c:v>
                </c:pt>
                <c:pt idx="826">
                  <c:v>9.8327039999999997</c:v>
                </c:pt>
                <c:pt idx="827">
                  <c:v>10.620381999999999</c:v>
                </c:pt>
                <c:pt idx="828">
                  <c:v>10.531878000000001</c:v>
                </c:pt>
                <c:pt idx="829">
                  <c:v>11.381506999999999</c:v>
                </c:pt>
                <c:pt idx="830">
                  <c:v>11.107146999999999</c:v>
                </c:pt>
                <c:pt idx="831">
                  <c:v>10.921291</c:v>
                </c:pt>
                <c:pt idx="832">
                  <c:v>10.204414</c:v>
                </c:pt>
                <c:pt idx="833">
                  <c:v>10.523026</c:v>
                </c:pt>
                <c:pt idx="834">
                  <c:v>10.611530999999999</c:v>
                </c:pt>
                <c:pt idx="835">
                  <c:v>10.098214</c:v>
                </c:pt>
                <c:pt idx="836">
                  <c:v>10.301769999999999</c:v>
                </c:pt>
                <c:pt idx="837">
                  <c:v>10.691182</c:v>
                </c:pt>
                <c:pt idx="838">
                  <c:v>10.523026</c:v>
                </c:pt>
                <c:pt idx="839">
                  <c:v>12.771008</c:v>
                </c:pt>
                <c:pt idx="840">
                  <c:v>11.921379999999999</c:v>
                </c:pt>
                <c:pt idx="841">
                  <c:v>10.744285</c:v>
                </c:pt>
                <c:pt idx="842">
                  <c:v>10.770835</c:v>
                </c:pt>
                <c:pt idx="843">
                  <c:v>8.9476709999999997</c:v>
                </c:pt>
                <c:pt idx="844">
                  <c:v>8.7972149999999996</c:v>
                </c:pt>
                <c:pt idx="845">
                  <c:v>8.6467609999999997</c:v>
                </c:pt>
                <c:pt idx="846">
                  <c:v>9.6202950000000005</c:v>
                </c:pt>
                <c:pt idx="847">
                  <c:v>9.7884510000000002</c:v>
                </c:pt>
                <c:pt idx="848">
                  <c:v>11.195650000000001</c:v>
                </c:pt>
                <c:pt idx="849">
                  <c:v>10.292921</c:v>
                </c:pt>
                <c:pt idx="850">
                  <c:v>9.4078870000000006</c:v>
                </c:pt>
                <c:pt idx="851">
                  <c:v>8.8503170000000004</c:v>
                </c:pt>
                <c:pt idx="852">
                  <c:v>8.5848089999999999</c:v>
                </c:pt>
                <c:pt idx="853">
                  <c:v>9.6025939999999999</c:v>
                </c:pt>
                <c:pt idx="854">
                  <c:v>9.2397290000000005</c:v>
                </c:pt>
                <c:pt idx="855">
                  <c:v>9.1246759999999991</c:v>
                </c:pt>
                <c:pt idx="856">
                  <c:v>9.1423769999999998</c:v>
                </c:pt>
                <c:pt idx="857">
                  <c:v>9.8681029999999996</c:v>
                </c:pt>
                <c:pt idx="858">
                  <c:v>9.8946529999999999</c:v>
                </c:pt>
                <c:pt idx="859">
                  <c:v>9.4698390000000003</c:v>
                </c:pt>
                <c:pt idx="860">
                  <c:v>8.4786029999999997</c:v>
                </c:pt>
                <c:pt idx="861">
                  <c:v>8.9565199999999994</c:v>
                </c:pt>
                <c:pt idx="862">
                  <c:v>9.5494920000000008</c:v>
                </c:pt>
                <c:pt idx="863">
                  <c:v>10.540727</c:v>
                </c:pt>
                <c:pt idx="864">
                  <c:v>10.894741</c:v>
                </c:pt>
                <c:pt idx="865">
                  <c:v>9.9212059999999997</c:v>
                </c:pt>
                <c:pt idx="866">
                  <c:v>9.0184719999999992</c:v>
                </c:pt>
                <c:pt idx="867">
                  <c:v>7.9210339999999997</c:v>
                </c:pt>
                <c:pt idx="868">
                  <c:v>7.9741359999999997</c:v>
                </c:pt>
                <c:pt idx="869">
                  <c:v>7.947584</c:v>
                </c:pt>
                <c:pt idx="870">
                  <c:v>8.7352640000000008</c:v>
                </c:pt>
                <c:pt idx="871">
                  <c:v>11.921379999999999</c:v>
                </c:pt>
                <c:pt idx="872">
                  <c:v>11.824024</c:v>
                </c:pt>
                <c:pt idx="873">
                  <c:v>13.293177999999999</c:v>
                </c:pt>
                <c:pt idx="874">
                  <c:v>13.266624999999999</c:v>
                </c:pt>
                <c:pt idx="875">
                  <c:v>13.018818</c:v>
                </c:pt>
                <c:pt idx="876">
                  <c:v>12.6294</c:v>
                </c:pt>
                <c:pt idx="877">
                  <c:v>12.903762</c:v>
                </c:pt>
                <c:pt idx="878">
                  <c:v>12.30194</c:v>
                </c:pt>
                <c:pt idx="879">
                  <c:v>12.169186</c:v>
                </c:pt>
                <c:pt idx="880">
                  <c:v>13.425931</c:v>
                </c:pt>
                <c:pt idx="881">
                  <c:v>13.302026</c:v>
                </c:pt>
                <c:pt idx="882">
                  <c:v>13.302026</c:v>
                </c:pt>
                <c:pt idx="883">
                  <c:v>13.921547</c:v>
                </c:pt>
                <c:pt idx="884">
                  <c:v>14.443716</c:v>
                </c:pt>
                <c:pt idx="885">
                  <c:v>14.372915000000001</c:v>
                </c:pt>
                <c:pt idx="886">
                  <c:v>14.372915000000001</c:v>
                </c:pt>
                <c:pt idx="887">
                  <c:v>14.20476</c:v>
                </c:pt>
                <c:pt idx="888">
                  <c:v>13.735692</c:v>
                </c:pt>
                <c:pt idx="889">
                  <c:v>12.30194</c:v>
                </c:pt>
                <c:pt idx="890">
                  <c:v>12.815257000000001</c:v>
                </c:pt>
                <c:pt idx="891">
                  <c:v>12.142633</c:v>
                </c:pt>
                <c:pt idx="892">
                  <c:v>11.877122999999999</c:v>
                </c:pt>
                <c:pt idx="893">
                  <c:v>11.850574</c:v>
                </c:pt>
                <c:pt idx="894">
                  <c:v>12.505497</c:v>
                </c:pt>
                <c:pt idx="895">
                  <c:v>11.939076999999999</c:v>
                </c:pt>
                <c:pt idx="896">
                  <c:v>11.647016000000001</c:v>
                </c:pt>
                <c:pt idx="897">
                  <c:v>11.647016000000001</c:v>
                </c:pt>
                <c:pt idx="898">
                  <c:v>12.124936</c:v>
                </c:pt>
                <c:pt idx="899">
                  <c:v>11.885975999999999</c:v>
                </c:pt>
                <c:pt idx="900">
                  <c:v>11.930228</c:v>
                </c:pt>
                <c:pt idx="901">
                  <c:v>12.6294</c:v>
                </c:pt>
                <c:pt idx="902">
                  <c:v>13.939249999999999</c:v>
                </c:pt>
                <c:pt idx="903">
                  <c:v>13.594089</c:v>
                </c:pt>
                <c:pt idx="904">
                  <c:v>14.116256</c:v>
                </c:pt>
                <c:pt idx="905">
                  <c:v>13.620639000000001</c:v>
                </c:pt>
                <c:pt idx="906">
                  <c:v>14.638426000000001</c:v>
                </c:pt>
                <c:pt idx="907">
                  <c:v>14.585321</c:v>
                </c:pt>
                <c:pt idx="908">
                  <c:v>13.125019999999999</c:v>
                </c:pt>
                <c:pt idx="909">
                  <c:v>13.877298</c:v>
                </c:pt>
                <c:pt idx="910">
                  <c:v>14.010052</c:v>
                </c:pt>
                <c:pt idx="911">
                  <c:v>12.850663000000001</c:v>
                </c:pt>
                <c:pt idx="912">
                  <c:v>12.540899</c:v>
                </c:pt>
                <c:pt idx="913">
                  <c:v>12.664804</c:v>
                </c:pt>
                <c:pt idx="914">
                  <c:v>12.204587</c:v>
                </c:pt>
                <c:pt idx="915">
                  <c:v>11.44346</c:v>
                </c:pt>
                <c:pt idx="916">
                  <c:v>11.195650000000001</c:v>
                </c:pt>
                <c:pt idx="917">
                  <c:v>10.841638</c:v>
                </c:pt>
                <c:pt idx="918">
                  <c:v>11.496561</c:v>
                </c:pt>
                <c:pt idx="919">
                  <c:v>12.346190999999999</c:v>
                </c:pt>
                <c:pt idx="920">
                  <c:v>12.30194</c:v>
                </c:pt>
                <c:pt idx="921">
                  <c:v>12.089534</c:v>
                </c:pt>
                <c:pt idx="922">
                  <c:v>11.779773</c:v>
                </c:pt>
                <c:pt idx="923">
                  <c:v>12.346190999999999</c:v>
                </c:pt>
                <c:pt idx="924">
                  <c:v>12.965714</c:v>
                </c:pt>
                <c:pt idx="925">
                  <c:v>12.169186</c:v>
                </c:pt>
                <c:pt idx="926">
                  <c:v>13.859596</c:v>
                </c:pt>
                <c:pt idx="927">
                  <c:v>14.151657999999999</c:v>
                </c:pt>
                <c:pt idx="928">
                  <c:v>14.417168</c:v>
                </c:pt>
                <c:pt idx="929">
                  <c:v>13.009967</c:v>
                </c:pt>
                <c:pt idx="930">
                  <c:v>11.647016000000001</c:v>
                </c:pt>
                <c:pt idx="931">
                  <c:v>11.868275000000001</c:v>
                </c:pt>
                <c:pt idx="932">
                  <c:v>12.779856000000001</c:v>
                </c:pt>
                <c:pt idx="933">
                  <c:v>12.602850999999999</c:v>
                </c:pt>
                <c:pt idx="934">
                  <c:v>12.169186</c:v>
                </c:pt>
                <c:pt idx="935">
                  <c:v>13.594089</c:v>
                </c:pt>
                <c:pt idx="936">
                  <c:v>14.346363999999999</c:v>
                </c:pt>
                <c:pt idx="937">
                  <c:v>14.868532</c:v>
                </c:pt>
                <c:pt idx="938">
                  <c:v>14.815431</c:v>
                </c:pt>
                <c:pt idx="939">
                  <c:v>13.771094</c:v>
                </c:pt>
                <c:pt idx="940">
                  <c:v>13.434782</c:v>
                </c:pt>
                <c:pt idx="941">
                  <c:v>14.054304999999999</c:v>
                </c:pt>
                <c:pt idx="942">
                  <c:v>13.594089</c:v>
                </c:pt>
                <c:pt idx="943">
                  <c:v>12.416994000000001</c:v>
                </c:pt>
                <c:pt idx="944">
                  <c:v>11.478861999999999</c:v>
                </c:pt>
                <c:pt idx="945">
                  <c:v>12.682506</c:v>
                </c:pt>
                <c:pt idx="946">
                  <c:v>13.558685000000001</c:v>
                </c:pt>
                <c:pt idx="947">
                  <c:v>13.886146999999999</c:v>
                </c:pt>
                <c:pt idx="948">
                  <c:v>14.417168</c:v>
                </c:pt>
                <c:pt idx="949">
                  <c:v>15.744714999999999</c:v>
                </c:pt>
                <c:pt idx="950">
                  <c:v>14.983587999999999</c:v>
                </c:pt>
                <c:pt idx="951">
                  <c:v>13.850745999999999</c:v>
                </c:pt>
                <c:pt idx="952">
                  <c:v>13.231225</c:v>
                </c:pt>
                <c:pt idx="953">
                  <c:v>12.700206</c:v>
                </c:pt>
                <c:pt idx="954">
                  <c:v>11.549664</c:v>
                </c:pt>
                <c:pt idx="955">
                  <c:v>11.505413000000001</c:v>
                </c:pt>
                <c:pt idx="956">
                  <c:v>11.452310000000001</c:v>
                </c:pt>
                <c:pt idx="957">
                  <c:v>11.505413000000001</c:v>
                </c:pt>
                <c:pt idx="958">
                  <c:v>10.770835</c:v>
                </c:pt>
                <c:pt idx="959">
                  <c:v>11.505413000000001</c:v>
                </c:pt>
                <c:pt idx="960">
                  <c:v>11.133698000000001</c:v>
                </c:pt>
                <c:pt idx="961">
                  <c:v>10.337172000000001</c:v>
                </c:pt>
                <c:pt idx="962">
                  <c:v>9.1158269999999995</c:v>
                </c:pt>
                <c:pt idx="963">
                  <c:v>9.3724869999999996</c:v>
                </c:pt>
                <c:pt idx="964">
                  <c:v>9.0184719999999992</c:v>
                </c:pt>
                <c:pt idx="965">
                  <c:v>9.4167360000000002</c:v>
                </c:pt>
                <c:pt idx="966">
                  <c:v>9.8946529999999999</c:v>
                </c:pt>
                <c:pt idx="967">
                  <c:v>9.6822459999999992</c:v>
                </c:pt>
                <c:pt idx="968">
                  <c:v>8.8326159999999998</c:v>
                </c:pt>
                <c:pt idx="969">
                  <c:v>8.8945679999999996</c:v>
                </c:pt>
                <c:pt idx="970">
                  <c:v>7.434266</c:v>
                </c:pt>
                <c:pt idx="971">
                  <c:v>6.9563490000000003</c:v>
                </c:pt>
                <c:pt idx="972">
                  <c:v>6.6111870000000001</c:v>
                </c:pt>
                <c:pt idx="973">
                  <c:v>7.5758739999999998</c:v>
                </c:pt>
                <c:pt idx="974">
                  <c:v>7.7794290000000004</c:v>
                </c:pt>
                <c:pt idx="975">
                  <c:v>7.4165660000000004</c:v>
                </c:pt>
                <c:pt idx="976">
                  <c:v>7.2572599999999996</c:v>
                </c:pt>
                <c:pt idx="977">
                  <c:v>7.4608169999999996</c:v>
                </c:pt>
                <c:pt idx="978">
                  <c:v>7.2749620000000004</c:v>
                </c:pt>
                <c:pt idx="979">
                  <c:v>7.5404710000000001</c:v>
                </c:pt>
                <c:pt idx="980">
                  <c:v>7.6201210000000001</c:v>
                </c:pt>
                <c:pt idx="981">
                  <c:v>7.4254179999999996</c:v>
                </c:pt>
                <c:pt idx="982">
                  <c:v>7.2572599999999996</c:v>
                </c:pt>
                <c:pt idx="983">
                  <c:v>6.9563490000000003</c:v>
                </c:pt>
                <c:pt idx="984">
                  <c:v>6.9386489999999998</c:v>
                </c:pt>
                <c:pt idx="985">
                  <c:v>6.7881939999999998</c:v>
                </c:pt>
                <c:pt idx="986">
                  <c:v>6.1332700000000004</c:v>
                </c:pt>
                <c:pt idx="987">
                  <c:v>5.4163940000000004</c:v>
                </c:pt>
                <c:pt idx="988">
                  <c:v>5.4783460000000002</c:v>
                </c:pt>
                <c:pt idx="989">
                  <c:v>5.5491489999999999</c:v>
                </c:pt>
                <c:pt idx="990">
                  <c:v>6.1686709999999998</c:v>
                </c:pt>
                <c:pt idx="991">
                  <c:v>6.2394740000000004</c:v>
                </c:pt>
                <c:pt idx="992">
                  <c:v>6.7881939999999998</c:v>
                </c:pt>
                <c:pt idx="993">
                  <c:v>6.9652000000000003</c:v>
                </c:pt>
                <c:pt idx="994">
                  <c:v>6.9474989999999996</c:v>
                </c:pt>
                <c:pt idx="995">
                  <c:v>7.938733</c:v>
                </c:pt>
                <c:pt idx="996">
                  <c:v>7.7971300000000001</c:v>
                </c:pt>
                <c:pt idx="997">
                  <c:v>7.2838099999999999</c:v>
                </c:pt>
                <c:pt idx="998">
                  <c:v>7.584721</c:v>
                </c:pt>
                <c:pt idx="999">
                  <c:v>7.3457629999999998</c:v>
                </c:pt>
                <c:pt idx="1000">
                  <c:v>7.5227690000000003</c:v>
                </c:pt>
                <c:pt idx="1001">
                  <c:v>7.1599060000000003</c:v>
                </c:pt>
                <c:pt idx="1002">
                  <c:v>7.2130080000000003</c:v>
                </c:pt>
                <c:pt idx="1003">
                  <c:v>7.9210339999999997</c:v>
                </c:pt>
                <c:pt idx="1004">
                  <c:v>7.938733</c:v>
                </c:pt>
                <c:pt idx="1005">
                  <c:v>8.3281489999999998</c:v>
                </c:pt>
                <c:pt idx="1006">
                  <c:v>8.2042439999999992</c:v>
                </c:pt>
                <c:pt idx="1007">
                  <c:v>8.098039</c:v>
                </c:pt>
                <c:pt idx="1008">
                  <c:v>8.3015980000000003</c:v>
                </c:pt>
                <c:pt idx="1009">
                  <c:v>8.3281489999999998</c:v>
                </c:pt>
                <c:pt idx="1010">
                  <c:v>9.1600789999999996</c:v>
                </c:pt>
                <c:pt idx="1011">
                  <c:v>9.443289</c:v>
                </c:pt>
                <c:pt idx="1012">
                  <c:v>10.160162</c:v>
                </c:pt>
                <c:pt idx="1013">
                  <c:v>9.7795989999999993</c:v>
                </c:pt>
                <c:pt idx="1014">
                  <c:v>10.230964999999999</c:v>
                </c:pt>
                <c:pt idx="1015">
                  <c:v>10.443376000000001</c:v>
                </c:pt>
                <c:pt idx="1016">
                  <c:v>10.841638</c:v>
                </c:pt>
                <c:pt idx="1017">
                  <c:v>11.115997999999999</c:v>
                </c:pt>
                <c:pt idx="1018">
                  <c:v>12.487798</c:v>
                </c:pt>
                <c:pt idx="1019">
                  <c:v>11.885975999999999</c:v>
                </c:pt>
                <c:pt idx="1020">
                  <c:v>11.452310000000001</c:v>
                </c:pt>
                <c:pt idx="1021">
                  <c:v>11.151400000000001</c:v>
                </c:pt>
                <c:pt idx="1022">
                  <c:v>10.86819</c:v>
                </c:pt>
                <c:pt idx="1023">
                  <c:v>10.378429000000001</c:v>
                </c:pt>
                <c:pt idx="1024">
                  <c:v>11.013301</c:v>
                </c:pt>
                <c:pt idx="1025">
                  <c:v>11.401281000000001</c:v>
                </c:pt>
                <c:pt idx="1026">
                  <c:v>10.669411999999999</c:v>
                </c:pt>
                <c:pt idx="1027">
                  <c:v>9.5672010000000007</c:v>
                </c:pt>
                <c:pt idx="1028">
                  <c:v>9.6641949999999994</c:v>
                </c:pt>
                <c:pt idx="1029">
                  <c:v>8.9940499999999997</c:v>
                </c:pt>
                <c:pt idx="1030">
                  <c:v>8.9411430000000003</c:v>
                </c:pt>
                <c:pt idx="1031">
                  <c:v>9.7435530000000004</c:v>
                </c:pt>
                <c:pt idx="1032">
                  <c:v>9.479025</c:v>
                </c:pt>
                <c:pt idx="1033">
                  <c:v>9.584835</c:v>
                </c:pt>
                <c:pt idx="1034">
                  <c:v>9.1351320000000005</c:v>
                </c:pt>
                <c:pt idx="1035">
                  <c:v>9.0116849999999999</c:v>
                </c:pt>
                <c:pt idx="1036">
                  <c:v>9.8405489999999993</c:v>
                </c:pt>
                <c:pt idx="1037">
                  <c:v>10.563599999999999</c:v>
                </c:pt>
                <c:pt idx="1038">
                  <c:v>9.9199079999999995</c:v>
                </c:pt>
                <c:pt idx="1039">
                  <c:v>9.3291229999999992</c:v>
                </c:pt>
                <c:pt idx="1040">
                  <c:v>9.1086799999999997</c:v>
                </c:pt>
                <c:pt idx="1041">
                  <c:v>9.7347370000000009</c:v>
                </c:pt>
                <c:pt idx="1042">
                  <c:v>10.554783</c:v>
                </c:pt>
                <c:pt idx="1043">
                  <c:v>11.480639999999999</c:v>
                </c:pt>
                <c:pt idx="1044">
                  <c:v>12.344775</c:v>
                </c:pt>
                <c:pt idx="1045">
                  <c:v>13.191272</c:v>
                </c:pt>
                <c:pt idx="1046">
                  <c:v>13.623339</c:v>
                </c:pt>
                <c:pt idx="1047">
                  <c:v>13.535164</c:v>
                </c:pt>
                <c:pt idx="1048">
                  <c:v>13.111912999999999</c:v>
                </c:pt>
                <c:pt idx="1049">
                  <c:v>14.099565999999999</c:v>
                </c:pt>
                <c:pt idx="1050">
                  <c:v>13.221088999999999</c:v>
                </c:pt>
                <c:pt idx="1051">
                  <c:v>13.651541999999999</c:v>
                </c:pt>
                <c:pt idx="1052">
                  <c:v>14.591516</c:v>
                </c:pt>
                <c:pt idx="1053">
                  <c:v>14.407033</c:v>
                </c:pt>
                <c:pt idx="1054">
                  <c:v>13.414353</c:v>
                </c:pt>
                <c:pt idx="1055">
                  <c:v>14.301615999999999</c:v>
                </c:pt>
                <c:pt idx="1056">
                  <c:v>13.923869</c:v>
                </c:pt>
                <c:pt idx="1057">
                  <c:v>15.197663</c:v>
                </c:pt>
                <c:pt idx="1058">
                  <c:v>14.547589</c:v>
                </c:pt>
                <c:pt idx="1059">
                  <c:v>14.275262</c:v>
                </c:pt>
                <c:pt idx="1060">
                  <c:v>13.546125</c:v>
                </c:pt>
                <c:pt idx="1061">
                  <c:v>13.897517000000001</c:v>
                </c:pt>
                <c:pt idx="1062">
                  <c:v>13.730604</c:v>
                </c:pt>
                <c:pt idx="1063">
                  <c:v>13.906300999999999</c:v>
                </c:pt>
                <c:pt idx="1064">
                  <c:v>13.379212000000001</c:v>
                </c:pt>
                <c:pt idx="1065">
                  <c:v>13.510989</c:v>
                </c:pt>
                <c:pt idx="1066">
                  <c:v>12.421673999999999</c:v>
                </c:pt>
                <c:pt idx="1067">
                  <c:v>13.282582</c:v>
                </c:pt>
                <c:pt idx="1068">
                  <c:v>13.388</c:v>
                </c:pt>
                <c:pt idx="1069">
                  <c:v>12.711572</c:v>
                </c:pt>
                <c:pt idx="1070">
                  <c:v>11.903371999999999</c:v>
                </c:pt>
                <c:pt idx="1071">
                  <c:v>11.947295</c:v>
                </c:pt>
                <c:pt idx="1072">
                  <c:v>12.579801</c:v>
                </c:pt>
                <c:pt idx="1073">
                  <c:v>13.546125</c:v>
                </c:pt>
                <c:pt idx="1074">
                  <c:v>13.168379</c:v>
                </c:pt>
                <c:pt idx="1075">
                  <c:v>13.218187</c:v>
                </c:pt>
                <c:pt idx="1076">
                  <c:v>12.38664</c:v>
                </c:pt>
                <c:pt idx="1077">
                  <c:v>11.529102</c:v>
                </c:pt>
                <c:pt idx="1078">
                  <c:v>11.866918</c:v>
                </c:pt>
                <c:pt idx="1079">
                  <c:v>11.234595000000001</c:v>
                </c:pt>
                <c:pt idx="1080">
                  <c:v>10.662906</c:v>
                </c:pt>
                <c:pt idx="1081">
                  <c:v>10.957409999999999</c:v>
                </c:pt>
                <c:pt idx="1082">
                  <c:v>9.7707200000000007</c:v>
                </c:pt>
                <c:pt idx="1083">
                  <c:v>10.974734</c:v>
                </c:pt>
                <c:pt idx="1084">
                  <c:v>11.754314000000001</c:v>
                </c:pt>
                <c:pt idx="1085">
                  <c:v>11.468469000000001</c:v>
                </c:pt>
                <c:pt idx="1086">
                  <c:v>12.507904999999999</c:v>
                </c:pt>
                <c:pt idx="1087">
                  <c:v>12.074807</c:v>
                </c:pt>
                <c:pt idx="1088">
                  <c:v>11.477131</c:v>
                </c:pt>
                <c:pt idx="1089">
                  <c:v>11.347201999999999</c:v>
                </c:pt>
                <c:pt idx="1090">
                  <c:v>11.199947</c:v>
                </c:pt>
                <c:pt idx="1091">
                  <c:v>11.044032</c:v>
                </c:pt>
                <c:pt idx="1092">
                  <c:v>10.186496</c:v>
                </c:pt>
                <c:pt idx="1093">
                  <c:v>9.7707200000000007</c:v>
                </c:pt>
                <c:pt idx="1094">
                  <c:v>9.8140300000000007</c:v>
                </c:pt>
                <c:pt idx="1095">
                  <c:v>10.377055</c:v>
                </c:pt>
                <c:pt idx="1096">
                  <c:v>10.238464</c:v>
                </c:pt>
                <c:pt idx="1097">
                  <c:v>10.177832</c:v>
                </c:pt>
                <c:pt idx="1098">
                  <c:v>10.532973</c:v>
                </c:pt>
                <c:pt idx="1099">
                  <c:v>9.9526199999999996</c:v>
                </c:pt>
                <c:pt idx="1100">
                  <c:v>10.87079</c:v>
                </c:pt>
                <c:pt idx="1101">
                  <c:v>11.381849000000001</c:v>
                </c:pt>
                <c:pt idx="1102">
                  <c:v>12.184044</c:v>
                </c:pt>
                <c:pt idx="1103">
                  <c:v>12.527018</c:v>
                </c:pt>
                <c:pt idx="1104">
                  <c:v>12.304086</c:v>
                </c:pt>
                <c:pt idx="1105">
                  <c:v>12.544168000000001</c:v>
                </c:pt>
                <c:pt idx="1106">
                  <c:v>13.350148000000001</c:v>
                </c:pt>
                <c:pt idx="1107">
                  <c:v>14.833496</c:v>
                </c:pt>
                <c:pt idx="1108">
                  <c:v>13.624525999999999</c:v>
                </c:pt>
                <c:pt idx="1109">
                  <c:v>15.004981000000001</c:v>
                </c:pt>
                <c:pt idx="1110">
                  <c:v>15.373680999999999</c:v>
                </c:pt>
                <c:pt idx="1111">
                  <c:v>15.176469000000001</c:v>
                </c:pt>
                <c:pt idx="1112">
                  <c:v>14.404783</c:v>
                </c:pt>
                <c:pt idx="1113">
                  <c:v>14.413357</c:v>
                </c:pt>
                <c:pt idx="1114">
                  <c:v>13.375873</c:v>
                </c:pt>
                <c:pt idx="1115">
                  <c:v>11.009369</c:v>
                </c:pt>
                <c:pt idx="1116">
                  <c:v>11.832501000000001</c:v>
                </c:pt>
                <c:pt idx="1117">
                  <c:v>13.07577</c:v>
                </c:pt>
                <c:pt idx="1118">
                  <c:v>13.110066</c:v>
                </c:pt>
                <c:pt idx="1119">
                  <c:v>11.986838000000001</c:v>
                </c:pt>
                <c:pt idx="1120">
                  <c:v>10.966499000000001</c:v>
                </c:pt>
                <c:pt idx="1121">
                  <c:v>10.537785</c:v>
                </c:pt>
                <c:pt idx="1122">
                  <c:v>12.252642</c:v>
                </c:pt>
                <c:pt idx="1123">
                  <c:v>13.110066</c:v>
                </c:pt>
                <c:pt idx="1124">
                  <c:v>13.25583</c:v>
                </c:pt>
                <c:pt idx="1125">
                  <c:v>14.113257000000001</c:v>
                </c:pt>
                <c:pt idx="1126">
                  <c:v>14.447654</c:v>
                </c:pt>
                <c:pt idx="1127">
                  <c:v>13.984643999999999</c:v>
                </c:pt>
                <c:pt idx="1128">
                  <c:v>11.861234</c:v>
                </c:pt>
                <c:pt idx="1129">
                  <c:v>10.296384</c:v>
                </c:pt>
                <c:pt idx="1130">
                  <c:v>10.912335000000001</c:v>
                </c:pt>
                <c:pt idx="1131">
                  <c:v>10.446209</c:v>
                </c:pt>
                <c:pt idx="1132">
                  <c:v>9.9884059999999995</c:v>
                </c:pt>
                <c:pt idx="1133">
                  <c:v>8.3319960000000002</c:v>
                </c:pt>
                <c:pt idx="1134">
                  <c:v>12.934987</c:v>
                </c:pt>
                <c:pt idx="1135">
                  <c:v>13.800649</c:v>
                </c:pt>
                <c:pt idx="1136">
                  <c:v>11.445048999999999</c:v>
                </c:pt>
                <c:pt idx="1137">
                  <c:v>11.261927999999999</c:v>
                </c:pt>
                <c:pt idx="1138">
                  <c:v>12.227473</c:v>
                </c:pt>
                <c:pt idx="1139">
                  <c:v>11.145397000000001</c:v>
                </c:pt>
                <c:pt idx="1140">
                  <c:v>12.110943000000001</c:v>
                </c:pt>
                <c:pt idx="1141">
                  <c:v>13.476027</c:v>
                </c:pt>
                <c:pt idx="1142">
                  <c:v>15.032552000000001</c:v>
                </c:pt>
                <c:pt idx="1143">
                  <c:v>13.517644000000001</c:v>
                </c:pt>
                <c:pt idx="1144">
                  <c:v>13.201345999999999</c:v>
                </c:pt>
                <c:pt idx="1145">
                  <c:v>11.73638</c:v>
                </c:pt>
                <c:pt idx="1146">
                  <c:v>12.485507999999999</c:v>
                </c:pt>
                <c:pt idx="1147">
                  <c:v>11.153721000000001</c:v>
                </c:pt>
                <c:pt idx="1148">
                  <c:v>10.296384</c:v>
                </c:pt>
                <c:pt idx="1149">
                  <c:v>8.6982359999999996</c:v>
                </c:pt>
                <c:pt idx="1150">
                  <c:v>9.4057510000000004</c:v>
                </c:pt>
                <c:pt idx="1151">
                  <c:v>9.0228610000000007</c:v>
                </c:pt>
                <c:pt idx="1152">
                  <c:v>7.5995140000000001</c:v>
                </c:pt>
                <c:pt idx="1153">
                  <c:v>7.0501500000000004</c:v>
                </c:pt>
                <c:pt idx="1154">
                  <c:v>8.7232070000000004</c:v>
                </c:pt>
                <c:pt idx="1155">
                  <c:v>8.0406680000000001</c:v>
                </c:pt>
                <c:pt idx="1156">
                  <c:v>8.6786840000000005</c:v>
                </c:pt>
                <c:pt idx="1157">
                  <c:v>8.0009219999999992</c:v>
                </c:pt>
                <c:pt idx="1158">
                  <c:v>6.5296779999999996</c:v>
                </c:pt>
                <c:pt idx="1159">
                  <c:v>5.8188519999999997</c:v>
                </c:pt>
                <c:pt idx="1160">
                  <c:v>5.7279340000000003</c:v>
                </c:pt>
                <c:pt idx="1161">
                  <c:v>5.8767100000000001</c:v>
                </c:pt>
                <c:pt idx="1162">
                  <c:v>5.6287479999999999</c:v>
                </c:pt>
                <c:pt idx="1163">
                  <c:v>5.3725209999999999</c:v>
                </c:pt>
                <c:pt idx="1164">
                  <c:v>5.5626259999999998</c:v>
                </c:pt>
                <c:pt idx="1165">
                  <c:v>5.7279340000000003</c:v>
                </c:pt>
                <c:pt idx="1166">
                  <c:v>4.8517989999999998</c:v>
                </c:pt>
                <c:pt idx="1167">
                  <c:v>4.5542449999999999</c:v>
                </c:pt>
                <c:pt idx="1168">
                  <c:v>4.2980150000000004</c:v>
                </c:pt>
                <c:pt idx="1169">
                  <c:v>4.2649549999999996</c:v>
                </c:pt>
                <c:pt idx="1170">
                  <c:v>4.47159</c:v>
                </c:pt>
                <c:pt idx="1171">
                  <c:v>4.7112860000000003</c:v>
                </c:pt>
                <c:pt idx="1172">
                  <c:v>4.7195520000000002</c:v>
                </c:pt>
                <c:pt idx="1173">
                  <c:v>4.7526149999999996</c:v>
                </c:pt>
                <c:pt idx="1174">
                  <c:v>4.5129169999999998</c:v>
                </c:pt>
                <c:pt idx="1175">
                  <c:v>5.0171070000000002</c:v>
                </c:pt>
                <c:pt idx="1176">
                  <c:v>4.3889360000000002</c:v>
                </c:pt>
                <c:pt idx="1177">
                  <c:v>4.2814839999999998</c:v>
                </c:pt>
                <c:pt idx="1178">
                  <c:v>3.8434179999999998</c:v>
                </c:pt>
                <c:pt idx="1179">
                  <c:v>3.950869</c:v>
                </c:pt>
                <c:pt idx="1180">
                  <c:v>3.8847459999999998</c:v>
                </c:pt>
                <c:pt idx="1181">
                  <c:v>4.0335229999999997</c:v>
                </c:pt>
                <c:pt idx="1182">
                  <c:v>4.2139660000000001</c:v>
                </c:pt>
                <c:pt idx="1183">
                  <c:v>4.3848039999999999</c:v>
                </c:pt>
                <c:pt idx="1184">
                  <c:v>4.1244800000000001</c:v>
                </c:pt>
                <c:pt idx="1185">
                  <c:v>4.3685330000000002</c:v>
                </c:pt>
                <c:pt idx="1186">
                  <c:v>4.4986930000000003</c:v>
                </c:pt>
                <c:pt idx="1187">
                  <c:v>4.270912</c:v>
                </c:pt>
                <c:pt idx="1188">
                  <c:v>4.270912</c:v>
                </c:pt>
                <c:pt idx="1189">
                  <c:v>4.6288559999999999</c:v>
                </c:pt>
                <c:pt idx="1190">
                  <c:v>4.3685330000000002</c:v>
                </c:pt>
                <c:pt idx="1191">
                  <c:v>4.6044499999999999</c:v>
                </c:pt>
                <c:pt idx="1192">
                  <c:v>4.6613949999999997</c:v>
                </c:pt>
                <c:pt idx="1193">
                  <c:v>4.1814270000000002</c:v>
                </c:pt>
                <c:pt idx="1194">
                  <c:v>4.7996920000000003</c:v>
                </c:pt>
                <c:pt idx="1195">
                  <c:v>5.1250939999999998</c:v>
                </c:pt>
                <c:pt idx="1196">
                  <c:v>4.3441280000000004</c:v>
                </c:pt>
                <c:pt idx="1197">
                  <c:v>3.856023</c:v>
                </c:pt>
                <c:pt idx="1198">
                  <c:v>3.9455089999999999</c:v>
                </c:pt>
                <c:pt idx="1199">
                  <c:v>3.7828080000000002</c:v>
                </c:pt>
                <c:pt idx="1200">
                  <c:v>4.0675350000000003</c:v>
                </c:pt>
                <c:pt idx="1201">
                  <c:v>4.0166909999999998</c:v>
                </c:pt>
                <c:pt idx="1202">
                  <c:v>3.915003</c:v>
                </c:pt>
                <c:pt idx="1203">
                  <c:v>3.9404249999999998</c:v>
                </c:pt>
                <c:pt idx="1204">
                  <c:v>3.7116259999999999</c:v>
                </c:pt>
                <c:pt idx="1205">
                  <c:v>4.2454900000000002</c:v>
                </c:pt>
                <c:pt idx="1206">
                  <c:v>3.7624710000000001</c:v>
                </c:pt>
                <c:pt idx="1207">
                  <c:v>3.7878919999999998</c:v>
                </c:pt>
                <c:pt idx="1208">
                  <c:v>3.5547650000000002</c:v>
                </c:pt>
                <c:pt idx="1209">
                  <c:v>3.3044289999999998</c:v>
                </c:pt>
                <c:pt idx="1210">
                  <c:v>3.6048309999999999</c:v>
                </c:pt>
                <c:pt idx="1211">
                  <c:v>3.8050999999999999</c:v>
                </c:pt>
                <c:pt idx="1212">
                  <c:v>3.8050999999999999</c:v>
                </c:pt>
                <c:pt idx="1213">
                  <c:v>3.6048309999999999</c:v>
                </c:pt>
                <c:pt idx="1214">
                  <c:v>3.6048309999999999</c:v>
                </c:pt>
                <c:pt idx="1215">
                  <c:v>3.7550330000000001</c:v>
                </c:pt>
                <c:pt idx="1216">
                  <c:v>3.7550330000000001</c:v>
                </c:pt>
                <c:pt idx="1217">
                  <c:v>3.5547650000000002</c:v>
                </c:pt>
                <c:pt idx="1218">
                  <c:v>3.5547650000000002</c:v>
                </c:pt>
                <c:pt idx="1219">
                  <c:v>3.204294</c:v>
                </c:pt>
                <c:pt idx="1220">
                  <c:v>3.0791270000000002</c:v>
                </c:pt>
                <c:pt idx="1221">
                  <c:v>2.9539599999999999</c:v>
                </c:pt>
                <c:pt idx="1222">
                  <c:v>2.9038919999999999</c:v>
                </c:pt>
                <c:pt idx="1223">
                  <c:v>3.0540940000000001</c:v>
                </c:pt>
                <c:pt idx="1224">
                  <c:v>3.0540940000000001</c:v>
                </c:pt>
                <c:pt idx="1225">
                  <c:v>3.3795299999999999</c:v>
                </c:pt>
                <c:pt idx="1226">
                  <c:v>3.7299989999999998</c:v>
                </c:pt>
                <c:pt idx="1227">
                  <c:v>3.6799330000000001</c:v>
                </c:pt>
                <c:pt idx="1228">
                  <c:v>4.1055039999999998</c:v>
                </c:pt>
                <c:pt idx="1229">
                  <c:v>4.0053679999999998</c:v>
                </c:pt>
                <c:pt idx="1230">
                  <c:v>4.1806029999999996</c:v>
                </c:pt>
                <c:pt idx="1231">
                  <c:v>4.3057720000000002</c:v>
                </c:pt>
                <c:pt idx="1232">
                  <c:v>4.318289</c:v>
                </c:pt>
                <c:pt idx="1233">
                  <c:v>4.2056370000000003</c:v>
                </c:pt>
                <c:pt idx="1234">
                  <c:v>4.3558380000000003</c:v>
                </c:pt>
                <c:pt idx="1235">
                  <c:v>4.2056370000000003</c:v>
                </c:pt>
                <c:pt idx="1236">
                  <c:v>3.6819229999999998</c:v>
                </c:pt>
                <c:pt idx="1237">
                  <c:v>4.22194</c:v>
                </c:pt>
                <c:pt idx="1238">
                  <c:v>3.8782920000000001</c:v>
                </c:pt>
                <c:pt idx="1239">
                  <c:v>3.8782920000000001</c:v>
                </c:pt>
                <c:pt idx="1240">
                  <c:v>3.9028390000000002</c:v>
                </c:pt>
                <c:pt idx="1241">
                  <c:v>4.3692149999999996</c:v>
                </c:pt>
                <c:pt idx="1242">
                  <c:v>4.050116</c:v>
                </c:pt>
                <c:pt idx="1243">
                  <c:v>4.4674009999999997</c:v>
                </c:pt>
                <c:pt idx="1244">
                  <c:v>3.9519310000000001</c:v>
                </c:pt>
                <c:pt idx="1245">
                  <c:v>4.2955769999999998</c:v>
                </c:pt>
                <c:pt idx="1246">
                  <c:v>3.7801089999999999</c:v>
                </c:pt>
                <c:pt idx="1247">
                  <c:v>3.7310150000000002</c:v>
                </c:pt>
                <c:pt idx="1248">
                  <c:v>4.1728449999999997</c:v>
                </c:pt>
                <c:pt idx="1249">
                  <c:v>4.2710299999999997</c:v>
                </c:pt>
                <c:pt idx="1250">
                  <c:v>3.927384</c:v>
                </c:pt>
                <c:pt idx="1251">
                  <c:v>4.0746609999999999</c:v>
                </c:pt>
                <c:pt idx="1252">
                  <c:v>4.4674009999999997</c:v>
                </c:pt>
                <c:pt idx="1253">
                  <c:v>4.3201239999999999</c:v>
                </c:pt>
                <c:pt idx="1254">
                  <c:v>4.8110460000000002</c:v>
                </c:pt>
                <c:pt idx="1255">
                  <c:v>5.2037839999999997</c:v>
                </c:pt>
                <c:pt idx="1256">
                  <c:v>5.3756069999999996</c:v>
                </c:pt>
                <c:pt idx="1257">
                  <c:v>5.1055999999999999</c:v>
                </c:pt>
                <c:pt idx="1258">
                  <c:v>5.0074160000000001</c:v>
                </c:pt>
                <c:pt idx="1259">
                  <c:v>4.8110460000000002</c:v>
                </c:pt>
                <c:pt idx="1260">
                  <c:v>5.7928930000000003</c:v>
                </c:pt>
                <c:pt idx="1261">
                  <c:v>5.5614090000000003</c:v>
                </c:pt>
                <c:pt idx="1262">
                  <c:v>5.3174859999999997</c:v>
                </c:pt>
                <c:pt idx="1263">
                  <c:v>4.0490950000000003</c:v>
                </c:pt>
                <c:pt idx="1264">
                  <c:v>4.7076830000000003</c:v>
                </c:pt>
                <c:pt idx="1265">
                  <c:v>4.7808590000000004</c:v>
                </c:pt>
                <c:pt idx="1266">
                  <c:v>4.8296429999999999</c:v>
                </c:pt>
                <c:pt idx="1267">
                  <c:v>4.902819</c:v>
                </c:pt>
                <c:pt idx="1268">
                  <c:v>5.0735650000000003</c:v>
                </c:pt>
                <c:pt idx="1269">
                  <c:v>4.7808590000000004</c:v>
                </c:pt>
                <c:pt idx="1270">
                  <c:v>4.8296429999999999</c:v>
                </c:pt>
                <c:pt idx="1271">
                  <c:v>4.8784280000000004</c:v>
                </c:pt>
                <c:pt idx="1272">
                  <c:v>5.658976</c:v>
                </c:pt>
                <c:pt idx="1273">
                  <c:v>4.9759960000000003</c:v>
                </c:pt>
                <c:pt idx="1274">
                  <c:v>4.8784280000000004</c:v>
                </c:pt>
                <c:pt idx="1275">
                  <c:v>4.7808590000000004</c:v>
                </c:pt>
                <c:pt idx="1276">
                  <c:v>5.2199179999999998</c:v>
                </c:pt>
                <c:pt idx="1277">
                  <c:v>5.1223489999999998</c:v>
                </c:pt>
                <c:pt idx="1278">
                  <c:v>5.5126229999999996</c:v>
                </c:pt>
                <c:pt idx="1279">
                  <c:v>5.3662710000000002</c:v>
                </c:pt>
                <c:pt idx="1280">
                  <c:v>5.0735650000000003</c:v>
                </c:pt>
                <c:pt idx="1281">
                  <c:v>3.3417219999999999</c:v>
                </c:pt>
                <c:pt idx="1282">
                  <c:v>2.975841</c:v>
                </c:pt>
                <c:pt idx="1283">
                  <c:v>3.1709779999999999</c:v>
                </c:pt>
                <c:pt idx="1284">
                  <c:v>3.1465860000000001</c:v>
                </c:pt>
                <c:pt idx="1285">
                  <c:v>3.3173309999999998</c:v>
                </c:pt>
                <c:pt idx="1286">
                  <c:v>3.2685469999999999</c:v>
                </c:pt>
                <c:pt idx="1287">
                  <c:v>3.6832129999999998</c:v>
                </c:pt>
                <c:pt idx="1288">
                  <c:v>3.3327149999999999</c:v>
                </c:pt>
                <c:pt idx="1289">
                  <c:v>3.139513</c:v>
                </c:pt>
                <c:pt idx="1290">
                  <c:v>3.042913</c:v>
                </c:pt>
                <c:pt idx="1291">
                  <c:v>3.042913</c:v>
                </c:pt>
                <c:pt idx="1292">
                  <c:v>3.3327149999999999</c:v>
                </c:pt>
                <c:pt idx="1293">
                  <c:v>3.7191179999999999</c:v>
                </c:pt>
                <c:pt idx="1294">
                  <c:v>3.6225160000000001</c:v>
                </c:pt>
                <c:pt idx="1295">
                  <c:v>3.6949670000000001</c:v>
                </c:pt>
                <c:pt idx="1296">
                  <c:v>3.7432660000000002</c:v>
                </c:pt>
                <c:pt idx="1297">
                  <c:v>3.8398669999999999</c:v>
                </c:pt>
                <c:pt idx="1298">
                  <c:v>3.8640159999999999</c:v>
                </c:pt>
                <c:pt idx="1299">
                  <c:v>3.8640159999999999</c:v>
                </c:pt>
                <c:pt idx="1300">
                  <c:v>3.8640159999999999</c:v>
                </c:pt>
                <c:pt idx="1301">
                  <c:v>4.2504200000000001</c:v>
                </c:pt>
                <c:pt idx="1302">
                  <c:v>4.2987190000000002</c:v>
                </c:pt>
                <c:pt idx="1303">
                  <c:v>4.0089170000000003</c:v>
                </c:pt>
                <c:pt idx="1304">
                  <c:v>4.2504200000000001</c:v>
                </c:pt>
                <c:pt idx="1305">
                  <c:v>3.5259160000000001</c:v>
                </c:pt>
                <c:pt idx="1306">
                  <c:v>3.767417</c:v>
                </c:pt>
                <c:pt idx="1307">
                  <c:v>3.5259160000000001</c:v>
                </c:pt>
                <c:pt idx="1308">
                  <c:v>3.7915670000000001</c:v>
                </c:pt>
                <c:pt idx="1309">
                  <c:v>3.8157160000000001</c:v>
                </c:pt>
                <c:pt idx="1310">
                  <c:v>3.6225160000000001</c:v>
                </c:pt>
                <c:pt idx="1311">
                  <c:v>3.3810150000000001</c:v>
                </c:pt>
                <c:pt idx="1312">
                  <c:v>3.3327149999999999</c:v>
                </c:pt>
                <c:pt idx="1313">
                  <c:v>3.5259160000000001</c:v>
                </c:pt>
                <c:pt idx="1314">
                  <c:v>3.6225160000000001</c:v>
                </c:pt>
                <c:pt idx="1315">
                  <c:v>3.5259160000000001</c:v>
                </c:pt>
                <c:pt idx="1316">
                  <c:v>3.2844150000000001</c:v>
                </c:pt>
                <c:pt idx="1317">
                  <c:v>3.5742159999999998</c:v>
                </c:pt>
                <c:pt idx="1318">
                  <c:v>3.6949670000000001</c:v>
                </c:pt>
                <c:pt idx="1319">
                  <c:v>3.6708159999999999</c:v>
                </c:pt>
                <c:pt idx="1320">
                  <c:v>3.4776150000000001</c:v>
                </c:pt>
                <c:pt idx="1321">
                  <c:v>3.4293149999999999</c:v>
                </c:pt>
                <c:pt idx="1322">
                  <c:v>3.4293149999999999</c:v>
                </c:pt>
                <c:pt idx="1323">
                  <c:v>3.5742159999999998</c:v>
                </c:pt>
                <c:pt idx="1324">
                  <c:v>3.8640159999999999</c:v>
                </c:pt>
                <c:pt idx="1325">
                  <c:v>4.0572189999999999</c:v>
                </c:pt>
                <c:pt idx="1326">
                  <c:v>3.7191179999999999</c:v>
                </c:pt>
                <c:pt idx="1327">
                  <c:v>3.6708159999999999</c:v>
                </c:pt>
                <c:pt idx="1328">
                  <c:v>4.0089170000000003</c:v>
                </c:pt>
                <c:pt idx="1329">
                  <c:v>3.6708159999999999</c:v>
                </c:pt>
                <c:pt idx="1330">
                  <c:v>4.1538180000000002</c:v>
                </c:pt>
                <c:pt idx="1331">
                  <c:v>3.9123169999999998</c:v>
                </c:pt>
                <c:pt idx="1332">
                  <c:v>3.8157160000000001</c:v>
                </c:pt>
                <c:pt idx="1333">
                  <c:v>3.4776150000000001</c:v>
                </c:pt>
                <c:pt idx="1334">
                  <c:v>3.5742159999999998</c:v>
                </c:pt>
                <c:pt idx="1335">
                  <c:v>3.3810150000000001</c:v>
                </c:pt>
                <c:pt idx="1336">
                  <c:v>3.4776150000000001</c:v>
                </c:pt>
                <c:pt idx="1337">
                  <c:v>2.3184100000000001</c:v>
                </c:pt>
                <c:pt idx="1338">
                  <c:v>3.0912139999999999</c:v>
                </c:pt>
                <c:pt idx="1339">
                  <c:v>2.9463140000000001</c:v>
                </c:pt>
                <c:pt idx="1340">
                  <c:v>3.0912139999999999</c:v>
                </c:pt>
                <c:pt idx="1341">
                  <c:v>3.2361149999999999</c:v>
                </c:pt>
                <c:pt idx="1342">
                  <c:v>3.5259160000000001</c:v>
                </c:pt>
                <c:pt idx="1343">
                  <c:v>3.3810150000000001</c:v>
                </c:pt>
                <c:pt idx="1344">
                  <c:v>3.2844150000000001</c:v>
                </c:pt>
                <c:pt idx="1345">
                  <c:v>3.2361149999999999</c:v>
                </c:pt>
                <c:pt idx="1346">
                  <c:v>3.042913</c:v>
                </c:pt>
                <c:pt idx="1347">
                  <c:v>3.2844150000000001</c:v>
                </c:pt>
                <c:pt idx="1348">
                  <c:v>3.1878139999999999</c:v>
                </c:pt>
                <c:pt idx="1349">
                  <c:v>3.4293149999999999</c:v>
                </c:pt>
                <c:pt idx="1350">
                  <c:v>3.3327149999999999</c:v>
                </c:pt>
                <c:pt idx="1351">
                  <c:v>3.9123169999999998</c:v>
                </c:pt>
                <c:pt idx="1352">
                  <c:v>4.1538180000000002</c:v>
                </c:pt>
                <c:pt idx="1353">
                  <c:v>4.1175930000000003</c:v>
                </c:pt>
                <c:pt idx="1354">
                  <c:v>4.0572189999999999</c:v>
                </c:pt>
                <c:pt idx="1355">
                  <c:v>4.4436200000000001</c:v>
                </c:pt>
                <c:pt idx="1356">
                  <c:v>3.3810150000000001</c:v>
                </c:pt>
                <c:pt idx="1357">
                  <c:v>3.5742159999999998</c:v>
                </c:pt>
                <c:pt idx="1358">
                  <c:v>3.1274389999999999</c:v>
                </c:pt>
                <c:pt idx="1359">
                  <c:v>2.6202869999999998</c:v>
                </c:pt>
                <c:pt idx="1360">
                  <c:v>2.3184100000000001</c:v>
                </c:pt>
                <c:pt idx="1361">
                  <c:v>2.5478369999999999</c:v>
                </c:pt>
                <c:pt idx="1362">
                  <c:v>2.5236860000000001</c:v>
                </c:pt>
                <c:pt idx="1363">
                  <c:v>2.6444369999999999</c:v>
                </c:pt>
                <c:pt idx="1364">
                  <c:v>2.5116109999999998</c:v>
                </c:pt>
                <c:pt idx="1365">
                  <c:v>2.4150100000000001</c:v>
                </c:pt>
                <c:pt idx="1366">
                  <c:v>2.608212</c:v>
                </c:pt>
                <c:pt idx="1367">
                  <c:v>2.3546360000000002</c:v>
                </c:pt>
                <c:pt idx="1368">
                  <c:v>2.1855850000000001</c:v>
                </c:pt>
                <c:pt idx="1369">
                  <c:v>1.7388079999999999</c:v>
                </c:pt>
                <c:pt idx="1370">
                  <c:v>1.4490069999999999</c:v>
                </c:pt>
                <c:pt idx="1371">
                  <c:v>1.8354079999999999</c:v>
                </c:pt>
                <c:pt idx="1372">
                  <c:v>1.7388079999999999</c:v>
                </c:pt>
                <c:pt idx="1373">
                  <c:v>1.6784319999999999</c:v>
                </c:pt>
                <c:pt idx="1374">
                  <c:v>1.6784319999999999</c:v>
                </c:pt>
                <c:pt idx="1375">
                  <c:v>1.8354079999999999</c:v>
                </c:pt>
                <c:pt idx="1376">
                  <c:v>1.8716330000000001</c:v>
                </c:pt>
                <c:pt idx="1377">
                  <c:v>2.0648339999999998</c:v>
                </c:pt>
                <c:pt idx="1378">
                  <c:v>2.3184100000000001</c:v>
                </c:pt>
                <c:pt idx="1379">
                  <c:v>2.5116109999999998</c:v>
                </c:pt>
                <c:pt idx="1380">
                  <c:v>2.7410369999999999</c:v>
                </c:pt>
                <c:pt idx="1381">
                  <c:v>2.8014130000000002</c:v>
                </c:pt>
                <c:pt idx="1382">
                  <c:v>3.2240389999999999</c:v>
                </c:pt>
                <c:pt idx="1383">
                  <c:v>3.2240389999999999</c:v>
                </c:pt>
                <c:pt idx="1384">
                  <c:v>3.3810150000000001</c:v>
                </c:pt>
                <c:pt idx="1385">
                  <c:v>2.9946139999999999</c:v>
                </c:pt>
                <c:pt idx="1386">
                  <c:v>2.7410369999999999</c:v>
                </c:pt>
                <c:pt idx="1387">
                  <c:v>3.1878139999999999</c:v>
                </c:pt>
                <c:pt idx="1388">
                  <c:v>3.4776150000000001</c:v>
                </c:pt>
                <c:pt idx="1389">
                  <c:v>3.7794919999999999</c:v>
                </c:pt>
                <c:pt idx="1390">
                  <c:v>3.9606180000000002</c:v>
                </c:pt>
                <c:pt idx="1391">
                  <c:v>3.5742159999999998</c:v>
                </c:pt>
                <c:pt idx="1392">
                  <c:v>3.5379900000000002</c:v>
                </c:pt>
                <c:pt idx="1393">
                  <c:v>3.4776150000000001</c:v>
                </c:pt>
                <c:pt idx="1394">
                  <c:v>3.767417</c:v>
                </c:pt>
                <c:pt idx="1395">
                  <c:v>3.900242</c:v>
                </c:pt>
                <c:pt idx="1396">
                  <c:v>3.6708159999999999</c:v>
                </c:pt>
                <c:pt idx="1397">
                  <c:v>3.4172410000000002</c:v>
                </c:pt>
                <c:pt idx="1398">
                  <c:v>3.6708159999999999</c:v>
                </c:pt>
                <c:pt idx="1399">
                  <c:v>4.2504200000000001</c:v>
                </c:pt>
                <c:pt idx="1400">
                  <c:v>4.9266220000000001</c:v>
                </c:pt>
                <c:pt idx="1401">
                  <c:v>5.0232229999999998</c:v>
                </c:pt>
                <c:pt idx="1402">
                  <c:v>5.3492499999999996</c:v>
                </c:pt>
                <c:pt idx="1403">
                  <c:v>5.3492499999999996</c:v>
                </c:pt>
                <c:pt idx="1404">
                  <c:v>5.5062249999999997</c:v>
                </c:pt>
                <c:pt idx="1405">
                  <c:v>5.4096260000000003</c:v>
                </c:pt>
                <c:pt idx="1406">
                  <c:v>5.2164229999999998</c:v>
                </c:pt>
                <c:pt idx="1407">
                  <c:v>5.6994259999999999</c:v>
                </c:pt>
                <c:pt idx="1408">
                  <c:v>5.5424490000000004</c:v>
                </c:pt>
                <c:pt idx="1409">
                  <c:v>5.8926270000000001</c:v>
                </c:pt>
                <c:pt idx="1410">
                  <c:v>5.7960260000000003</c:v>
                </c:pt>
                <c:pt idx="1411">
                  <c:v>6.2790270000000001</c:v>
                </c:pt>
                <c:pt idx="1412">
                  <c:v>6.7016549999999997</c:v>
                </c:pt>
                <c:pt idx="1413">
                  <c:v>6.7620300000000002</c:v>
                </c:pt>
                <c:pt idx="1414">
                  <c:v>6.6654309999999999</c:v>
                </c:pt>
                <c:pt idx="1415">
                  <c:v>6.5084549999999997</c:v>
                </c:pt>
                <c:pt idx="1416">
                  <c:v>6.5688300000000002</c:v>
                </c:pt>
                <c:pt idx="1417">
                  <c:v>6.9552300000000002</c:v>
                </c:pt>
                <c:pt idx="1418">
                  <c:v>6.4722299999999997</c:v>
                </c:pt>
                <c:pt idx="1419">
                  <c:v>6.3756279999999999</c:v>
                </c:pt>
                <c:pt idx="1420">
                  <c:v>6.2790270000000001</c:v>
                </c:pt>
                <c:pt idx="1421">
                  <c:v>6.4722299999999997</c:v>
                </c:pt>
                <c:pt idx="1422">
                  <c:v>6.4722299999999997</c:v>
                </c:pt>
                <c:pt idx="1423">
                  <c:v>6.0858270000000001</c:v>
                </c:pt>
                <c:pt idx="1424">
                  <c:v>5.7960260000000003</c:v>
                </c:pt>
                <c:pt idx="1425">
                  <c:v>5.8926270000000001</c:v>
                </c:pt>
                <c:pt idx="1426">
                  <c:v>5.8926270000000001</c:v>
                </c:pt>
                <c:pt idx="1427">
                  <c:v>5.7960260000000003</c:v>
                </c:pt>
                <c:pt idx="1428">
                  <c:v>6.0858270000000001</c:v>
                </c:pt>
                <c:pt idx="1429">
                  <c:v>6.3756279999999999</c:v>
                </c:pt>
                <c:pt idx="1430">
                  <c:v>6.2790270000000001</c:v>
                </c:pt>
                <c:pt idx="1431">
                  <c:v>6.0858270000000001</c:v>
                </c:pt>
                <c:pt idx="1432">
                  <c:v>5.7960260000000003</c:v>
                </c:pt>
                <c:pt idx="1433">
                  <c:v>6.0858270000000001</c:v>
                </c:pt>
                <c:pt idx="1434">
                  <c:v>6.1824279999999998</c:v>
                </c:pt>
                <c:pt idx="1435">
                  <c:v>6.2790270000000001</c:v>
                </c:pt>
                <c:pt idx="1436">
                  <c:v>6.3756279999999999</c:v>
                </c:pt>
                <c:pt idx="1437">
                  <c:v>6.4722299999999997</c:v>
                </c:pt>
                <c:pt idx="1438">
                  <c:v>7.3416319999999997</c:v>
                </c:pt>
                <c:pt idx="1439">
                  <c:v>7.2450320000000001</c:v>
                </c:pt>
                <c:pt idx="1440">
                  <c:v>7.4382349999999997</c:v>
                </c:pt>
                <c:pt idx="1441">
                  <c:v>7.534834</c:v>
                </c:pt>
                <c:pt idx="1442">
                  <c:v>7.1484329999999998</c:v>
                </c:pt>
                <c:pt idx="1443">
                  <c:v>7.4140829999999998</c:v>
                </c:pt>
                <c:pt idx="1444">
                  <c:v>7.8246349999999998</c:v>
                </c:pt>
                <c:pt idx="1445">
                  <c:v>7.8246349999999998</c:v>
                </c:pt>
                <c:pt idx="1446">
                  <c:v>7.8246349999999998</c:v>
                </c:pt>
                <c:pt idx="1447">
                  <c:v>7.9453849999999999</c:v>
                </c:pt>
                <c:pt idx="1448">
                  <c:v>8.1144370000000006</c:v>
                </c:pt>
                <c:pt idx="1449">
                  <c:v>8.1144370000000006</c:v>
                </c:pt>
                <c:pt idx="1450">
                  <c:v>7.3416319999999997</c:v>
                </c:pt>
                <c:pt idx="1451">
                  <c:v>7.4382349999999997</c:v>
                </c:pt>
                <c:pt idx="1452">
                  <c:v>7.3416319999999997</c:v>
                </c:pt>
                <c:pt idx="1453">
                  <c:v>8.5008400000000002</c:v>
                </c:pt>
                <c:pt idx="1454">
                  <c:v>8.7906390000000005</c:v>
                </c:pt>
                <c:pt idx="1455">
                  <c:v>8.8147900000000003</c:v>
                </c:pt>
                <c:pt idx="1456">
                  <c:v>8.8872400000000003</c:v>
                </c:pt>
                <c:pt idx="1457">
                  <c:v>8.6457379999999997</c:v>
                </c:pt>
                <c:pt idx="1458">
                  <c:v>8.7906390000000005</c:v>
                </c:pt>
                <c:pt idx="1459">
                  <c:v>8.8872400000000003</c:v>
                </c:pt>
                <c:pt idx="1460">
                  <c:v>9.0804399999999994</c:v>
                </c:pt>
                <c:pt idx="1461">
                  <c:v>9.2977889999999999</c:v>
                </c:pt>
                <c:pt idx="1462">
                  <c:v>9.2736400000000003</c:v>
                </c:pt>
                <c:pt idx="1463">
                  <c:v>9.9498449999999998</c:v>
                </c:pt>
                <c:pt idx="1464">
                  <c:v>10.239644</c:v>
                </c:pt>
                <c:pt idx="1465">
                  <c:v>10.239644</c:v>
                </c:pt>
                <c:pt idx="1466">
                  <c:v>9.3702439999999996</c:v>
                </c:pt>
                <c:pt idx="1467">
                  <c:v>10.143044</c:v>
                </c:pt>
                <c:pt idx="1468">
                  <c:v>9.1770420000000001</c:v>
                </c:pt>
                <c:pt idx="1469">
                  <c:v>9.3702439999999996</c:v>
                </c:pt>
                <c:pt idx="1470">
                  <c:v>9.5634429999999995</c:v>
                </c:pt>
                <c:pt idx="1471">
                  <c:v>9.6600420000000007</c:v>
                </c:pt>
                <c:pt idx="1472">
                  <c:v>8.5008400000000002</c:v>
                </c:pt>
                <c:pt idx="1473">
                  <c:v>7.8246349999999998</c:v>
                </c:pt>
                <c:pt idx="1474">
                  <c:v>7.9453849999999999</c:v>
                </c:pt>
                <c:pt idx="1475">
                  <c:v>7.6314330000000004</c:v>
                </c:pt>
                <c:pt idx="1476">
                  <c:v>6.6654309999999999</c:v>
                </c:pt>
                <c:pt idx="1477">
                  <c:v>6.6412789999999999</c:v>
                </c:pt>
                <c:pt idx="1478">
                  <c:v>6.8586309999999999</c:v>
                </c:pt>
                <c:pt idx="1479">
                  <c:v>7.1725830000000004</c:v>
                </c:pt>
                <c:pt idx="1480">
                  <c:v>6.7620300000000002</c:v>
                </c:pt>
                <c:pt idx="1481">
                  <c:v>6.8586309999999999</c:v>
                </c:pt>
                <c:pt idx="1482">
                  <c:v>7.3416319999999997</c:v>
                </c:pt>
                <c:pt idx="1483">
                  <c:v>7.7280319999999998</c:v>
                </c:pt>
                <c:pt idx="1484">
                  <c:v>6.6654309999999999</c:v>
                </c:pt>
                <c:pt idx="1485">
                  <c:v>6.5688300000000002</c:v>
                </c:pt>
                <c:pt idx="1486">
                  <c:v>6.5688300000000002</c:v>
                </c:pt>
                <c:pt idx="1487">
                  <c:v>7.269183</c:v>
                </c:pt>
                <c:pt idx="1488">
                  <c:v>7.1484329999999998</c:v>
                </c:pt>
                <c:pt idx="1489">
                  <c:v>7.534834</c:v>
                </c:pt>
                <c:pt idx="1490">
                  <c:v>7.4140829999999998</c:v>
                </c:pt>
                <c:pt idx="1491">
                  <c:v>7.3416319999999997</c:v>
                </c:pt>
                <c:pt idx="1492">
                  <c:v>7.1484329999999998</c:v>
                </c:pt>
                <c:pt idx="1493">
                  <c:v>6.9552300000000002</c:v>
                </c:pt>
                <c:pt idx="1494">
                  <c:v>6.6654309999999999</c:v>
                </c:pt>
                <c:pt idx="1495">
                  <c:v>7.0518330000000002</c:v>
                </c:pt>
                <c:pt idx="1496">
                  <c:v>7.0687720000000001</c:v>
                </c:pt>
                <c:pt idx="1497">
                  <c:v>7.3553459999999999</c:v>
                </c:pt>
                <c:pt idx="1498">
                  <c:v>6.7583190000000002</c:v>
                </c:pt>
                <c:pt idx="1499">
                  <c:v>5.9463650000000001</c:v>
                </c:pt>
                <c:pt idx="1500">
                  <c:v>6.1135320000000002</c:v>
                </c:pt>
                <c:pt idx="1501">
                  <c:v>6.1135320000000002</c:v>
                </c:pt>
                <c:pt idx="1502">
                  <c:v>5.922485</c:v>
                </c:pt>
                <c:pt idx="1503">
                  <c:v>5.8269609999999998</c:v>
                </c:pt>
                <c:pt idx="1504">
                  <c:v>6.2090540000000001</c:v>
                </c:pt>
                <c:pt idx="1505">
                  <c:v>5.6359130000000004</c:v>
                </c:pt>
                <c:pt idx="1506">
                  <c:v>5.8030799999999996</c:v>
                </c:pt>
                <c:pt idx="1507">
                  <c:v>5.7314369999999997</c:v>
                </c:pt>
                <c:pt idx="1508">
                  <c:v>5.6359130000000004</c:v>
                </c:pt>
                <c:pt idx="1509">
                  <c:v>6.2090540000000001</c:v>
                </c:pt>
                <c:pt idx="1510">
                  <c:v>6.5911530000000003</c:v>
                </c:pt>
                <c:pt idx="1511">
                  <c:v>6.7821999999999996</c:v>
                </c:pt>
                <c:pt idx="1512">
                  <c:v>6.5911530000000003</c:v>
                </c:pt>
                <c:pt idx="1513">
                  <c:v>6.4956269999999998</c:v>
                </c:pt>
                <c:pt idx="1514">
                  <c:v>7.0687720000000001</c:v>
                </c:pt>
                <c:pt idx="1515">
                  <c:v>6.8777239999999997</c:v>
                </c:pt>
                <c:pt idx="1516">
                  <c:v>5.922485</c:v>
                </c:pt>
                <c:pt idx="1517">
                  <c:v>6.5911530000000003</c:v>
                </c:pt>
                <c:pt idx="1518">
                  <c:v>6.3045799999999996</c:v>
                </c:pt>
                <c:pt idx="1519">
                  <c:v>6.4001049999999999</c:v>
                </c:pt>
                <c:pt idx="1520">
                  <c:v>6.5911530000000003</c:v>
                </c:pt>
                <c:pt idx="1521">
                  <c:v>6.6866760000000003</c:v>
                </c:pt>
                <c:pt idx="1522">
                  <c:v>6.8777239999999997</c:v>
                </c:pt>
                <c:pt idx="1523">
                  <c:v>6.5911530000000003</c:v>
                </c:pt>
                <c:pt idx="1524">
                  <c:v>6.3045799999999996</c:v>
                </c:pt>
                <c:pt idx="1525">
                  <c:v>6.6866760000000003</c:v>
                </c:pt>
                <c:pt idx="1526">
                  <c:v>6.806082</c:v>
                </c:pt>
                <c:pt idx="1527">
                  <c:v>6.4956269999999998</c:v>
                </c:pt>
                <c:pt idx="1528">
                  <c:v>7.1642950000000001</c:v>
                </c:pt>
                <c:pt idx="1529">
                  <c:v>6.8777239999999997</c:v>
                </c:pt>
                <c:pt idx="1530">
                  <c:v>6.4956269999999998</c:v>
                </c:pt>
                <c:pt idx="1531">
                  <c:v>6.1135320000000002</c:v>
                </c:pt>
                <c:pt idx="1532">
                  <c:v>5.4448650000000001</c:v>
                </c:pt>
                <c:pt idx="1533">
                  <c:v>6.7105569999999997</c:v>
                </c:pt>
                <c:pt idx="1534">
                  <c:v>6.8777239999999997</c:v>
                </c:pt>
                <c:pt idx="1535">
                  <c:v>7.0687720000000001</c:v>
                </c:pt>
                <c:pt idx="1536">
                  <c:v>7.4508669999999997</c:v>
                </c:pt>
                <c:pt idx="1537">
                  <c:v>7.7374390000000002</c:v>
                </c:pt>
                <c:pt idx="1538">
                  <c:v>8.3105840000000004</c:v>
                </c:pt>
                <c:pt idx="1539">
                  <c:v>7.6419129999999997</c:v>
                </c:pt>
                <c:pt idx="1540">
                  <c:v>7.4508669999999997</c:v>
                </c:pt>
                <c:pt idx="1541">
                  <c:v>8.1195339999999998</c:v>
                </c:pt>
                <c:pt idx="1542">
                  <c:v>7.4747490000000001</c:v>
                </c:pt>
                <c:pt idx="1543">
                  <c:v>6.3045799999999996</c:v>
                </c:pt>
                <c:pt idx="1544">
                  <c:v>6.3045799999999996</c:v>
                </c:pt>
                <c:pt idx="1545">
                  <c:v>5.3493409999999999</c:v>
                </c:pt>
                <c:pt idx="1546">
                  <c:v>4.8000790000000002</c:v>
                </c:pt>
                <c:pt idx="1547">
                  <c:v>4.3941020000000002</c:v>
                </c:pt>
                <c:pt idx="1548">
                  <c:v>4.6806739999999998</c:v>
                </c:pt>
                <c:pt idx="1549">
                  <c:v>4.2030539999999998</c:v>
                </c:pt>
                <c:pt idx="1550">
                  <c:v>4.0120050000000003</c:v>
                </c:pt>
                <c:pt idx="1551">
                  <c:v>4.0120050000000003</c:v>
                </c:pt>
                <c:pt idx="1552">
                  <c:v>4.0120050000000003</c:v>
                </c:pt>
                <c:pt idx="1553">
                  <c:v>3.7254330000000002</c:v>
                </c:pt>
                <c:pt idx="1554">
                  <c:v>3.7254330000000002</c:v>
                </c:pt>
                <c:pt idx="1555">
                  <c:v>4.0120050000000003</c:v>
                </c:pt>
                <c:pt idx="1556">
                  <c:v>3.8209569999999999</c:v>
                </c:pt>
                <c:pt idx="1557">
                  <c:v>3.8209569999999999</c:v>
                </c:pt>
                <c:pt idx="1558">
                  <c:v>4.0120050000000003</c:v>
                </c:pt>
                <c:pt idx="1559">
                  <c:v>3.9164819999999998</c:v>
                </c:pt>
                <c:pt idx="1560">
                  <c:v>3.8209569999999999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-24,25%</c:v>
                </c:pt>
                <c:pt idx="1">
                  <c:v>-24,25% to -19,32%</c:v>
                </c:pt>
                <c:pt idx="2">
                  <c:v>-19,32% to -14,40%</c:v>
                </c:pt>
                <c:pt idx="3">
                  <c:v>-14,40% to -9,47%</c:v>
                </c:pt>
                <c:pt idx="4">
                  <c:v>-9,47% to -4,54%</c:v>
                </c:pt>
                <c:pt idx="5">
                  <c:v>-4,54% to 0,38%</c:v>
                </c:pt>
                <c:pt idx="6">
                  <c:v>0,38% to 5,31%</c:v>
                </c:pt>
                <c:pt idx="7">
                  <c:v>5,31% to 10,23%</c:v>
                </c:pt>
                <c:pt idx="8">
                  <c:v>10,23% to 15,16%</c:v>
                </c:pt>
                <c:pt idx="9">
                  <c:v>15,16% to 20,09%</c:v>
                </c:pt>
                <c:pt idx="10">
                  <c:v>20,09% to 25,01%</c:v>
                </c:pt>
                <c:pt idx="11">
                  <c:v>Greater than 25,01%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97</c:v>
                </c:pt>
                <c:pt idx="4">
                  <c:v>281</c:v>
                </c:pt>
                <c:pt idx="5">
                  <c:v>431</c:v>
                </c:pt>
                <c:pt idx="6">
                  <c:v>377</c:v>
                </c:pt>
                <c:pt idx="7">
                  <c:v>204</c:v>
                </c:pt>
                <c:pt idx="8">
                  <c:v>81</c:v>
                </c:pt>
                <c:pt idx="9">
                  <c:v>30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H16" sqref="H16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2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3"/>
      <c r="I30" s="133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3"/>
      <c r="I31" s="133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3"/>
      <c r="I32" s="133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3"/>
      <c r="I33" s="13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3"/>
      <c r="I34" s="13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</f>
        <v>#DIV/0!</v>
      </c>
      <c r="I35" s="64" t="e">
        <f>I25/H25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AB22" sqref="AB22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>
        <v>45390</v>
      </c>
      <c r="C2" s="18">
        <v>8.86</v>
      </c>
      <c r="E2" t="s">
        <v>55</v>
      </c>
      <c r="F2" t="s">
        <v>57</v>
      </c>
      <c r="M2" t="s">
        <v>58</v>
      </c>
    </row>
    <row r="3" spans="1:13" x14ac:dyDescent="0.25">
      <c r="B3" s="12">
        <v>45383</v>
      </c>
      <c r="C3" s="18">
        <v>8.84</v>
      </c>
      <c r="E3" s="12">
        <v>45328</v>
      </c>
      <c r="F3" t="s">
        <v>60</v>
      </c>
      <c r="M3" s="12"/>
    </row>
    <row r="4" spans="1:13" x14ac:dyDescent="0.25">
      <c r="B4" s="12">
        <v>45376</v>
      </c>
      <c r="C4" s="18">
        <v>8.17</v>
      </c>
      <c r="E4" s="12">
        <v>45302</v>
      </c>
      <c r="F4" t="s">
        <v>60</v>
      </c>
      <c r="M4" s="12"/>
    </row>
    <row r="5" spans="1:13" x14ac:dyDescent="0.25">
      <c r="B5" s="12">
        <v>45369</v>
      </c>
      <c r="C5" s="18">
        <v>7.72</v>
      </c>
      <c r="M5" s="12"/>
    </row>
    <row r="6" spans="1:13" x14ac:dyDescent="0.25">
      <c r="B6" s="12">
        <v>45362</v>
      </c>
      <c r="C6" s="18">
        <v>7.7</v>
      </c>
      <c r="M6" s="12"/>
    </row>
    <row r="7" spans="1:13" x14ac:dyDescent="0.25">
      <c r="B7" s="12">
        <v>45355</v>
      </c>
      <c r="C7" s="18">
        <v>7.14</v>
      </c>
      <c r="M7" s="12"/>
    </row>
    <row r="8" spans="1:13" x14ac:dyDescent="0.25">
      <c r="B8" s="12">
        <v>45348</v>
      </c>
      <c r="C8" s="18">
        <v>5.94</v>
      </c>
      <c r="M8" s="12"/>
    </row>
    <row r="9" spans="1:13" x14ac:dyDescent="0.25">
      <c r="B9" s="12">
        <v>45341</v>
      </c>
      <c r="C9" s="18">
        <v>5.66</v>
      </c>
      <c r="M9" s="12"/>
    </row>
    <row r="10" spans="1:13" x14ac:dyDescent="0.25">
      <c r="B10" s="12">
        <v>45334</v>
      </c>
      <c r="C10" s="18">
        <v>5.57</v>
      </c>
      <c r="M10" s="12"/>
    </row>
    <row r="11" spans="1:13" x14ac:dyDescent="0.25">
      <c r="B11" s="12">
        <v>45327</v>
      </c>
      <c r="C11" s="18">
        <v>5.86</v>
      </c>
      <c r="M11" s="12"/>
    </row>
    <row r="12" spans="1:13" x14ac:dyDescent="0.25">
      <c r="B12" s="12">
        <v>45320</v>
      </c>
      <c r="C12" s="18">
        <v>6.39</v>
      </c>
      <c r="M12" s="12"/>
    </row>
    <row r="13" spans="1:13" x14ac:dyDescent="0.25">
      <c r="B13" s="12">
        <v>45313</v>
      </c>
      <c r="C13" s="18">
        <v>6.29</v>
      </c>
    </row>
    <row r="14" spans="1:13" x14ac:dyDescent="0.25">
      <c r="B14" s="12">
        <v>45306</v>
      </c>
      <c r="C14" s="18">
        <v>5.64</v>
      </c>
    </row>
    <row r="15" spans="1:13" x14ac:dyDescent="0.25">
      <c r="B15" s="12">
        <v>45299</v>
      </c>
      <c r="C15" s="18">
        <v>5.87</v>
      </c>
    </row>
    <row r="16" spans="1:13" x14ac:dyDescent="0.25">
      <c r="B16" s="12">
        <v>45292</v>
      </c>
      <c r="C16" s="18">
        <v>5.9</v>
      </c>
    </row>
    <row r="17" spans="2:3" x14ac:dyDescent="0.25">
      <c r="B17" s="12">
        <v>45285</v>
      </c>
      <c r="C17" s="18">
        <v>6.15</v>
      </c>
    </row>
    <row r="18" spans="2:3" x14ac:dyDescent="0.25">
      <c r="B18" s="12">
        <v>45278</v>
      </c>
      <c r="C18" s="18">
        <v>6.31</v>
      </c>
    </row>
    <row r="19" spans="2:3" x14ac:dyDescent="0.25">
      <c r="B19" s="12">
        <v>45271</v>
      </c>
      <c r="C19" s="18">
        <v>6.04</v>
      </c>
    </row>
    <row r="20" spans="2:3" x14ac:dyDescent="0.25">
      <c r="B20" s="12">
        <v>45264</v>
      </c>
      <c r="C20" s="18">
        <v>5.92</v>
      </c>
    </row>
    <row r="21" spans="2:3" x14ac:dyDescent="0.25">
      <c r="B21" s="12">
        <v>45257</v>
      </c>
      <c r="C21" s="18">
        <v>6.29</v>
      </c>
    </row>
    <row r="22" spans="2:3" x14ac:dyDescent="0.25">
      <c r="B22" s="12">
        <v>45250</v>
      </c>
      <c r="C22" s="18">
        <v>5.76</v>
      </c>
    </row>
    <row r="23" spans="2:3" x14ac:dyDescent="0.25">
      <c r="B23" s="12">
        <v>45243</v>
      </c>
      <c r="C23" s="18">
        <v>5.44</v>
      </c>
    </row>
    <row r="24" spans="2:3" x14ac:dyDescent="0.25">
      <c r="B24" s="12">
        <v>45236</v>
      </c>
      <c r="C24" s="18">
        <v>4.47</v>
      </c>
    </row>
    <row r="25" spans="2:3" x14ac:dyDescent="0.25">
      <c r="B25" s="12">
        <v>45229</v>
      </c>
      <c r="C25" s="18">
        <v>4.9400000000000004</v>
      </c>
    </row>
    <row r="26" spans="2:3" x14ac:dyDescent="0.25">
      <c r="B26" s="12">
        <v>45222</v>
      </c>
      <c r="C26" s="18">
        <v>4.7</v>
      </c>
    </row>
    <row r="27" spans="2:3" x14ac:dyDescent="0.25">
      <c r="B27" s="12">
        <v>45215</v>
      </c>
      <c r="C27" s="18">
        <v>4.92</v>
      </c>
    </row>
    <row r="28" spans="2:3" x14ac:dyDescent="0.25">
      <c r="B28" s="12">
        <v>45208</v>
      </c>
      <c r="C28" s="18">
        <v>4.8171809999999997</v>
      </c>
    </row>
    <row r="29" spans="2:3" x14ac:dyDescent="0.25">
      <c r="B29" s="12">
        <v>45201</v>
      </c>
      <c r="C29" s="18">
        <v>3.8160790000000002</v>
      </c>
    </row>
    <row r="30" spans="2:3" x14ac:dyDescent="0.25">
      <c r="B30" s="12">
        <v>45194</v>
      </c>
      <c r="C30" s="18">
        <v>3.7268720000000002</v>
      </c>
    </row>
    <row r="31" spans="2:3" x14ac:dyDescent="0.25">
      <c r="B31" s="12">
        <v>45187</v>
      </c>
      <c r="C31" s="18">
        <v>4.2522029999999997</v>
      </c>
    </row>
    <row r="32" spans="2:3" x14ac:dyDescent="0.25">
      <c r="B32" s="12">
        <v>45180</v>
      </c>
      <c r="C32" s="18">
        <v>4.2720269999999996</v>
      </c>
    </row>
    <row r="33" spans="2:3" x14ac:dyDescent="0.25">
      <c r="B33" s="12">
        <v>45173</v>
      </c>
      <c r="C33" s="18">
        <v>4.1035240000000002</v>
      </c>
    </row>
    <row r="34" spans="2:3" x14ac:dyDescent="0.25">
      <c r="B34" s="12">
        <v>45166</v>
      </c>
      <c r="C34" s="18">
        <v>4.123348</v>
      </c>
    </row>
    <row r="35" spans="2:3" x14ac:dyDescent="0.25">
      <c r="B35" s="12">
        <v>45159</v>
      </c>
      <c r="C35" s="18">
        <v>4.0143180000000003</v>
      </c>
    </row>
    <row r="36" spans="2:3" x14ac:dyDescent="0.25">
      <c r="B36" s="12">
        <v>45152</v>
      </c>
      <c r="C36" s="18">
        <v>3.4790749999999999</v>
      </c>
    </row>
    <row r="37" spans="2:3" x14ac:dyDescent="0.25">
      <c r="B37" s="12">
        <v>45145</v>
      </c>
      <c r="C37" s="18">
        <v>3.8656389999999998</v>
      </c>
    </row>
    <row r="38" spans="2:3" x14ac:dyDescent="0.25">
      <c r="B38" s="12">
        <v>45138</v>
      </c>
      <c r="C38" s="18">
        <v>3.8854630000000001</v>
      </c>
    </row>
    <row r="39" spans="2:3" x14ac:dyDescent="0.25">
      <c r="B39" s="12">
        <v>45131</v>
      </c>
      <c r="C39" s="18">
        <v>4.2621149999999997</v>
      </c>
    </row>
    <row r="40" spans="2:3" x14ac:dyDescent="0.25">
      <c r="B40" s="12">
        <v>45124</v>
      </c>
      <c r="C40" s="18">
        <v>4.4603520000000003</v>
      </c>
    </row>
    <row r="41" spans="2:3" x14ac:dyDescent="0.25">
      <c r="B41" s="12">
        <v>45117</v>
      </c>
      <c r="C41" s="18">
        <v>4.5594710000000003</v>
      </c>
    </row>
    <row r="42" spans="2:3" x14ac:dyDescent="0.25">
      <c r="B42" s="12">
        <v>45110</v>
      </c>
      <c r="C42" s="18">
        <v>3.8854630000000001</v>
      </c>
    </row>
    <row r="43" spans="2:3" x14ac:dyDescent="0.25">
      <c r="B43" s="12">
        <v>45103</v>
      </c>
      <c r="C43" s="18">
        <v>4.1629949999999996</v>
      </c>
    </row>
    <row r="44" spans="2:3" x14ac:dyDescent="0.25">
      <c r="B44" s="12">
        <v>45096</v>
      </c>
      <c r="C44" s="18">
        <v>4.1927310000000002</v>
      </c>
    </row>
    <row r="45" spans="2:3" x14ac:dyDescent="0.25">
      <c r="B45" s="12">
        <v>45089</v>
      </c>
      <c r="C45" s="18">
        <v>4.4702640000000002</v>
      </c>
    </row>
    <row r="46" spans="2:3" x14ac:dyDescent="0.25">
      <c r="B46" s="12">
        <v>45082</v>
      </c>
      <c r="C46" s="18">
        <v>4.4801760000000002</v>
      </c>
    </row>
    <row r="47" spans="2:3" x14ac:dyDescent="0.25">
      <c r="B47" s="12">
        <v>45075</v>
      </c>
      <c r="C47" s="18">
        <v>4.5792950000000001</v>
      </c>
    </row>
    <row r="48" spans="2:3" x14ac:dyDescent="0.25">
      <c r="B48" s="12">
        <v>45068</v>
      </c>
      <c r="C48" s="18">
        <v>4.6189429999999998</v>
      </c>
    </row>
    <row r="49" spans="2:3" x14ac:dyDescent="0.25">
      <c r="B49" s="12">
        <v>45061</v>
      </c>
      <c r="C49" s="18">
        <v>4.777533</v>
      </c>
    </row>
    <row r="50" spans="2:3" x14ac:dyDescent="0.25">
      <c r="B50" s="12">
        <v>45054</v>
      </c>
      <c r="C50" s="18">
        <v>5.0550660000000001</v>
      </c>
    </row>
    <row r="51" spans="2:3" x14ac:dyDescent="0.25">
      <c r="B51" s="12">
        <v>45047</v>
      </c>
      <c r="C51" s="18">
        <v>5.1640969999999999</v>
      </c>
    </row>
    <row r="52" spans="2:3" x14ac:dyDescent="0.25">
      <c r="B52" s="12">
        <v>45040</v>
      </c>
      <c r="C52" s="18">
        <v>4.5693830000000002</v>
      </c>
    </row>
    <row r="53" spans="2:3" x14ac:dyDescent="0.25">
      <c r="B53" s="12">
        <v>45033</v>
      </c>
      <c r="C53" s="18">
        <v>4.3513210000000004</v>
      </c>
    </row>
    <row r="54" spans="2:3" x14ac:dyDescent="0.25">
      <c r="B54" s="12">
        <v>45026</v>
      </c>
      <c r="C54" s="18">
        <v>4.5495599999999996</v>
      </c>
    </row>
    <row r="55" spans="2:3" x14ac:dyDescent="0.25">
      <c r="B55" s="12">
        <v>45019</v>
      </c>
      <c r="C55" s="18">
        <v>4.5</v>
      </c>
    </row>
    <row r="56" spans="2:3" x14ac:dyDescent="0.25">
      <c r="B56" s="12">
        <v>45012</v>
      </c>
      <c r="C56" s="18">
        <v>4.0638769999999997</v>
      </c>
    </row>
    <row r="57" spans="2:3" x14ac:dyDescent="0.25">
      <c r="B57" s="12">
        <v>45005</v>
      </c>
      <c r="C57" s="18">
        <v>4.0143180000000003</v>
      </c>
    </row>
    <row r="58" spans="2:3" x14ac:dyDescent="0.25">
      <c r="B58" s="12">
        <v>44998</v>
      </c>
      <c r="C58" s="18">
        <v>3.7367840000000001</v>
      </c>
    </row>
    <row r="59" spans="2:3" x14ac:dyDescent="0.25">
      <c r="B59" s="12">
        <v>44991</v>
      </c>
      <c r="C59" s="18">
        <v>3.1321590000000001</v>
      </c>
    </row>
    <row r="60" spans="2:3" x14ac:dyDescent="0.25">
      <c r="B60" s="12">
        <v>44984</v>
      </c>
      <c r="C60" s="18">
        <v>3.2114539999999998</v>
      </c>
    </row>
    <row r="61" spans="2:3" x14ac:dyDescent="0.25">
      <c r="B61" s="12">
        <v>44977</v>
      </c>
      <c r="C61" s="18">
        <v>2.9636559999999998</v>
      </c>
    </row>
    <row r="62" spans="2:3" x14ac:dyDescent="0.25">
      <c r="B62" s="12">
        <v>44970</v>
      </c>
      <c r="C62" s="18">
        <v>3.2114539999999998</v>
      </c>
    </row>
    <row r="63" spans="2:3" x14ac:dyDescent="0.25">
      <c r="B63" s="12">
        <v>44963</v>
      </c>
      <c r="C63" s="18">
        <v>3.280837</v>
      </c>
    </row>
    <row r="64" spans="2:3" x14ac:dyDescent="0.25">
      <c r="B64" s="12">
        <v>44956</v>
      </c>
      <c r="C64" s="18">
        <v>3.4096920000000002</v>
      </c>
    </row>
    <row r="65" spans="2:3" x14ac:dyDescent="0.25">
      <c r="B65" s="12">
        <v>44949</v>
      </c>
      <c r="C65" s="18">
        <v>3.55837</v>
      </c>
    </row>
    <row r="66" spans="2:3" x14ac:dyDescent="0.25">
      <c r="B66" s="12">
        <v>44942</v>
      </c>
      <c r="C66" s="18">
        <v>3.8061669999999999</v>
      </c>
    </row>
    <row r="67" spans="2:3" x14ac:dyDescent="0.25">
      <c r="B67" s="12">
        <v>44935</v>
      </c>
      <c r="C67" s="18">
        <v>4.034141</v>
      </c>
    </row>
    <row r="68" spans="2:3" x14ac:dyDescent="0.25">
      <c r="B68" s="12">
        <v>44928</v>
      </c>
      <c r="C68" s="18">
        <v>3.7962549999999999</v>
      </c>
    </row>
    <row r="69" spans="2:3" x14ac:dyDescent="0.25">
      <c r="B69" s="12">
        <v>44921</v>
      </c>
      <c r="C69" s="18">
        <v>3.370044</v>
      </c>
    </row>
    <row r="70" spans="2:3" x14ac:dyDescent="0.25">
      <c r="B70" s="12">
        <v>44914</v>
      </c>
      <c r="C70" s="18">
        <v>3.370044</v>
      </c>
    </row>
    <row r="71" spans="2:3" x14ac:dyDescent="0.25">
      <c r="B71" s="12">
        <v>44907</v>
      </c>
      <c r="C71" s="18">
        <v>3.181718</v>
      </c>
    </row>
    <row r="72" spans="2:3" x14ac:dyDescent="0.25">
      <c r="B72" s="12">
        <v>44900</v>
      </c>
      <c r="C72" s="18">
        <v>3.4196040000000001</v>
      </c>
    </row>
    <row r="73" spans="2:3" x14ac:dyDescent="0.25">
      <c r="B73" s="12">
        <v>44893</v>
      </c>
      <c r="C73" s="18">
        <v>3.4889869999999998</v>
      </c>
    </row>
    <row r="74" spans="2:3" x14ac:dyDescent="0.25">
      <c r="B74" s="12">
        <v>44886</v>
      </c>
      <c r="C74" s="18">
        <v>3.5385460000000002</v>
      </c>
    </row>
    <row r="75" spans="2:3" x14ac:dyDescent="0.25">
      <c r="B75" s="12">
        <v>44879</v>
      </c>
      <c r="C75" s="18">
        <v>3.3105730000000002</v>
      </c>
    </row>
    <row r="76" spans="2:3" x14ac:dyDescent="0.25">
      <c r="B76" s="12">
        <v>44872</v>
      </c>
      <c r="C76" s="18">
        <v>3.4096920000000002</v>
      </c>
    </row>
    <row r="77" spans="2:3" x14ac:dyDescent="0.25">
      <c r="B77" s="12">
        <v>44865</v>
      </c>
      <c r="C77" s="18">
        <v>2.9834800000000001</v>
      </c>
    </row>
    <row r="78" spans="2:3" x14ac:dyDescent="0.25">
      <c r="B78" s="12">
        <v>44858</v>
      </c>
      <c r="C78" s="18">
        <v>2.8348019999999998</v>
      </c>
    </row>
    <row r="79" spans="2:3" x14ac:dyDescent="0.25">
      <c r="B79" s="12">
        <v>44851</v>
      </c>
      <c r="C79" s="18">
        <v>2.7555070000000002</v>
      </c>
    </row>
    <row r="80" spans="2:3" x14ac:dyDescent="0.25">
      <c r="B80" s="12">
        <v>44844</v>
      </c>
      <c r="C80" s="18">
        <v>2.4758619999999998</v>
      </c>
    </row>
    <row r="81" spans="2:3" x14ac:dyDescent="0.25">
      <c r="B81" s="12">
        <v>44837</v>
      </c>
      <c r="C81" s="18">
        <v>2.801374</v>
      </c>
    </row>
    <row r="82" spans="2:3" x14ac:dyDescent="0.25">
      <c r="B82" s="12">
        <v>44830</v>
      </c>
      <c r="C82" s="18">
        <v>2.3969499999999999</v>
      </c>
    </row>
    <row r="83" spans="2:3" x14ac:dyDescent="0.25">
      <c r="B83" s="12">
        <v>44823</v>
      </c>
      <c r="C83" s="18">
        <v>1.972799</v>
      </c>
    </row>
    <row r="84" spans="2:3" x14ac:dyDescent="0.25">
      <c r="B84" s="12">
        <v>44816</v>
      </c>
      <c r="C84" s="18">
        <v>2.1404860000000001</v>
      </c>
    </row>
    <row r="85" spans="2:3" x14ac:dyDescent="0.25">
      <c r="B85" s="12">
        <v>44809</v>
      </c>
      <c r="C85" s="18">
        <v>2.357494</v>
      </c>
    </row>
    <row r="86" spans="2:3" x14ac:dyDescent="0.25">
      <c r="B86" s="12">
        <v>44802</v>
      </c>
      <c r="C86" s="18">
        <v>2.4659979999999999</v>
      </c>
    </row>
    <row r="87" spans="2:3" x14ac:dyDescent="0.25">
      <c r="B87" s="12">
        <v>44795</v>
      </c>
      <c r="C87" s="18">
        <v>3.117022</v>
      </c>
    </row>
    <row r="88" spans="2:3" x14ac:dyDescent="0.25">
      <c r="B88" s="12">
        <v>44788</v>
      </c>
      <c r="C88" s="18">
        <v>3.1564779999999999</v>
      </c>
    </row>
    <row r="89" spans="2:3" x14ac:dyDescent="0.25">
      <c r="B89" s="12">
        <v>44781</v>
      </c>
      <c r="C89" s="18">
        <v>3.4523980000000001</v>
      </c>
    </row>
    <row r="90" spans="2:3" x14ac:dyDescent="0.25">
      <c r="B90" s="12">
        <v>44774</v>
      </c>
      <c r="C90" s="18">
        <v>3.3833500000000001</v>
      </c>
    </row>
    <row r="91" spans="2:3" x14ac:dyDescent="0.25">
      <c r="B91" s="12">
        <v>44767</v>
      </c>
      <c r="C91" s="18">
        <v>3.2255259999999999</v>
      </c>
    </row>
    <row r="92" spans="2:3" x14ac:dyDescent="0.25">
      <c r="B92" s="12">
        <v>44760</v>
      </c>
      <c r="C92" s="18">
        <v>3.0677020000000002</v>
      </c>
    </row>
    <row r="93" spans="2:3" x14ac:dyDescent="0.25">
      <c r="B93" s="12">
        <v>44753</v>
      </c>
      <c r="C93" s="18">
        <v>2.9887899999999998</v>
      </c>
    </row>
    <row r="94" spans="2:3" x14ac:dyDescent="0.25">
      <c r="B94" s="12">
        <v>44746</v>
      </c>
      <c r="C94" s="18">
        <v>3.2452540000000001</v>
      </c>
    </row>
    <row r="95" spans="2:3" x14ac:dyDescent="0.25">
      <c r="B95" s="12">
        <v>44739</v>
      </c>
      <c r="C95" s="18">
        <v>3.2057980000000001</v>
      </c>
    </row>
    <row r="96" spans="2:3" x14ac:dyDescent="0.25">
      <c r="B96" s="12">
        <v>44732</v>
      </c>
      <c r="C96" s="18">
        <v>3.2353900000000002</v>
      </c>
    </row>
    <row r="97" spans="2:3" x14ac:dyDescent="0.25">
      <c r="B97" s="12">
        <v>44725</v>
      </c>
      <c r="C97" s="18">
        <v>3.3143020000000001</v>
      </c>
    </row>
    <row r="98" spans="2:3" x14ac:dyDescent="0.25">
      <c r="B98" s="12">
        <v>44718</v>
      </c>
      <c r="C98" s="18">
        <v>3.4721259999999998</v>
      </c>
    </row>
    <row r="99" spans="2:3" x14ac:dyDescent="0.25">
      <c r="B99" s="12">
        <v>44711</v>
      </c>
      <c r="C99" s="18">
        <v>3.5214460000000001</v>
      </c>
    </row>
    <row r="100" spans="2:3" x14ac:dyDescent="0.25">
      <c r="B100" s="12">
        <v>44704</v>
      </c>
      <c r="C100" s="18">
        <v>3.620085</v>
      </c>
    </row>
    <row r="101" spans="2:3" x14ac:dyDescent="0.25">
      <c r="B101" s="12">
        <v>44697</v>
      </c>
      <c r="C101" s="18">
        <v>3.5411730000000001</v>
      </c>
    </row>
    <row r="102" spans="2:3" x14ac:dyDescent="0.25">
      <c r="B102" s="12">
        <v>44690</v>
      </c>
      <c r="C102" s="18">
        <v>3.462262</v>
      </c>
    </row>
    <row r="103" spans="2:3" x14ac:dyDescent="0.25">
      <c r="B103" s="12">
        <v>44683</v>
      </c>
      <c r="C103" s="18">
        <v>3.8765489999999998</v>
      </c>
    </row>
    <row r="104" spans="2:3" x14ac:dyDescent="0.25">
      <c r="B104" s="12">
        <v>44676</v>
      </c>
      <c r="C104" s="18">
        <v>4.0343739999999997</v>
      </c>
    </row>
    <row r="105" spans="2:3" x14ac:dyDescent="0.25">
      <c r="B105" s="12">
        <v>44669</v>
      </c>
      <c r="C105" s="18">
        <v>4.1921970000000002</v>
      </c>
    </row>
    <row r="106" spans="2:3" x14ac:dyDescent="0.25">
      <c r="B106" s="12">
        <v>44662</v>
      </c>
      <c r="C106" s="18">
        <v>4.7544449999999996</v>
      </c>
    </row>
    <row r="107" spans="2:3" x14ac:dyDescent="0.25">
      <c r="B107" s="12">
        <v>44655</v>
      </c>
      <c r="C107" s="18">
        <v>4.767493</v>
      </c>
    </row>
    <row r="108" spans="2:3" x14ac:dyDescent="0.25">
      <c r="B108" s="12">
        <v>44648</v>
      </c>
      <c r="C108" s="18">
        <v>5.1402599999999996</v>
      </c>
    </row>
    <row r="109" spans="2:3" x14ac:dyDescent="0.25">
      <c r="B109" s="12">
        <v>44641</v>
      </c>
      <c r="C109" s="18">
        <v>5.1010220000000004</v>
      </c>
    </row>
    <row r="110" spans="2:3" x14ac:dyDescent="0.25">
      <c r="B110" s="12">
        <v>44634</v>
      </c>
      <c r="C110" s="18">
        <v>4.8655900000000001</v>
      </c>
    </row>
    <row r="111" spans="2:3" x14ac:dyDescent="0.25">
      <c r="B111" s="12">
        <v>44627</v>
      </c>
      <c r="C111" s="18">
        <v>5.1402599999999996</v>
      </c>
    </row>
    <row r="112" spans="2:3" x14ac:dyDescent="0.25">
      <c r="B112" s="12">
        <v>44620</v>
      </c>
      <c r="C112" s="18">
        <v>4.9931159999999997</v>
      </c>
    </row>
    <row r="113" spans="2:3" x14ac:dyDescent="0.25">
      <c r="B113" s="12">
        <v>44613</v>
      </c>
      <c r="C113" s="18">
        <v>3.894434</v>
      </c>
    </row>
    <row r="114" spans="2:3" x14ac:dyDescent="0.25">
      <c r="B114" s="12">
        <v>44606</v>
      </c>
      <c r="C114" s="18">
        <v>4.0513880000000002</v>
      </c>
    </row>
    <row r="115" spans="2:3" x14ac:dyDescent="0.25">
      <c r="B115" s="12">
        <v>44599</v>
      </c>
      <c r="C115" s="18">
        <v>3.7570990000000002</v>
      </c>
    </row>
    <row r="116" spans="2:3" x14ac:dyDescent="0.25">
      <c r="B116" s="12">
        <v>44592</v>
      </c>
      <c r="C116" s="18">
        <v>3.5412859999999999</v>
      </c>
    </row>
    <row r="117" spans="2:3" x14ac:dyDescent="0.25">
      <c r="B117" s="12">
        <v>44585</v>
      </c>
      <c r="C117" s="18">
        <v>3.3352840000000001</v>
      </c>
    </row>
    <row r="118" spans="2:3" x14ac:dyDescent="0.25">
      <c r="B118" s="12">
        <v>44578</v>
      </c>
      <c r="C118" s="18">
        <v>4.0023400000000002</v>
      </c>
    </row>
    <row r="119" spans="2:3" x14ac:dyDescent="0.25">
      <c r="B119" s="12">
        <v>44571</v>
      </c>
      <c r="C119" s="18">
        <v>3.6491929999999999</v>
      </c>
    </row>
    <row r="120" spans="2:3" x14ac:dyDescent="0.25">
      <c r="B120" s="12">
        <v>44564</v>
      </c>
      <c r="C120" s="18">
        <v>3.44319</v>
      </c>
    </row>
    <row r="121" spans="2:3" x14ac:dyDescent="0.25">
      <c r="B121" s="12">
        <v>44557</v>
      </c>
      <c r="C121" s="18">
        <v>4.0317689999999997</v>
      </c>
    </row>
    <row r="122" spans="2:3" x14ac:dyDescent="0.25">
      <c r="B122" s="12">
        <v>44550</v>
      </c>
      <c r="C122" s="18">
        <v>3.8748149999999999</v>
      </c>
    </row>
    <row r="123" spans="2:3" x14ac:dyDescent="0.25">
      <c r="B123" s="12">
        <v>44543</v>
      </c>
      <c r="C123" s="18">
        <v>3.688431</v>
      </c>
    </row>
    <row r="124" spans="2:3" x14ac:dyDescent="0.25">
      <c r="B124" s="12">
        <v>44536</v>
      </c>
      <c r="C124" s="18">
        <v>3.5805250000000002</v>
      </c>
    </row>
    <row r="125" spans="2:3" x14ac:dyDescent="0.25">
      <c r="B125" s="12">
        <v>44529</v>
      </c>
      <c r="C125" s="18">
        <v>4.1396759999999997</v>
      </c>
    </row>
    <row r="126" spans="2:3" x14ac:dyDescent="0.25">
      <c r="B126" s="12">
        <v>44522</v>
      </c>
      <c r="C126" s="18">
        <v>3.7865280000000001</v>
      </c>
    </row>
    <row r="127" spans="2:3" x14ac:dyDescent="0.25">
      <c r="B127" s="12">
        <v>44515</v>
      </c>
      <c r="C127" s="18">
        <v>3.9532919999999998</v>
      </c>
    </row>
    <row r="128" spans="2:3" x14ac:dyDescent="0.25">
      <c r="B128" s="12">
        <v>44508</v>
      </c>
      <c r="C128" s="18">
        <v>3.9925310000000001</v>
      </c>
    </row>
    <row r="129" spans="2:3" x14ac:dyDescent="0.25">
      <c r="B129" s="12">
        <v>44501</v>
      </c>
      <c r="C129" s="18">
        <v>3.5609060000000001</v>
      </c>
    </row>
    <row r="130" spans="2:3" x14ac:dyDescent="0.25">
      <c r="B130" s="12">
        <v>44494</v>
      </c>
      <c r="C130" s="18">
        <v>3.5510959999999998</v>
      </c>
    </row>
    <row r="131" spans="2:3" x14ac:dyDescent="0.25">
      <c r="B131" s="12">
        <v>44487</v>
      </c>
      <c r="C131" s="18">
        <v>3.8551959999999998</v>
      </c>
    </row>
    <row r="132" spans="2:3" x14ac:dyDescent="0.25">
      <c r="B132" s="12">
        <v>44480</v>
      </c>
      <c r="C132" s="18">
        <v>3.7678889999999998</v>
      </c>
    </row>
    <row r="133" spans="2:3" x14ac:dyDescent="0.25">
      <c r="B133" s="12">
        <v>44473</v>
      </c>
      <c r="C133" s="18">
        <v>3.41648</v>
      </c>
    </row>
    <row r="134" spans="2:3" x14ac:dyDescent="0.25">
      <c r="B134" s="12">
        <v>44466</v>
      </c>
      <c r="C134" s="18">
        <v>3.1041159999999999</v>
      </c>
    </row>
    <row r="135" spans="2:3" x14ac:dyDescent="0.25">
      <c r="B135" s="12">
        <v>44459</v>
      </c>
      <c r="C135" s="18">
        <v>3.1041159999999999</v>
      </c>
    </row>
    <row r="136" spans="2:3" x14ac:dyDescent="0.25">
      <c r="B136" s="12">
        <v>44452</v>
      </c>
      <c r="C136" s="18">
        <v>3.1529229999999999</v>
      </c>
    </row>
    <row r="137" spans="2:3" x14ac:dyDescent="0.25">
      <c r="B137" s="12">
        <v>44445</v>
      </c>
      <c r="C137" s="18">
        <v>3.05531</v>
      </c>
    </row>
    <row r="138" spans="2:3" x14ac:dyDescent="0.25">
      <c r="B138" s="12">
        <v>44438</v>
      </c>
      <c r="C138" s="18">
        <v>3.4262419999999998</v>
      </c>
    </row>
    <row r="139" spans="2:3" x14ac:dyDescent="0.25">
      <c r="B139" s="12">
        <v>44431</v>
      </c>
      <c r="C139" s="18">
        <v>3.748367</v>
      </c>
    </row>
    <row r="140" spans="2:3" x14ac:dyDescent="0.25">
      <c r="B140" s="12">
        <v>44424</v>
      </c>
      <c r="C140" s="18">
        <v>3.4945710000000001</v>
      </c>
    </row>
    <row r="141" spans="2:3" x14ac:dyDescent="0.25">
      <c r="B141" s="12">
        <v>44417</v>
      </c>
      <c r="C141" s="18">
        <v>3.48481</v>
      </c>
    </row>
    <row r="142" spans="2:3" x14ac:dyDescent="0.25">
      <c r="B142" s="12">
        <v>44410</v>
      </c>
      <c r="C142" s="18">
        <v>3.660514</v>
      </c>
    </row>
    <row r="143" spans="2:3" x14ac:dyDescent="0.25">
      <c r="B143" s="12">
        <v>44403</v>
      </c>
      <c r="C143" s="18">
        <v>4.0021620000000002</v>
      </c>
    </row>
    <row r="144" spans="2:3" x14ac:dyDescent="0.25">
      <c r="B144" s="12">
        <v>44396</v>
      </c>
      <c r="C144" s="18">
        <v>3.8166959999999999</v>
      </c>
    </row>
    <row r="145" spans="2:3" x14ac:dyDescent="0.25">
      <c r="B145" s="12">
        <v>44389</v>
      </c>
      <c r="C145" s="18">
        <v>3.943594</v>
      </c>
    </row>
    <row r="146" spans="2:3" x14ac:dyDescent="0.25">
      <c r="B146" s="12">
        <v>44382</v>
      </c>
      <c r="C146" s="18">
        <v>3.728844</v>
      </c>
    </row>
    <row r="147" spans="2:3" x14ac:dyDescent="0.25">
      <c r="B147" s="12">
        <v>44375</v>
      </c>
      <c r="C147" s="18">
        <v>3.7678889999999998</v>
      </c>
    </row>
    <row r="148" spans="2:3" x14ac:dyDescent="0.25">
      <c r="B148" s="12">
        <v>44368</v>
      </c>
      <c r="C148" s="18">
        <v>3.7386050000000002</v>
      </c>
    </row>
    <row r="149" spans="2:3" x14ac:dyDescent="0.25">
      <c r="B149" s="12">
        <v>44361</v>
      </c>
      <c r="C149" s="18">
        <v>3.98264</v>
      </c>
    </row>
    <row r="150" spans="2:3" x14ac:dyDescent="0.25">
      <c r="B150" s="12">
        <v>44354</v>
      </c>
      <c r="C150" s="18">
        <v>4.5292760000000003</v>
      </c>
    </row>
    <row r="151" spans="2:3" x14ac:dyDescent="0.25">
      <c r="B151" s="12">
        <v>44347</v>
      </c>
      <c r="C151" s="18">
        <v>4.9782999999999999</v>
      </c>
    </row>
    <row r="152" spans="2:3" x14ac:dyDescent="0.25">
      <c r="B152" s="12">
        <v>44340</v>
      </c>
      <c r="C152" s="18">
        <v>5.036867</v>
      </c>
    </row>
    <row r="153" spans="2:3" x14ac:dyDescent="0.25">
      <c r="B153" s="12">
        <v>44333</v>
      </c>
      <c r="C153" s="18">
        <v>5.3492309999999996</v>
      </c>
    </row>
    <row r="154" spans="2:3" x14ac:dyDescent="0.25">
      <c r="B154" s="12">
        <v>44326</v>
      </c>
      <c r="C154" s="18">
        <v>4.8709239999999996</v>
      </c>
    </row>
    <row r="155" spans="2:3" x14ac:dyDescent="0.25">
      <c r="B155" s="12">
        <v>44319</v>
      </c>
      <c r="C155" s="18">
        <v>5.0563900000000004</v>
      </c>
    </row>
    <row r="156" spans="2:3" x14ac:dyDescent="0.25">
      <c r="B156" s="12">
        <v>44312</v>
      </c>
      <c r="C156" s="18">
        <v>4.4316630000000004</v>
      </c>
    </row>
    <row r="157" spans="2:3" x14ac:dyDescent="0.25">
      <c r="B157" s="12">
        <v>44305</v>
      </c>
      <c r="C157" s="18">
        <v>4.6756970000000004</v>
      </c>
    </row>
    <row r="158" spans="2:3" x14ac:dyDescent="0.25">
      <c r="B158" s="12">
        <v>44298</v>
      </c>
      <c r="C158" s="18">
        <v>4.5300479999999999</v>
      </c>
    </row>
    <row r="159" spans="2:3" x14ac:dyDescent="0.25">
      <c r="B159" s="12">
        <v>44291</v>
      </c>
      <c r="C159" s="18">
        <v>4.6836089999999997</v>
      </c>
    </row>
    <row r="160" spans="2:3" x14ac:dyDescent="0.25">
      <c r="B160" s="12">
        <v>44284</v>
      </c>
      <c r="C160" s="18">
        <v>4.6740120000000003</v>
      </c>
    </row>
    <row r="161" spans="2:3" x14ac:dyDescent="0.25">
      <c r="B161" s="12">
        <v>44277</v>
      </c>
      <c r="C161" s="18">
        <v>4.2229270000000003</v>
      </c>
    </row>
    <row r="162" spans="2:3" x14ac:dyDescent="0.25">
      <c r="B162" s="12">
        <v>44270</v>
      </c>
      <c r="C162" s="18">
        <v>4.3572920000000002</v>
      </c>
    </row>
    <row r="163" spans="2:3" x14ac:dyDescent="0.25">
      <c r="B163" s="12">
        <v>44263</v>
      </c>
      <c r="C163" s="18">
        <v>4.1749390000000002</v>
      </c>
    </row>
    <row r="164" spans="2:3" x14ac:dyDescent="0.25">
      <c r="B164" s="12">
        <v>44256</v>
      </c>
      <c r="C164" s="18">
        <v>4.1557430000000002</v>
      </c>
    </row>
    <row r="165" spans="2:3" x14ac:dyDescent="0.25">
      <c r="B165" s="12">
        <v>44249</v>
      </c>
      <c r="C165" s="18">
        <v>3.6374749999999998</v>
      </c>
    </row>
    <row r="166" spans="2:3" x14ac:dyDescent="0.25">
      <c r="B166" s="12">
        <v>44242</v>
      </c>
      <c r="C166" s="18">
        <v>3.7046579999999998</v>
      </c>
    </row>
    <row r="167" spans="2:3" x14ac:dyDescent="0.25">
      <c r="B167" s="12">
        <v>44235</v>
      </c>
      <c r="C167" s="18">
        <v>3.9637920000000002</v>
      </c>
    </row>
    <row r="168" spans="2:3" x14ac:dyDescent="0.25">
      <c r="B168" s="12">
        <v>44228</v>
      </c>
      <c r="C168" s="18">
        <v>4.1461459999999999</v>
      </c>
    </row>
    <row r="169" spans="2:3" x14ac:dyDescent="0.25">
      <c r="B169" s="12">
        <v>44221</v>
      </c>
      <c r="C169" s="18">
        <v>4.2709140000000003</v>
      </c>
    </row>
    <row r="170" spans="2:3" x14ac:dyDescent="0.25">
      <c r="B170" s="12">
        <v>44214</v>
      </c>
      <c r="C170" s="18">
        <v>4.2325239999999997</v>
      </c>
    </row>
    <row r="171" spans="2:3" x14ac:dyDescent="0.25">
      <c r="B171" s="12">
        <v>44207</v>
      </c>
      <c r="C171" s="18">
        <v>4.0885610000000003</v>
      </c>
    </row>
    <row r="172" spans="2:3" x14ac:dyDescent="0.25">
      <c r="B172" s="12">
        <v>44200</v>
      </c>
      <c r="C172" s="18">
        <v>4.3380970000000003</v>
      </c>
    </row>
    <row r="173" spans="2:3" x14ac:dyDescent="0.25">
      <c r="B173" s="12">
        <v>44193</v>
      </c>
      <c r="C173" s="18">
        <v>4.491657</v>
      </c>
    </row>
    <row r="174" spans="2:3" x14ac:dyDescent="0.25">
      <c r="B174" s="12">
        <v>44186</v>
      </c>
      <c r="C174" s="18">
        <v>4.578036</v>
      </c>
    </row>
    <row r="175" spans="2:3" x14ac:dyDescent="0.25">
      <c r="B175" s="12">
        <v>44179</v>
      </c>
      <c r="C175" s="18">
        <v>4.5876340000000004</v>
      </c>
    </row>
    <row r="176" spans="2:3" x14ac:dyDescent="0.25">
      <c r="B176" s="12">
        <v>44172</v>
      </c>
      <c r="C176" s="18">
        <v>3.9733900000000002</v>
      </c>
    </row>
    <row r="177" spans="2:3" x14ac:dyDescent="0.25">
      <c r="B177" s="12">
        <v>44165</v>
      </c>
      <c r="C177" s="18">
        <v>4.1557430000000002</v>
      </c>
    </row>
    <row r="178" spans="2:3" x14ac:dyDescent="0.25">
      <c r="B178" s="12">
        <v>44158</v>
      </c>
      <c r="C178" s="18">
        <v>4.0693650000000003</v>
      </c>
    </row>
    <row r="179" spans="2:3" x14ac:dyDescent="0.25">
      <c r="B179" s="12">
        <v>44151</v>
      </c>
      <c r="C179" s="18">
        <v>4.4724630000000003</v>
      </c>
    </row>
    <row r="180" spans="2:3" x14ac:dyDescent="0.25">
      <c r="B180" s="12">
        <v>44144</v>
      </c>
      <c r="C180" s="18">
        <v>4.6164259999999997</v>
      </c>
    </row>
    <row r="181" spans="2:3" x14ac:dyDescent="0.25">
      <c r="B181" s="12">
        <v>44137</v>
      </c>
      <c r="C181" s="18">
        <v>5.595377</v>
      </c>
    </row>
    <row r="182" spans="2:3" x14ac:dyDescent="0.25">
      <c r="B182" s="12">
        <v>44130</v>
      </c>
      <c r="C182" s="18">
        <v>4.7124009999999998</v>
      </c>
    </row>
    <row r="183" spans="2:3" x14ac:dyDescent="0.25">
      <c r="B183" s="12">
        <v>44123</v>
      </c>
      <c r="C183" s="18">
        <v>5.0867069999999996</v>
      </c>
    </row>
    <row r="184" spans="2:3" x14ac:dyDescent="0.25">
      <c r="B184" s="12">
        <v>44116</v>
      </c>
      <c r="C184" s="18">
        <v>5.4322189999999999</v>
      </c>
    </row>
    <row r="185" spans="2:3" x14ac:dyDescent="0.25">
      <c r="B185" s="12">
        <v>44109</v>
      </c>
      <c r="C185" s="18">
        <v>5.7201449999999996</v>
      </c>
    </row>
    <row r="186" spans="2:3" x14ac:dyDescent="0.25">
      <c r="B186" s="12">
        <v>44102</v>
      </c>
      <c r="C186" s="18">
        <v>5.0483159999999998</v>
      </c>
    </row>
    <row r="187" spans="2:3" x14ac:dyDescent="0.25">
      <c r="B187" s="12">
        <v>44095</v>
      </c>
      <c r="C187" s="18">
        <v>4.9139499999999998</v>
      </c>
    </row>
    <row r="188" spans="2:3" x14ac:dyDescent="0.25">
      <c r="B188" s="12">
        <v>44088</v>
      </c>
      <c r="C188" s="18">
        <v>5.3074510000000004</v>
      </c>
    </row>
    <row r="189" spans="2:3" x14ac:dyDescent="0.25">
      <c r="B189" s="12">
        <v>44081</v>
      </c>
      <c r="C189" s="18">
        <v>5.7585360000000003</v>
      </c>
    </row>
    <row r="190" spans="2:3" x14ac:dyDescent="0.25">
      <c r="B190" s="12">
        <v>44074</v>
      </c>
      <c r="C190" s="18">
        <v>5.7105480000000002</v>
      </c>
    </row>
    <row r="191" spans="2:3" x14ac:dyDescent="0.25">
      <c r="B191" s="12">
        <v>44067</v>
      </c>
      <c r="C191" s="18">
        <v>6.2192189999999998</v>
      </c>
    </row>
    <row r="192" spans="2:3" x14ac:dyDescent="0.25">
      <c r="B192" s="12">
        <v>44060</v>
      </c>
      <c r="C192" s="18">
        <v>5.5281950000000002</v>
      </c>
    </row>
    <row r="193" spans="2:3" x14ac:dyDescent="0.25">
      <c r="B193" s="12">
        <v>44053</v>
      </c>
      <c r="C193" s="18">
        <v>5.7105480000000002</v>
      </c>
    </row>
    <row r="194" spans="2:3" x14ac:dyDescent="0.25">
      <c r="B194" s="12">
        <v>44046</v>
      </c>
      <c r="C194" s="18">
        <v>6.132841</v>
      </c>
    </row>
    <row r="195" spans="2:3" x14ac:dyDescent="0.25">
      <c r="B195" s="12">
        <v>44039</v>
      </c>
      <c r="C195" s="18">
        <v>6.1904260000000004</v>
      </c>
    </row>
    <row r="196" spans="2:3" x14ac:dyDescent="0.25">
      <c r="B196" s="12">
        <v>44032</v>
      </c>
      <c r="C196" s="18">
        <v>6.7470850000000002</v>
      </c>
    </row>
    <row r="197" spans="2:3" x14ac:dyDescent="0.25">
      <c r="B197" s="12">
        <v>44025</v>
      </c>
      <c r="C197" s="18">
        <v>6.1616330000000001</v>
      </c>
    </row>
    <row r="198" spans="2:3" x14ac:dyDescent="0.25">
      <c r="B198" s="12">
        <v>44018</v>
      </c>
      <c r="C198" s="18">
        <v>5.5857799999999997</v>
      </c>
    </row>
    <row r="199" spans="2:3" x14ac:dyDescent="0.25">
      <c r="B199" s="12">
        <v>44011</v>
      </c>
      <c r="C199" s="18">
        <v>4.3285</v>
      </c>
    </row>
    <row r="200" spans="2:3" x14ac:dyDescent="0.25">
      <c r="B200" s="12">
        <v>44004</v>
      </c>
      <c r="C200" s="18">
        <v>3.4551219999999998</v>
      </c>
    </row>
    <row r="201" spans="2:3" x14ac:dyDescent="0.25">
      <c r="B201" s="12">
        <v>43997</v>
      </c>
      <c r="C201" s="18">
        <v>3.1480000000000001</v>
      </c>
    </row>
    <row r="202" spans="2:3" x14ac:dyDescent="0.25">
      <c r="B202" s="12">
        <v>43990</v>
      </c>
      <c r="C202" s="18">
        <v>3.0136340000000001</v>
      </c>
    </row>
    <row r="203" spans="2:3" x14ac:dyDescent="0.25">
      <c r="B203" s="12">
        <v>43983</v>
      </c>
      <c r="C203" s="18">
        <v>3.0040360000000002</v>
      </c>
    </row>
    <row r="204" spans="2:3" x14ac:dyDescent="0.25">
      <c r="B204" s="12">
        <v>43976</v>
      </c>
      <c r="C204" s="18">
        <v>3.1959870000000001</v>
      </c>
    </row>
    <row r="205" spans="2:3" x14ac:dyDescent="0.25">
      <c r="B205" s="12">
        <v>43969</v>
      </c>
      <c r="C205" s="18">
        <v>3.3879380000000001</v>
      </c>
    </row>
    <row r="206" spans="2:3" x14ac:dyDescent="0.25">
      <c r="B206" s="12">
        <v>43962</v>
      </c>
      <c r="C206" s="18">
        <v>3.6950599999999998</v>
      </c>
    </row>
    <row r="207" spans="2:3" x14ac:dyDescent="0.25">
      <c r="B207" s="12">
        <v>43955</v>
      </c>
      <c r="C207" s="18">
        <v>3.426329</v>
      </c>
    </row>
    <row r="208" spans="2:3" x14ac:dyDescent="0.25">
      <c r="B208" s="12">
        <v>43948</v>
      </c>
      <c r="C208" s="18">
        <v>3.6950599999999998</v>
      </c>
    </row>
    <row r="209" spans="2:3" x14ac:dyDescent="0.25">
      <c r="B209" s="12">
        <v>43941</v>
      </c>
      <c r="C209" s="18">
        <v>3.6182799999999999</v>
      </c>
    </row>
    <row r="210" spans="2:3" x14ac:dyDescent="0.25">
      <c r="B210" s="12">
        <v>43934</v>
      </c>
      <c r="C210" s="18">
        <v>2.6681219999999999</v>
      </c>
    </row>
    <row r="211" spans="2:3" x14ac:dyDescent="0.25">
      <c r="B211" s="12">
        <v>43927</v>
      </c>
      <c r="C211" s="18">
        <v>2.562548</v>
      </c>
    </row>
    <row r="212" spans="2:3" x14ac:dyDescent="0.25">
      <c r="B212" s="12">
        <v>43920</v>
      </c>
      <c r="C212" s="18">
        <v>2.0250849999999998</v>
      </c>
    </row>
    <row r="213" spans="2:3" x14ac:dyDescent="0.25">
      <c r="B213" s="12">
        <v>43913</v>
      </c>
      <c r="C213" s="18">
        <v>2.2842190000000002</v>
      </c>
    </row>
    <row r="214" spans="2:3" x14ac:dyDescent="0.25">
      <c r="B214" s="12">
        <v>43906</v>
      </c>
      <c r="C214" s="18">
        <v>1.8523289999999999</v>
      </c>
    </row>
    <row r="215" spans="2:3" x14ac:dyDescent="0.25">
      <c r="B215" s="12">
        <v>43899</v>
      </c>
      <c r="C215" s="18">
        <v>2.3610000000000002</v>
      </c>
    </row>
    <row r="216" spans="2:3" x14ac:dyDescent="0.25">
      <c r="B216" s="12">
        <v>43892</v>
      </c>
      <c r="C216" s="18">
        <v>3.8006340000000001</v>
      </c>
    </row>
    <row r="217" spans="2:3" x14ac:dyDescent="0.25">
      <c r="B217" s="12">
        <v>43885</v>
      </c>
      <c r="C217" s="18">
        <v>3.2631709999999998</v>
      </c>
    </row>
    <row r="218" spans="2:3" x14ac:dyDescent="0.25">
      <c r="B218" s="12">
        <v>43878</v>
      </c>
      <c r="C218" s="18">
        <v>3.9637920000000002</v>
      </c>
    </row>
    <row r="219" spans="2:3" x14ac:dyDescent="0.25">
      <c r="B219" s="12">
        <v>43871</v>
      </c>
      <c r="C219" s="18">
        <v>3.0040360000000002</v>
      </c>
    </row>
    <row r="220" spans="2:3" x14ac:dyDescent="0.25">
      <c r="B220" s="12">
        <v>43864</v>
      </c>
      <c r="C220" s="18">
        <v>2.8600729999999999</v>
      </c>
    </row>
    <row r="221" spans="2:3" x14ac:dyDescent="0.25">
      <c r="B221" s="12">
        <v>43857</v>
      </c>
      <c r="C221" s="18">
        <v>3.22478</v>
      </c>
    </row>
    <row r="222" spans="2:3" x14ac:dyDescent="0.25">
      <c r="B222" s="12">
        <v>43850</v>
      </c>
      <c r="C222" s="18">
        <v>3.5223049999999998</v>
      </c>
    </row>
    <row r="223" spans="2:3" x14ac:dyDescent="0.25">
      <c r="B223" s="12">
        <v>43843</v>
      </c>
      <c r="C223" s="18">
        <v>3.4071340000000001</v>
      </c>
    </row>
    <row r="224" spans="2:3" x14ac:dyDescent="0.25">
      <c r="B224" s="12">
        <v>43836</v>
      </c>
      <c r="C224" s="18">
        <v>3.5510969999999999</v>
      </c>
    </row>
    <row r="225" spans="2:3" x14ac:dyDescent="0.25">
      <c r="B225" s="12">
        <v>43829</v>
      </c>
      <c r="C225" s="18">
        <v>3.5702919999999998</v>
      </c>
    </row>
    <row r="226" spans="2:3" x14ac:dyDescent="0.25">
      <c r="B226" s="12">
        <v>43822</v>
      </c>
      <c r="C226" s="18">
        <v>3.426329</v>
      </c>
    </row>
    <row r="227" spans="2:3" x14ac:dyDescent="0.25">
      <c r="B227" s="12">
        <v>43815</v>
      </c>
      <c r="C227" s="18">
        <v>3.0136340000000001</v>
      </c>
    </row>
    <row r="228" spans="2:3" x14ac:dyDescent="0.25">
      <c r="B228" s="12">
        <v>43808</v>
      </c>
      <c r="C228" s="18">
        <v>3.0616219999999998</v>
      </c>
    </row>
    <row r="229" spans="2:3" x14ac:dyDescent="0.25">
      <c r="B229" s="12">
        <v>43801</v>
      </c>
      <c r="C229" s="18">
        <v>2.9944389999999999</v>
      </c>
    </row>
    <row r="230" spans="2:3" x14ac:dyDescent="0.25">
      <c r="B230" s="12">
        <v>43794</v>
      </c>
      <c r="C230" s="18">
        <v>2.9944389999999999</v>
      </c>
    </row>
    <row r="231" spans="2:3" x14ac:dyDescent="0.25">
      <c r="B231" s="12">
        <v>43787</v>
      </c>
      <c r="C231" s="18">
        <v>3.042427</v>
      </c>
    </row>
    <row r="232" spans="2:3" x14ac:dyDescent="0.25">
      <c r="B232" s="12">
        <v>43780</v>
      </c>
      <c r="C232" s="18">
        <v>3.1384020000000001</v>
      </c>
    </row>
    <row r="233" spans="2:3" x14ac:dyDescent="0.25">
      <c r="B233" s="12">
        <v>43773</v>
      </c>
      <c r="C233" s="18">
        <v>2.9944389999999999</v>
      </c>
    </row>
    <row r="234" spans="2:3" x14ac:dyDescent="0.25">
      <c r="B234" s="12">
        <v>43766</v>
      </c>
      <c r="C234" s="18">
        <v>3.359146</v>
      </c>
    </row>
    <row r="235" spans="2:3" x14ac:dyDescent="0.25">
      <c r="B235" s="12">
        <v>43759</v>
      </c>
      <c r="C235" s="18">
        <v>3.2535729999999998</v>
      </c>
    </row>
    <row r="236" spans="2:3" x14ac:dyDescent="0.25">
      <c r="B236" s="12">
        <v>43752</v>
      </c>
      <c r="C236" s="18">
        <v>3.042427</v>
      </c>
    </row>
    <row r="237" spans="2:3" x14ac:dyDescent="0.25">
      <c r="B237" s="12">
        <v>43745</v>
      </c>
      <c r="C237" s="18">
        <v>2.8024879999999999</v>
      </c>
    </row>
    <row r="238" spans="2:3" x14ac:dyDescent="0.25">
      <c r="B238" s="12">
        <v>43738</v>
      </c>
      <c r="C238" s="18">
        <v>2.9848409999999999</v>
      </c>
    </row>
    <row r="239" spans="2:3" x14ac:dyDescent="0.25">
      <c r="B239" s="12">
        <v>43731</v>
      </c>
      <c r="C239" s="18">
        <v>2.8024879999999999</v>
      </c>
    </row>
    <row r="240" spans="2:3" x14ac:dyDescent="0.25">
      <c r="B240" s="12">
        <v>43724</v>
      </c>
      <c r="C240" s="18">
        <v>3.090414</v>
      </c>
    </row>
    <row r="241" spans="2:3" x14ac:dyDescent="0.25">
      <c r="B241" s="12">
        <v>43717</v>
      </c>
      <c r="C241" s="18">
        <v>2.8696700000000002</v>
      </c>
    </row>
    <row r="242" spans="2:3" x14ac:dyDescent="0.25">
      <c r="B242" s="12">
        <v>43710</v>
      </c>
      <c r="C242" s="18">
        <v>3.2631709999999998</v>
      </c>
    </row>
    <row r="243" spans="2:3" x14ac:dyDescent="0.25">
      <c r="B243" s="12">
        <v>43703</v>
      </c>
      <c r="C243" s="18">
        <v>3.5606949999999999</v>
      </c>
    </row>
    <row r="244" spans="2:3" x14ac:dyDescent="0.25">
      <c r="B244" s="12">
        <v>43696</v>
      </c>
      <c r="C244" s="18">
        <v>3.435927</v>
      </c>
    </row>
    <row r="245" spans="2:3" x14ac:dyDescent="0.25">
      <c r="B245" s="12">
        <v>43689</v>
      </c>
      <c r="C245" s="18">
        <v>2.8504749999999999</v>
      </c>
    </row>
    <row r="246" spans="2:3" x14ac:dyDescent="0.25">
      <c r="B246" s="12">
        <v>43682</v>
      </c>
      <c r="C246" s="18">
        <v>2.9176579999999999</v>
      </c>
    </row>
    <row r="247" spans="2:3" x14ac:dyDescent="0.25">
      <c r="B247" s="12">
        <v>43675</v>
      </c>
      <c r="C247" s="18">
        <v>2.5529510000000002</v>
      </c>
    </row>
    <row r="248" spans="2:3" x14ac:dyDescent="0.25">
      <c r="B248" s="12">
        <v>43668</v>
      </c>
      <c r="C248" s="18">
        <v>2.3705970000000001</v>
      </c>
    </row>
    <row r="249" spans="2:3" x14ac:dyDescent="0.25">
      <c r="B249" s="12">
        <v>43661</v>
      </c>
      <c r="C249" s="18">
        <v>2.4569749999999999</v>
      </c>
    </row>
    <row r="250" spans="2:3" x14ac:dyDescent="0.25">
      <c r="B250" s="12">
        <v>43654</v>
      </c>
      <c r="C250" s="18">
        <v>2.2842190000000002</v>
      </c>
    </row>
    <row r="251" spans="2:3" x14ac:dyDescent="0.25">
      <c r="B251" s="12">
        <v>43647</v>
      </c>
      <c r="C251" s="18">
        <v>2.1402559999999999</v>
      </c>
    </row>
    <row r="252" spans="2:3" x14ac:dyDescent="0.25">
      <c r="B252" s="12">
        <v>43640</v>
      </c>
      <c r="C252" s="18">
        <v>2.1786460000000001</v>
      </c>
    </row>
    <row r="253" spans="2:3" x14ac:dyDescent="0.25">
      <c r="B253" s="12">
        <v>43633</v>
      </c>
      <c r="C253" s="18">
        <v>2.0826709999999999</v>
      </c>
    </row>
    <row r="254" spans="2:3" x14ac:dyDescent="0.25">
      <c r="B254" s="12">
        <v>43626</v>
      </c>
      <c r="C254" s="18">
        <v>1.881122</v>
      </c>
    </row>
    <row r="255" spans="2:3" x14ac:dyDescent="0.25">
      <c r="B255" s="12">
        <v>43619</v>
      </c>
      <c r="C255" s="18">
        <v>1.813939</v>
      </c>
    </row>
    <row r="256" spans="2:3" x14ac:dyDescent="0.25">
      <c r="B256" s="12">
        <v>43612</v>
      </c>
      <c r="C256" s="18">
        <v>1.7083660000000001</v>
      </c>
    </row>
    <row r="257" spans="2:3" x14ac:dyDescent="0.25">
      <c r="B257" s="12">
        <v>43605</v>
      </c>
      <c r="C257" s="18">
        <v>1.5931949999999999</v>
      </c>
    </row>
    <row r="258" spans="2:3" x14ac:dyDescent="0.25">
      <c r="B258" s="12">
        <v>43598</v>
      </c>
      <c r="C258" s="18">
        <v>1.5644020000000001</v>
      </c>
    </row>
    <row r="259" spans="2:3" x14ac:dyDescent="0.25">
      <c r="B259" s="12">
        <v>43591</v>
      </c>
      <c r="C259" s="18">
        <v>1.5835969999999999</v>
      </c>
    </row>
    <row r="260" spans="2:3" x14ac:dyDescent="0.25">
      <c r="B260" s="12">
        <v>43584</v>
      </c>
      <c r="C260" s="18">
        <v>1.535609</v>
      </c>
    </row>
    <row r="261" spans="2:3" x14ac:dyDescent="0.25">
      <c r="B261" s="12">
        <v>43577</v>
      </c>
      <c r="C261" s="18">
        <v>1.7851459999999999</v>
      </c>
    </row>
    <row r="262" spans="2:3" x14ac:dyDescent="0.25">
      <c r="B262" s="12">
        <v>43570</v>
      </c>
      <c r="C262" s="18">
        <v>1.746756</v>
      </c>
    </row>
    <row r="263" spans="2:3" x14ac:dyDescent="0.25">
      <c r="B263" s="12">
        <v>43563</v>
      </c>
      <c r="C263" s="18">
        <v>1.8427309999999999</v>
      </c>
    </row>
    <row r="264" spans="2:3" x14ac:dyDescent="0.25">
      <c r="B264" s="12">
        <v>43556</v>
      </c>
      <c r="C264" s="18">
        <v>1.8619270000000001</v>
      </c>
    </row>
    <row r="265" spans="2:3" x14ac:dyDescent="0.25">
      <c r="B265" s="12">
        <v>43549</v>
      </c>
      <c r="C265" s="18">
        <v>1.823536</v>
      </c>
    </row>
    <row r="266" spans="2:3" x14ac:dyDescent="0.25">
      <c r="B266" s="12">
        <v>43542</v>
      </c>
      <c r="C266" s="18">
        <v>1.9099139999999999</v>
      </c>
    </row>
    <row r="267" spans="2:3" x14ac:dyDescent="0.25">
      <c r="B267" s="12">
        <v>43535</v>
      </c>
      <c r="C267" s="18">
        <v>1.900317</v>
      </c>
    </row>
    <row r="268" spans="2:3" x14ac:dyDescent="0.25">
      <c r="B268" s="12">
        <v>43528</v>
      </c>
      <c r="C268" s="18">
        <v>1.957902</v>
      </c>
    </row>
    <row r="269" spans="2:3" x14ac:dyDescent="0.25">
      <c r="B269" s="12">
        <v>43521</v>
      </c>
      <c r="C269" s="18">
        <v>1.9195120000000001</v>
      </c>
    </row>
    <row r="270" spans="2:3" x14ac:dyDescent="0.25">
      <c r="B270" s="12">
        <v>43514</v>
      </c>
      <c r="C270" s="18">
        <v>2.00589</v>
      </c>
    </row>
    <row r="271" spans="2:3" x14ac:dyDescent="0.25">
      <c r="B271" s="12">
        <v>43507</v>
      </c>
      <c r="C271" s="18">
        <v>1.9099139999999999</v>
      </c>
    </row>
    <row r="272" spans="2:3" x14ac:dyDescent="0.25">
      <c r="B272" s="12">
        <v>43500</v>
      </c>
      <c r="C272" s="18">
        <v>2.0538780000000001</v>
      </c>
    </row>
    <row r="273" spans="2:3" x14ac:dyDescent="0.25">
      <c r="B273" s="12">
        <v>43493</v>
      </c>
      <c r="C273" s="18">
        <v>1.957902</v>
      </c>
    </row>
    <row r="274" spans="2:3" x14ac:dyDescent="0.25">
      <c r="B274" s="12">
        <v>43486</v>
      </c>
      <c r="C274" s="18">
        <v>1.7083660000000001</v>
      </c>
    </row>
    <row r="275" spans="2:3" x14ac:dyDescent="0.25">
      <c r="B275" s="12">
        <v>43479</v>
      </c>
      <c r="C275" s="18">
        <v>1.621988</v>
      </c>
    </row>
    <row r="276" spans="2:3" x14ac:dyDescent="0.25">
      <c r="B276" s="12">
        <v>43472</v>
      </c>
      <c r="C276" s="18">
        <v>1.7851459999999999</v>
      </c>
    </row>
    <row r="277" spans="2:3" x14ac:dyDescent="0.25">
      <c r="B277" s="12">
        <v>43465</v>
      </c>
      <c r="C277" s="18">
        <v>1.7947439999999999</v>
      </c>
    </row>
    <row r="278" spans="2:3" x14ac:dyDescent="0.25">
      <c r="B278" s="12">
        <v>43458</v>
      </c>
      <c r="C278" s="18">
        <v>1.6027929999999999</v>
      </c>
    </row>
    <row r="279" spans="2:3" x14ac:dyDescent="0.25">
      <c r="B279" s="12">
        <v>43451</v>
      </c>
      <c r="C279" s="18">
        <v>1.6411830000000001</v>
      </c>
    </row>
    <row r="280" spans="2:3" x14ac:dyDescent="0.25">
      <c r="B280" s="12">
        <v>43444</v>
      </c>
      <c r="C280" s="18">
        <v>1.535609</v>
      </c>
    </row>
    <row r="281" spans="2:3" x14ac:dyDescent="0.25">
      <c r="B281" s="12">
        <v>43437</v>
      </c>
      <c r="C281" s="18">
        <v>1.5740000000000001</v>
      </c>
    </row>
    <row r="282" spans="2:3" x14ac:dyDescent="0.25">
      <c r="B282" s="12">
        <v>43430</v>
      </c>
      <c r="C282" s="18">
        <v>1.4396340000000001</v>
      </c>
    </row>
    <row r="283" spans="2:3" x14ac:dyDescent="0.25">
      <c r="B283" s="12">
        <v>43423</v>
      </c>
      <c r="C283" s="18">
        <v>1.5644020000000001</v>
      </c>
    </row>
    <row r="284" spans="2:3" x14ac:dyDescent="0.25">
      <c r="B284" s="12">
        <v>43416</v>
      </c>
      <c r="C284" s="18">
        <v>1.621988</v>
      </c>
    </row>
    <row r="285" spans="2:3" x14ac:dyDescent="0.25">
      <c r="B285" s="12">
        <v>43409</v>
      </c>
      <c r="C285" s="18">
        <v>1.6027929999999999</v>
      </c>
    </row>
    <row r="286" spans="2:3" x14ac:dyDescent="0.25">
      <c r="B286" s="12">
        <v>43402</v>
      </c>
      <c r="C286" s="18">
        <v>1.7947439999999999</v>
      </c>
    </row>
    <row r="287" spans="2:3" x14ac:dyDescent="0.25">
      <c r="B287" s="12">
        <v>43395</v>
      </c>
      <c r="C287" s="18">
        <v>1.881122</v>
      </c>
    </row>
    <row r="288" spans="2:3" x14ac:dyDescent="0.25">
      <c r="B288" s="12">
        <v>43388</v>
      </c>
      <c r="C288" s="18">
        <v>1.9866950000000001</v>
      </c>
    </row>
    <row r="289" spans="2:3" x14ac:dyDescent="0.25">
      <c r="B289" s="12">
        <v>43381</v>
      </c>
      <c r="C289" s="18">
        <v>1.938707</v>
      </c>
    </row>
    <row r="290" spans="2:3" x14ac:dyDescent="0.25">
      <c r="B290" s="12">
        <v>43374</v>
      </c>
      <c r="C290" s="18">
        <v>1.6027929999999999</v>
      </c>
    </row>
    <row r="291" spans="2:3" x14ac:dyDescent="0.25">
      <c r="B291" s="12">
        <v>43367</v>
      </c>
      <c r="C291" s="18">
        <v>1.5931949999999999</v>
      </c>
    </row>
    <row r="292" spans="2:3" x14ac:dyDescent="0.25">
      <c r="B292" s="12">
        <v>43360</v>
      </c>
      <c r="C292" s="18">
        <v>1.7947439999999999</v>
      </c>
    </row>
    <row r="293" spans="2:3" x14ac:dyDescent="0.25">
      <c r="B293" s="12">
        <v>43353</v>
      </c>
      <c r="C293" s="18">
        <v>1.6987680000000001</v>
      </c>
    </row>
    <row r="294" spans="2:3" x14ac:dyDescent="0.25">
      <c r="B294" s="12">
        <v>43346</v>
      </c>
      <c r="C294" s="18">
        <v>1.7179629999999999</v>
      </c>
    </row>
    <row r="295" spans="2:3" x14ac:dyDescent="0.25">
      <c r="B295" s="12">
        <v>43339</v>
      </c>
      <c r="C295" s="18">
        <v>1.5931949999999999</v>
      </c>
    </row>
    <row r="296" spans="2:3" x14ac:dyDescent="0.25">
      <c r="B296" s="12">
        <v>43332</v>
      </c>
      <c r="C296" s="18">
        <v>1.535609</v>
      </c>
    </row>
    <row r="297" spans="2:3" x14ac:dyDescent="0.25">
      <c r="B297" s="12">
        <v>43325</v>
      </c>
      <c r="C297" s="18">
        <v>1.4300360000000001</v>
      </c>
    </row>
    <row r="298" spans="2:3" x14ac:dyDescent="0.25">
      <c r="B298" s="12">
        <v>43318</v>
      </c>
      <c r="C298" s="18">
        <v>1.5644020000000001</v>
      </c>
    </row>
    <row r="299" spans="2:3" x14ac:dyDescent="0.25">
      <c r="B299" s="12">
        <v>43311</v>
      </c>
      <c r="C299" s="18">
        <v>1.5740000000000001</v>
      </c>
    </row>
    <row r="300" spans="2:3" x14ac:dyDescent="0.25">
      <c r="B300" s="12">
        <v>43304</v>
      </c>
      <c r="C300" s="18">
        <v>1.61239</v>
      </c>
    </row>
    <row r="301" spans="2:3" x14ac:dyDescent="0.25">
      <c r="B301" s="12">
        <v>43297</v>
      </c>
      <c r="C301" s="18">
        <v>1.554805</v>
      </c>
    </row>
    <row r="302" spans="2:3" x14ac:dyDescent="0.25">
      <c r="B302" s="12">
        <v>43290</v>
      </c>
      <c r="C302" s="18">
        <v>1.545207</v>
      </c>
    </row>
    <row r="303" spans="2:3" x14ac:dyDescent="0.25">
      <c r="B303" s="12">
        <v>43283</v>
      </c>
      <c r="C303" s="18">
        <v>1.6411830000000001</v>
      </c>
    </row>
    <row r="304" spans="2:3" x14ac:dyDescent="0.25">
      <c r="B304" s="12">
        <v>43276</v>
      </c>
      <c r="C304" s="18">
        <v>1.4972190000000001</v>
      </c>
    </row>
    <row r="305" spans="2:3" x14ac:dyDescent="0.25">
      <c r="B305" s="12">
        <v>43269</v>
      </c>
      <c r="C305" s="18">
        <v>1.535609</v>
      </c>
    </row>
    <row r="306" spans="2:3" x14ac:dyDescent="0.25">
      <c r="B306" s="12">
        <v>43262</v>
      </c>
      <c r="C306" s="18">
        <v>1.5164150000000001</v>
      </c>
    </row>
    <row r="307" spans="2:3" x14ac:dyDescent="0.25">
      <c r="B307" s="12">
        <v>43255</v>
      </c>
      <c r="C307" s="18">
        <v>1.535609</v>
      </c>
    </row>
    <row r="308" spans="2:3" x14ac:dyDescent="0.25">
      <c r="B308" s="12">
        <v>43248</v>
      </c>
      <c r="C308" s="18">
        <v>1.6411830000000001</v>
      </c>
    </row>
    <row r="309" spans="2:3" x14ac:dyDescent="0.25">
      <c r="B309" s="12">
        <v>43241</v>
      </c>
      <c r="C309" s="18">
        <v>1.7179629999999999</v>
      </c>
    </row>
    <row r="310" spans="2:3" x14ac:dyDescent="0.25">
      <c r="B310" s="12">
        <v>43234</v>
      </c>
      <c r="C310" s="18">
        <v>1.7083660000000001</v>
      </c>
    </row>
    <row r="311" spans="2:3" x14ac:dyDescent="0.25">
      <c r="B311" s="12">
        <v>43227</v>
      </c>
      <c r="C311" s="18">
        <v>1.8427309999999999</v>
      </c>
    </row>
    <row r="312" spans="2:3" x14ac:dyDescent="0.25">
      <c r="B312" s="12">
        <v>43220</v>
      </c>
      <c r="C312" s="18">
        <v>1.948305</v>
      </c>
    </row>
    <row r="313" spans="2:3" x14ac:dyDescent="0.25">
      <c r="B313" s="12">
        <v>43213</v>
      </c>
      <c r="C313" s="18">
        <v>1.9866950000000001</v>
      </c>
    </row>
    <row r="314" spans="2:3" x14ac:dyDescent="0.25">
      <c r="B314" s="12">
        <v>43206</v>
      </c>
      <c r="C314" s="18">
        <v>1.890719</v>
      </c>
    </row>
    <row r="315" spans="2:3" x14ac:dyDescent="0.25">
      <c r="B315" s="12">
        <v>43199</v>
      </c>
      <c r="C315" s="18">
        <v>2.00589</v>
      </c>
    </row>
    <row r="316" spans="2:3" x14ac:dyDescent="0.25">
      <c r="B316" s="12">
        <v>43192</v>
      </c>
      <c r="C316" s="18">
        <v>2.3322069999999999</v>
      </c>
    </row>
    <row r="317" spans="2:3" x14ac:dyDescent="0.25">
      <c r="B317" s="12">
        <v>43185</v>
      </c>
      <c r="C317" s="18">
        <v>2.2938170000000002</v>
      </c>
    </row>
    <row r="318" spans="2:3" x14ac:dyDescent="0.25">
      <c r="B318" s="12">
        <v>43178</v>
      </c>
      <c r="C318" s="18">
        <v>2.2362320000000002</v>
      </c>
    </row>
    <row r="319" spans="2:3" x14ac:dyDescent="0.25">
      <c r="B319" s="12">
        <v>43171</v>
      </c>
      <c r="C319" s="18">
        <v>2.0442809999999998</v>
      </c>
    </row>
    <row r="320" spans="2:3" x14ac:dyDescent="0.25">
      <c r="B320" s="12">
        <v>43164</v>
      </c>
      <c r="C320" s="18">
        <v>2.1114630000000001</v>
      </c>
    </row>
    <row r="321" spans="2:3" x14ac:dyDescent="0.25">
      <c r="B321" s="12">
        <v>43157</v>
      </c>
      <c r="C321" s="18">
        <v>2.0634760000000001</v>
      </c>
    </row>
    <row r="322" spans="2:3" x14ac:dyDescent="0.25">
      <c r="B322" s="12">
        <v>43150</v>
      </c>
      <c r="C322" s="18">
        <v>2.0250849999999998</v>
      </c>
    </row>
    <row r="323" spans="2:3" x14ac:dyDescent="0.25">
      <c r="B323" s="12">
        <v>43143</v>
      </c>
      <c r="C323" s="18">
        <v>2.0346829999999998</v>
      </c>
    </row>
    <row r="324" spans="2:3" x14ac:dyDescent="0.25">
      <c r="B324" s="12">
        <v>43136</v>
      </c>
      <c r="C324" s="18">
        <v>1.6411830000000001</v>
      </c>
    </row>
    <row r="325" spans="2:3" x14ac:dyDescent="0.25">
      <c r="B325" s="12">
        <v>43129</v>
      </c>
      <c r="C325" s="18">
        <v>1.6027929999999999</v>
      </c>
    </row>
    <row r="326" spans="2:3" x14ac:dyDescent="0.25">
      <c r="B326" s="12">
        <v>43122</v>
      </c>
      <c r="C326" s="18">
        <v>1.6603779999999999</v>
      </c>
    </row>
    <row r="327" spans="2:3" x14ac:dyDescent="0.25">
      <c r="B327" s="12">
        <v>43115</v>
      </c>
      <c r="C327" s="18">
        <v>1.6603779999999999</v>
      </c>
    </row>
    <row r="328" spans="2:3" x14ac:dyDescent="0.25">
      <c r="B328" s="12">
        <v>43108</v>
      </c>
      <c r="C328" s="18">
        <v>1.7563530000000001</v>
      </c>
    </row>
    <row r="329" spans="2:3" x14ac:dyDescent="0.25">
      <c r="B329" s="12">
        <v>43101</v>
      </c>
      <c r="C329" s="18">
        <v>1.775549</v>
      </c>
    </row>
    <row r="330" spans="2:3" x14ac:dyDescent="0.25">
      <c r="B330" s="12">
        <v>43094</v>
      </c>
      <c r="C330" s="18">
        <v>1.7947439999999999</v>
      </c>
    </row>
    <row r="331" spans="2:3" x14ac:dyDescent="0.25">
      <c r="B331" s="12">
        <v>43087</v>
      </c>
      <c r="C331" s="18">
        <v>1.765951</v>
      </c>
    </row>
    <row r="332" spans="2:3" x14ac:dyDescent="0.25">
      <c r="B332" s="12">
        <v>43080</v>
      </c>
      <c r="C332" s="18">
        <v>1.7275609999999999</v>
      </c>
    </row>
    <row r="333" spans="2:3" x14ac:dyDescent="0.25">
      <c r="B333" s="12">
        <v>43073</v>
      </c>
      <c r="C333" s="18">
        <v>1.6603779999999999</v>
      </c>
    </row>
    <row r="334" spans="2:3" x14ac:dyDescent="0.25">
      <c r="B334" s="12">
        <v>43066</v>
      </c>
      <c r="C334" s="18">
        <v>1.7563530000000001</v>
      </c>
    </row>
    <row r="335" spans="2:3" x14ac:dyDescent="0.25">
      <c r="B335" s="12">
        <v>43059</v>
      </c>
      <c r="C335" s="18">
        <v>1.7179629999999999</v>
      </c>
    </row>
    <row r="336" spans="2:3" x14ac:dyDescent="0.25">
      <c r="B336" s="12">
        <v>43052</v>
      </c>
      <c r="C336" s="18">
        <v>1.7563530000000001</v>
      </c>
    </row>
    <row r="337" spans="2:3" x14ac:dyDescent="0.25">
      <c r="B337" s="12">
        <v>43045</v>
      </c>
      <c r="C337" s="18">
        <v>1.7563530000000001</v>
      </c>
    </row>
    <row r="338" spans="2:3" x14ac:dyDescent="0.25">
      <c r="B338" s="12">
        <v>43038</v>
      </c>
      <c r="C338" s="18">
        <v>1.6987680000000001</v>
      </c>
    </row>
    <row r="339" spans="2:3" x14ac:dyDescent="0.25">
      <c r="B339" s="12">
        <v>43031</v>
      </c>
      <c r="C339" s="18">
        <v>1.679573</v>
      </c>
    </row>
    <row r="340" spans="2:3" x14ac:dyDescent="0.25">
      <c r="B340" s="12">
        <v>43024</v>
      </c>
      <c r="C340" s="18">
        <v>1.5931949999999999</v>
      </c>
    </row>
    <row r="341" spans="2:3" x14ac:dyDescent="0.25">
      <c r="B341" s="12">
        <v>43017</v>
      </c>
      <c r="C341" s="18">
        <v>1.7787010000000001</v>
      </c>
    </row>
    <row r="342" spans="2:3" x14ac:dyDescent="0.25">
      <c r="B342" s="12">
        <v>43010</v>
      </c>
      <c r="C342" s="18">
        <v>1.788162</v>
      </c>
    </row>
    <row r="343" spans="2:3" x14ac:dyDescent="0.25">
      <c r="B343" s="12">
        <v>43003</v>
      </c>
      <c r="C343" s="18">
        <v>1.731395</v>
      </c>
    </row>
    <row r="344" spans="2:3" x14ac:dyDescent="0.25">
      <c r="B344" s="12">
        <v>42996</v>
      </c>
      <c r="C344" s="18">
        <v>1.7597780000000001</v>
      </c>
    </row>
    <row r="345" spans="2:3" x14ac:dyDescent="0.25">
      <c r="B345" s="12">
        <v>42989</v>
      </c>
      <c r="C345" s="18">
        <v>2.0246909999999998</v>
      </c>
    </row>
    <row r="346" spans="2:3" x14ac:dyDescent="0.25">
      <c r="B346" s="12">
        <v>42982</v>
      </c>
      <c r="C346" s="18">
        <v>1.9584630000000001</v>
      </c>
    </row>
    <row r="347" spans="2:3" x14ac:dyDescent="0.25">
      <c r="B347" s="12">
        <v>42975</v>
      </c>
      <c r="C347" s="18">
        <v>1.9206179999999999</v>
      </c>
    </row>
    <row r="348" spans="2:3" x14ac:dyDescent="0.25">
      <c r="B348" s="12">
        <v>42968</v>
      </c>
      <c r="C348" s="18">
        <v>1.7030110000000001</v>
      </c>
    </row>
    <row r="349" spans="2:3" x14ac:dyDescent="0.25">
      <c r="B349" s="12">
        <v>42961</v>
      </c>
      <c r="C349" s="18">
        <v>1.7692399999999999</v>
      </c>
    </row>
    <row r="350" spans="2:3" x14ac:dyDescent="0.25">
      <c r="B350" s="12">
        <v>42954</v>
      </c>
      <c r="C350" s="18">
        <v>1.7597780000000001</v>
      </c>
    </row>
    <row r="351" spans="2:3" x14ac:dyDescent="0.25">
      <c r="B351" s="12">
        <v>42947</v>
      </c>
      <c r="C351" s="18">
        <v>1.6367830000000001</v>
      </c>
    </row>
    <row r="352" spans="2:3" x14ac:dyDescent="0.25">
      <c r="B352" s="12">
        <v>42940</v>
      </c>
      <c r="C352" s="18">
        <v>1.674628</v>
      </c>
    </row>
    <row r="353" spans="2:3" x14ac:dyDescent="0.25">
      <c r="B353" s="12">
        <v>42933</v>
      </c>
      <c r="C353" s="18">
        <v>1.646244</v>
      </c>
    </row>
    <row r="354" spans="2:3" x14ac:dyDescent="0.25">
      <c r="B354" s="12">
        <v>42926</v>
      </c>
      <c r="C354" s="18">
        <v>1.6273219999999999</v>
      </c>
    </row>
    <row r="355" spans="2:3" x14ac:dyDescent="0.25">
      <c r="B355" s="12">
        <v>42919</v>
      </c>
      <c r="C355" s="18">
        <v>1.504327</v>
      </c>
    </row>
    <row r="356" spans="2:3" x14ac:dyDescent="0.25">
      <c r="B356" s="12">
        <v>42912</v>
      </c>
      <c r="C356" s="18">
        <v>1.561094</v>
      </c>
    </row>
    <row r="357" spans="2:3" x14ac:dyDescent="0.25">
      <c r="B357" s="12">
        <v>42905</v>
      </c>
      <c r="C357" s="18">
        <v>1.6084000000000001</v>
      </c>
    </row>
    <row r="358" spans="2:3" x14ac:dyDescent="0.25">
      <c r="B358" s="12">
        <v>42898</v>
      </c>
      <c r="C358" s="18">
        <v>1.589477</v>
      </c>
    </row>
    <row r="359" spans="2:3" x14ac:dyDescent="0.25">
      <c r="B359" s="12">
        <v>42891</v>
      </c>
      <c r="C359" s="18">
        <v>1.7597780000000001</v>
      </c>
    </row>
    <row r="360" spans="2:3" x14ac:dyDescent="0.25">
      <c r="B360" s="12">
        <v>42884</v>
      </c>
      <c r="C360" s="18">
        <v>1.826006</v>
      </c>
    </row>
    <row r="361" spans="2:3" x14ac:dyDescent="0.25">
      <c r="B361" s="12">
        <v>42877</v>
      </c>
      <c r="C361" s="18">
        <v>2.0152299999999999</v>
      </c>
    </row>
    <row r="362" spans="2:3" x14ac:dyDescent="0.25">
      <c r="B362" s="12">
        <v>42870</v>
      </c>
      <c r="C362" s="18">
        <v>2.1571470000000001</v>
      </c>
    </row>
    <row r="363" spans="2:3" x14ac:dyDescent="0.25">
      <c r="B363" s="12">
        <v>42863</v>
      </c>
      <c r="C363" s="18">
        <v>2.1855310000000001</v>
      </c>
    </row>
    <row r="364" spans="2:3" x14ac:dyDescent="0.25">
      <c r="B364" s="12">
        <v>42856</v>
      </c>
      <c r="C364" s="18">
        <v>2.0436130000000001</v>
      </c>
    </row>
    <row r="365" spans="2:3" x14ac:dyDescent="0.25">
      <c r="B365" s="12">
        <v>42849</v>
      </c>
      <c r="C365" s="18">
        <v>2.0625360000000001</v>
      </c>
    </row>
    <row r="366" spans="2:3" x14ac:dyDescent="0.25">
      <c r="B366" s="12">
        <v>42842</v>
      </c>
      <c r="C366" s="18">
        <v>2.25176</v>
      </c>
    </row>
    <row r="367" spans="2:3" x14ac:dyDescent="0.25">
      <c r="B367" s="12">
        <v>42835</v>
      </c>
      <c r="C367" s="18">
        <v>2.5450560000000002</v>
      </c>
    </row>
    <row r="368" spans="2:3" x14ac:dyDescent="0.25">
      <c r="B368" s="12">
        <v>42828</v>
      </c>
      <c r="C368" s="18">
        <v>2.5072109999999999</v>
      </c>
    </row>
    <row r="369" spans="2:3" x14ac:dyDescent="0.25">
      <c r="B369" s="12">
        <v>42821</v>
      </c>
      <c r="C369" s="18">
        <v>2.3179880000000002</v>
      </c>
    </row>
    <row r="370" spans="2:3" x14ac:dyDescent="0.25">
      <c r="B370" s="12">
        <v>42814</v>
      </c>
      <c r="C370" s="18">
        <v>2.2706819999999999</v>
      </c>
    </row>
    <row r="371" spans="2:3" x14ac:dyDescent="0.25">
      <c r="B371" s="12">
        <v>42807</v>
      </c>
      <c r="C371" s="18">
        <v>2.1110890000000002</v>
      </c>
    </row>
    <row r="372" spans="2:3" x14ac:dyDescent="0.25">
      <c r="B372" s="12">
        <v>42800</v>
      </c>
      <c r="C372" s="18">
        <v>2.0552899999999998</v>
      </c>
    </row>
    <row r="373" spans="2:3" x14ac:dyDescent="0.25">
      <c r="B373" s="12">
        <v>42793</v>
      </c>
      <c r="C373" s="18">
        <v>2.2133880000000001</v>
      </c>
    </row>
    <row r="374" spans="2:3" x14ac:dyDescent="0.25">
      <c r="B374" s="12">
        <v>42786</v>
      </c>
      <c r="C374" s="18">
        <v>2.4830869999999998</v>
      </c>
    </row>
    <row r="375" spans="2:3" x14ac:dyDescent="0.25">
      <c r="B375" s="12">
        <v>42779</v>
      </c>
      <c r="C375" s="18">
        <v>2.5853869999999999</v>
      </c>
    </row>
    <row r="376" spans="2:3" x14ac:dyDescent="0.25">
      <c r="B376" s="12">
        <v>42772</v>
      </c>
      <c r="C376" s="18">
        <v>2.5574870000000001</v>
      </c>
    </row>
    <row r="377" spans="2:3" x14ac:dyDescent="0.25">
      <c r="B377" s="12">
        <v>42765</v>
      </c>
      <c r="C377" s="18">
        <v>2.4737870000000002</v>
      </c>
    </row>
    <row r="378" spans="2:3" x14ac:dyDescent="0.25">
      <c r="B378" s="12">
        <v>42758</v>
      </c>
      <c r="C378" s="18">
        <v>2.2691880000000002</v>
      </c>
    </row>
    <row r="379" spans="2:3" x14ac:dyDescent="0.25">
      <c r="B379" s="12">
        <v>42751</v>
      </c>
      <c r="C379" s="18">
        <v>2.3063880000000001</v>
      </c>
    </row>
    <row r="380" spans="2:3" x14ac:dyDescent="0.25">
      <c r="B380" s="12">
        <v>42744</v>
      </c>
      <c r="C380" s="18">
        <v>2.297088</v>
      </c>
    </row>
    <row r="381" spans="2:3" x14ac:dyDescent="0.25">
      <c r="B381" s="12">
        <v>42737</v>
      </c>
      <c r="C381" s="18">
        <v>2.2133880000000001</v>
      </c>
    </row>
    <row r="382" spans="2:3" x14ac:dyDescent="0.25">
      <c r="B382" s="12">
        <v>42730</v>
      </c>
      <c r="C382" s="18">
        <v>2.0552899999999998</v>
      </c>
    </row>
    <row r="383" spans="2:3" x14ac:dyDescent="0.25">
      <c r="B383" s="12">
        <v>42723</v>
      </c>
      <c r="C383" s="18">
        <v>1.8971899999999999</v>
      </c>
    </row>
    <row r="384" spans="2:3" x14ac:dyDescent="0.25">
      <c r="B384" s="12">
        <v>42716</v>
      </c>
      <c r="C384" s="18">
        <v>1.7576909999999999</v>
      </c>
    </row>
    <row r="385" spans="2:3" x14ac:dyDescent="0.25">
      <c r="B385" s="12">
        <v>42709</v>
      </c>
      <c r="C385" s="18">
        <v>1.9343900000000001</v>
      </c>
    </row>
    <row r="386" spans="2:3" x14ac:dyDescent="0.25">
      <c r="B386" s="12">
        <v>42702</v>
      </c>
      <c r="C386" s="18">
        <v>2.1296889999999999</v>
      </c>
    </row>
    <row r="387" spans="2:3" x14ac:dyDescent="0.25">
      <c r="B387" s="12">
        <v>42695</v>
      </c>
      <c r="C387" s="18">
        <v>2.1110890000000002</v>
      </c>
    </row>
    <row r="388" spans="2:3" x14ac:dyDescent="0.25">
      <c r="B388" s="12">
        <v>42688</v>
      </c>
      <c r="C388" s="18">
        <v>2.297088</v>
      </c>
    </row>
    <row r="389" spans="2:3" x14ac:dyDescent="0.25">
      <c r="B389" s="12">
        <v>42681</v>
      </c>
      <c r="C389" s="18">
        <v>2.3621880000000002</v>
      </c>
    </row>
    <row r="390" spans="2:3" x14ac:dyDescent="0.25">
      <c r="B390" s="12">
        <v>42674</v>
      </c>
      <c r="C390" s="18">
        <v>3.1805829999999999</v>
      </c>
    </row>
    <row r="391" spans="2:3" x14ac:dyDescent="0.25">
      <c r="B391" s="12">
        <v>42667</v>
      </c>
      <c r="C391" s="18">
        <v>2.8550849999999999</v>
      </c>
    </row>
    <row r="392" spans="2:3" x14ac:dyDescent="0.25">
      <c r="B392" s="12">
        <v>42660</v>
      </c>
      <c r="C392" s="18">
        <v>2.9573839999999998</v>
      </c>
    </row>
    <row r="393" spans="2:3" x14ac:dyDescent="0.25">
      <c r="B393" s="12">
        <v>42653</v>
      </c>
      <c r="C393" s="18">
        <v>2.7341859999999998</v>
      </c>
    </row>
    <row r="394" spans="2:3" x14ac:dyDescent="0.25">
      <c r="B394" s="12">
        <v>42646</v>
      </c>
      <c r="C394" s="18">
        <v>2.7899850000000002</v>
      </c>
    </row>
    <row r="395" spans="2:3" x14ac:dyDescent="0.25">
      <c r="B395" s="12">
        <v>42639</v>
      </c>
      <c r="C395" s="18">
        <v>3.2456830000000001</v>
      </c>
    </row>
    <row r="396" spans="2:3" x14ac:dyDescent="0.25">
      <c r="B396" s="12">
        <v>42632</v>
      </c>
      <c r="C396" s="18">
        <v>3.2549830000000002</v>
      </c>
    </row>
    <row r="397" spans="2:3" x14ac:dyDescent="0.25">
      <c r="B397" s="12">
        <v>42625</v>
      </c>
      <c r="C397" s="18">
        <v>3.0828289999999998</v>
      </c>
    </row>
    <row r="398" spans="2:3" x14ac:dyDescent="0.25">
      <c r="B398" s="12">
        <v>42618</v>
      </c>
      <c r="C398" s="18">
        <v>3.3128899999999999</v>
      </c>
    </row>
    <row r="399" spans="2:3" x14ac:dyDescent="0.25">
      <c r="B399" s="12">
        <v>42611</v>
      </c>
      <c r="C399" s="18">
        <v>3.6993939999999998</v>
      </c>
    </row>
    <row r="400" spans="2:3" x14ac:dyDescent="0.25">
      <c r="B400" s="12">
        <v>42604</v>
      </c>
      <c r="C400" s="18">
        <v>3.5613570000000001</v>
      </c>
    </row>
    <row r="401" spans="2:3" x14ac:dyDescent="0.25">
      <c r="B401" s="12">
        <v>42597</v>
      </c>
      <c r="C401" s="18">
        <v>3.7730139999999999</v>
      </c>
    </row>
    <row r="402" spans="2:3" x14ac:dyDescent="0.25">
      <c r="B402" s="12">
        <v>42590</v>
      </c>
      <c r="C402" s="18">
        <v>4.113505</v>
      </c>
    </row>
    <row r="403" spans="2:3" x14ac:dyDescent="0.25">
      <c r="B403" s="12">
        <v>42583</v>
      </c>
      <c r="C403" s="18">
        <v>4.1411129999999998</v>
      </c>
    </row>
    <row r="404" spans="2:3" x14ac:dyDescent="0.25">
      <c r="B404" s="12">
        <v>42576</v>
      </c>
      <c r="C404" s="18">
        <v>4.2055309999999997</v>
      </c>
    </row>
    <row r="405" spans="2:3" x14ac:dyDescent="0.25">
      <c r="B405" s="12">
        <v>42569</v>
      </c>
      <c r="C405" s="18">
        <v>3.9754679999999998</v>
      </c>
    </row>
    <row r="406" spans="2:3" x14ac:dyDescent="0.25">
      <c r="B406" s="12">
        <v>42562</v>
      </c>
      <c r="C406" s="18">
        <v>4.150315</v>
      </c>
    </row>
    <row r="407" spans="2:3" x14ac:dyDescent="0.25">
      <c r="B407" s="12">
        <v>42555</v>
      </c>
      <c r="C407" s="18">
        <v>4.104304</v>
      </c>
    </row>
    <row r="408" spans="2:3" x14ac:dyDescent="0.25">
      <c r="B408" s="12">
        <v>42548</v>
      </c>
      <c r="C408" s="18">
        <v>3.5797620000000001</v>
      </c>
    </row>
    <row r="409" spans="2:3" x14ac:dyDescent="0.25">
      <c r="B409" s="12">
        <v>42541</v>
      </c>
      <c r="C409" s="18">
        <v>3.3312949999999999</v>
      </c>
    </row>
    <row r="410" spans="2:3" x14ac:dyDescent="0.25">
      <c r="B410" s="12">
        <v>42534</v>
      </c>
      <c r="C410" s="18">
        <v>3.202461</v>
      </c>
    </row>
    <row r="411" spans="2:3" x14ac:dyDescent="0.25">
      <c r="B411" s="12">
        <v>42527</v>
      </c>
      <c r="C411" s="18">
        <v>3.3589030000000002</v>
      </c>
    </row>
    <row r="412" spans="2:3" x14ac:dyDescent="0.25">
      <c r="B412" s="12">
        <v>42520</v>
      </c>
      <c r="C412" s="18">
        <v>3.220866</v>
      </c>
    </row>
    <row r="413" spans="2:3" x14ac:dyDescent="0.25">
      <c r="B413" s="12">
        <v>42513</v>
      </c>
      <c r="C413" s="18">
        <v>2.687122</v>
      </c>
    </row>
    <row r="414" spans="2:3" x14ac:dyDescent="0.25">
      <c r="B414" s="12">
        <v>42506</v>
      </c>
      <c r="C414" s="18">
        <v>3.055221</v>
      </c>
    </row>
    <row r="415" spans="2:3" x14ac:dyDescent="0.25">
      <c r="B415" s="12">
        <v>42499</v>
      </c>
      <c r="C415" s="18">
        <v>3.055221</v>
      </c>
    </row>
    <row r="416" spans="2:3" x14ac:dyDescent="0.25">
      <c r="B416" s="12">
        <v>42492</v>
      </c>
      <c r="C416" s="18">
        <v>3.3865099999999999</v>
      </c>
    </row>
    <row r="417" spans="2:3" x14ac:dyDescent="0.25">
      <c r="B417" s="12">
        <v>42485</v>
      </c>
      <c r="C417" s="18">
        <v>3.3681049999999999</v>
      </c>
    </row>
    <row r="418" spans="2:3" x14ac:dyDescent="0.25">
      <c r="B418" s="12">
        <v>42478</v>
      </c>
      <c r="C418" s="18">
        <v>2.8527670000000001</v>
      </c>
    </row>
    <row r="419" spans="2:3" x14ac:dyDescent="0.25">
      <c r="B419" s="12">
        <v>42471</v>
      </c>
      <c r="C419" s="18">
        <v>3.3036880000000002</v>
      </c>
    </row>
    <row r="420" spans="2:3" x14ac:dyDescent="0.25">
      <c r="B420" s="12">
        <v>42464</v>
      </c>
      <c r="C420" s="18">
        <v>3.6165720000000001</v>
      </c>
    </row>
    <row r="421" spans="2:3" x14ac:dyDescent="0.25">
      <c r="B421" s="12">
        <v>42457</v>
      </c>
      <c r="C421" s="18">
        <v>3.4233199999999999</v>
      </c>
    </row>
    <row r="422" spans="2:3" x14ac:dyDescent="0.25">
      <c r="B422" s="12">
        <v>42450</v>
      </c>
      <c r="C422" s="18">
        <v>3.4417249999999999</v>
      </c>
    </row>
    <row r="423" spans="2:3" x14ac:dyDescent="0.25">
      <c r="B423" s="12">
        <v>42443</v>
      </c>
      <c r="C423" s="18">
        <v>3.4785349999999999</v>
      </c>
    </row>
    <row r="424" spans="2:3" x14ac:dyDescent="0.25">
      <c r="B424" s="12">
        <v>42436</v>
      </c>
      <c r="C424" s="18">
        <v>3.1196380000000001</v>
      </c>
    </row>
    <row r="425" spans="2:3" x14ac:dyDescent="0.25">
      <c r="B425" s="12">
        <v>42429</v>
      </c>
      <c r="C425" s="18">
        <v>2.8987790000000002</v>
      </c>
    </row>
    <row r="426" spans="2:3" x14ac:dyDescent="0.25">
      <c r="B426" s="12">
        <v>42422</v>
      </c>
      <c r="C426" s="18">
        <v>2.760742</v>
      </c>
    </row>
    <row r="427" spans="2:3" x14ac:dyDescent="0.25">
      <c r="B427" s="12">
        <v>42415</v>
      </c>
      <c r="C427" s="18">
        <v>2.4202509999999999</v>
      </c>
    </row>
    <row r="428" spans="2:3" x14ac:dyDescent="0.25">
      <c r="B428" s="12">
        <v>42408</v>
      </c>
      <c r="C428" s="18">
        <v>2.521477</v>
      </c>
    </row>
    <row r="429" spans="2:3" x14ac:dyDescent="0.25">
      <c r="B429" s="12">
        <v>42401</v>
      </c>
      <c r="C429" s="18">
        <v>2.1533790000000002</v>
      </c>
    </row>
    <row r="430" spans="2:3" x14ac:dyDescent="0.25">
      <c r="B430" s="12">
        <v>42394</v>
      </c>
      <c r="C430" s="18">
        <v>1.647243</v>
      </c>
    </row>
    <row r="431" spans="2:3" x14ac:dyDescent="0.25">
      <c r="B431" s="12">
        <v>42387</v>
      </c>
      <c r="C431" s="18">
        <v>1.518408</v>
      </c>
    </row>
    <row r="432" spans="2:3" x14ac:dyDescent="0.25">
      <c r="B432" s="12">
        <v>42380</v>
      </c>
      <c r="C432" s="18">
        <v>1.481598</v>
      </c>
    </row>
    <row r="433" spans="2:3" x14ac:dyDescent="0.25">
      <c r="B433" s="12">
        <v>42373</v>
      </c>
      <c r="C433" s="18">
        <v>1.187119</v>
      </c>
    </row>
    <row r="434" spans="2:3" x14ac:dyDescent="0.25">
      <c r="B434" s="12">
        <v>42366</v>
      </c>
      <c r="C434" s="18">
        <v>0.85582999999999998</v>
      </c>
    </row>
    <row r="435" spans="2:3" x14ac:dyDescent="0.25">
      <c r="B435" s="12">
        <v>42359</v>
      </c>
      <c r="C435" s="18">
        <v>0.947855</v>
      </c>
    </row>
    <row r="436" spans="2:3" x14ac:dyDescent="0.25">
      <c r="B436" s="12">
        <v>42352</v>
      </c>
      <c r="C436" s="18">
        <v>0.76380499999999996</v>
      </c>
    </row>
    <row r="437" spans="2:3" x14ac:dyDescent="0.25">
      <c r="B437" s="12">
        <v>42345</v>
      </c>
      <c r="C437" s="18">
        <v>0.85582999999999998</v>
      </c>
    </row>
    <row r="438" spans="2:3" x14ac:dyDescent="0.25">
      <c r="B438" s="12">
        <v>42338</v>
      </c>
      <c r="C438" s="18">
        <v>0.67178099999999996</v>
      </c>
    </row>
    <row r="439" spans="2:3" x14ac:dyDescent="0.25">
      <c r="B439" s="12">
        <v>42331</v>
      </c>
      <c r="C439" s="18">
        <v>0.51533799999999996</v>
      </c>
    </row>
    <row r="440" spans="2:3" x14ac:dyDescent="0.25">
      <c r="B440" s="12">
        <v>42324</v>
      </c>
      <c r="C440" s="18">
        <v>0.48773100000000003</v>
      </c>
    </row>
    <row r="441" spans="2:3" x14ac:dyDescent="0.25">
      <c r="B441" s="12">
        <v>42317</v>
      </c>
      <c r="C441" s="18">
        <v>0.56135100000000004</v>
      </c>
    </row>
    <row r="442" spans="2:3" x14ac:dyDescent="0.25">
      <c r="B442" s="12">
        <v>42310</v>
      </c>
      <c r="C442" s="18">
        <v>0.61656599999999995</v>
      </c>
    </row>
    <row r="443" spans="2:3" x14ac:dyDescent="0.25">
      <c r="B443" s="12">
        <v>42303</v>
      </c>
      <c r="C443" s="18">
        <v>0.62576799999999999</v>
      </c>
    </row>
    <row r="444" spans="2:3" x14ac:dyDescent="0.25">
      <c r="B444" s="12">
        <v>42296</v>
      </c>
      <c r="C444" s="18">
        <v>0.680983</v>
      </c>
    </row>
    <row r="445" spans="2:3" x14ac:dyDescent="0.25">
      <c r="B445" s="12">
        <v>42289</v>
      </c>
      <c r="C445" s="18">
        <v>0.73619800000000002</v>
      </c>
    </row>
    <row r="446" spans="2:3" x14ac:dyDescent="0.25">
      <c r="B446" s="12">
        <v>42282</v>
      </c>
      <c r="C446" s="18">
        <v>0.70859000000000005</v>
      </c>
    </row>
    <row r="447" spans="2:3" x14ac:dyDescent="0.25">
      <c r="B447" s="12">
        <v>42275</v>
      </c>
      <c r="C447" s="18">
        <v>0.56135100000000004</v>
      </c>
    </row>
    <row r="448" spans="2:3" x14ac:dyDescent="0.25">
      <c r="B448" s="12">
        <v>42268</v>
      </c>
      <c r="C448" s="18">
        <v>0.60736299999999999</v>
      </c>
    </row>
    <row r="449" spans="2:3" x14ac:dyDescent="0.25">
      <c r="B449" s="12">
        <v>42261</v>
      </c>
      <c r="C449" s="18">
        <v>0.73619800000000002</v>
      </c>
    </row>
    <row r="450" spans="2:3" x14ac:dyDescent="0.25">
      <c r="B450" s="12">
        <v>42254</v>
      </c>
      <c r="C450" s="18">
        <v>0.63497099999999995</v>
      </c>
    </row>
    <row r="451" spans="2:3" x14ac:dyDescent="0.25">
      <c r="B451" s="12">
        <v>42247</v>
      </c>
      <c r="C451" s="18">
        <v>0.70859000000000005</v>
      </c>
    </row>
    <row r="452" spans="2:3" x14ac:dyDescent="0.25">
      <c r="B452" s="12">
        <v>42240</v>
      </c>
      <c r="C452" s="18">
        <v>0.83742499999999997</v>
      </c>
    </row>
    <row r="453" spans="2:3" x14ac:dyDescent="0.25">
      <c r="B453" s="12">
        <v>42233</v>
      </c>
      <c r="C453" s="18">
        <v>0.99386699999999994</v>
      </c>
    </row>
    <row r="454" spans="2:3" x14ac:dyDescent="0.25">
      <c r="B454" s="12">
        <v>42226</v>
      </c>
      <c r="C454" s="18">
        <v>0.90184200000000003</v>
      </c>
    </row>
    <row r="455" spans="2:3" x14ac:dyDescent="0.25">
      <c r="B455" s="12">
        <v>42219</v>
      </c>
      <c r="C455" s="18">
        <v>0.86503300000000005</v>
      </c>
    </row>
    <row r="456" spans="2:3" x14ac:dyDescent="0.25">
      <c r="B456" s="12">
        <v>42212</v>
      </c>
      <c r="C456" s="18">
        <v>0.92024700000000004</v>
      </c>
    </row>
    <row r="457" spans="2:3" x14ac:dyDescent="0.25">
      <c r="B457" s="12">
        <v>42205</v>
      </c>
      <c r="C457" s="18">
        <v>0.99386699999999994</v>
      </c>
    </row>
    <row r="458" spans="2:3" x14ac:dyDescent="0.25">
      <c r="B458" s="12">
        <v>42198</v>
      </c>
      <c r="C458" s="18">
        <v>1.0398799999999999</v>
      </c>
    </row>
    <row r="459" spans="2:3" x14ac:dyDescent="0.25">
      <c r="B459" s="12">
        <v>42191</v>
      </c>
      <c r="C459" s="18">
        <v>1.0858920000000001</v>
      </c>
    </row>
    <row r="460" spans="2:3" x14ac:dyDescent="0.25">
      <c r="B460" s="12">
        <v>42184</v>
      </c>
      <c r="C460" s="18">
        <v>1.187119</v>
      </c>
    </row>
    <row r="461" spans="2:3" x14ac:dyDescent="0.25">
      <c r="B461" s="12">
        <v>42177</v>
      </c>
      <c r="C461" s="18">
        <v>1.269941</v>
      </c>
    </row>
    <row r="462" spans="2:3" x14ac:dyDescent="0.25">
      <c r="B462" s="12">
        <v>42170</v>
      </c>
      <c r="C462" s="18">
        <v>1.343561</v>
      </c>
    </row>
    <row r="463" spans="2:3" x14ac:dyDescent="0.25">
      <c r="B463" s="12">
        <v>42163</v>
      </c>
      <c r="C463" s="18">
        <v>1.242334</v>
      </c>
    </row>
    <row r="464" spans="2:3" x14ac:dyDescent="0.25">
      <c r="B464" s="12">
        <v>42156</v>
      </c>
      <c r="C464" s="18">
        <v>1.2331319999999999</v>
      </c>
    </row>
    <row r="465" spans="2:3" x14ac:dyDescent="0.25">
      <c r="B465" s="12">
        <v>42149</v>
      </c>
      <c r="C465" s="18">
        <v>1.361966</v>
      </c>
    </row>
    <row r="466" spans="2:3" x14ac:dyDescent="0.25">
      <c r="B466" s="12">
        <v>42142</v>
      </c>
      <c r="C466" s="18">
        <v>1.417181</v>
      </c>
    </row>
    <row r="467" spans="2:3" x14ac:dyDescent="0.25">
      <c r="B467" s="12">
        <v>42135</v>
      </c>
      <c r="C467" s="18">
        <v>1.536813</v>
      </c>
    </row>
    <row r="468" spans="2:3" x14ac:dyDescent="0.25">
      <c r="B468" s="12">
        <v>42128</v>
      </c>
      <c r="C468" s="18">
        <v>1.665648</v>
      </c>
    </row>
    <row r="469" spans="2:3" x14ac:dyDescent="0.25">
      <c r="B469" s="12">
        <v>42121</v>
      </c>
      <c r="C469" s="18">
        <v>1.78528</v>
      </c>
    </row>
    <row r="470" spans="2:3" x14ac:dyDescent="0.25">
      <c r="B470" s="12">
        <v>42114</v>
      </c>
      <c r="C470" s="18">
        <v>1.74847</v>
      </c>
    </row>
    <row r="471" spans="2:3" x14ac:dyDescent="0.25">
      <c r="B471" s="12">
        <v>42107</v>
      </c>
      <c r="C471" s="18">
        <v>1.7760769999999999</v>
      </c>
    </row>
    <row r="472" spans="2:3" x14ac:dyDescent="0.25">
      <c r="B472" s="12">
        <v>42100</v>
      </c>
      <c r="C472" s="18">
        <v>1.766875</v>
      </c>
    </row>
    <row r="473" spans="2:3" x14ac:dyDescent="0.25">
      <c r="B473" s="12">
        <v>42093</v>
      </c>
      <c r="C473" s="18">
        <v>1.7760769999999999</v>
      </c>
    </row>
    <row r="474" spans="2:3" x14ac:dyDescent="0.25">
      <c r="B474" s="12">
        <v>42086</v>
      </c>
      <c r="C474" s="18">
        <v>1.6564449999999999</v>
      </c>
    </row>
    <row r="475" spans="2:3" x14ac:dyDescent="0.25">
      <c r="B475" s="12">
        <v>42079</v>
      </c>
      <c r="C475" s="18">
        <v>1.7760769999999999</v>
      </c>
    </row>
    <row r="476" spans="2:3" x14ac:dyDescent="0.25">
      <c r="B476" s="12">
        <v>42072</v>
      </c>
      <c r="C476" s="18">
        <v>1.555218</v>
      </c>
    </row>
    <row r="477" spans="2:3" x14ac:dyDescent="0.25">
      <c r="B477" s="12">
        <v>42065</v>
      </c>
      <c r="C477" s="18">
        <v>1.7944819999999999</v>
      </c>
    </row>
    <row r="478" spans="2:3" x14ac:dyDescent="0.25">
      <c r="B478" s="12">
        <v>42058</v>
      </c>
      <c r="C478" s="18">
        <v>2.263808</v>
      </c>
    </row>
    <row r="479" spans="2:3" x14ac:dyDescent="0.25">
      <c r="B479" s="12">
        <v>42051</v>
      </c>
      <c r="C479" s="18">
        <v>2.2269990000000002</v>
      </c>
    </row>
    <row r="480" spans="2:3" x14ac:dyDescent="0.25">
      <c r="B480" s="12">
        <v>42044</v>
      </c>
      <c r="C480" s="18">
        <v>2.4294530000000001</v>
      </c>
    </row>
    <row r="481" spans="2:3" x14ac:dyDescent="0.25">
      <c r="B481" s="12">
        <v>42037</v>
      </c>
      <c r="C481" s="18">
        <v>2.650312</v>
      </c>
    </row>
    <row r="482" spans="2:3" x14ac:dyDescent="0.25">
      <c r="B482" s="12">
        <v>42030</v>
      </c>
      <c r="C482" s="18">
        <v>2.8527670000000001</v>
      </c>
    </row>
    <row r="483" spans="2:3" x14ac:dyDescent="0.25">
      <c r="B483" s="12">
        <v>42023</v>
      </c>
      <c r="C483" s="18">
        <v>2.650312</v>
      </c>
    </row>
    <row r="484" spans="2:3" x14ac:dyDescent="0.25">
      <c r="B484" s="12">
        <v>42016</v>
      </c>
      <c r="C484" s="18">
        <v>2.7699440000000002</v>
      </c>
    </row>
    <row r="485" spans="2:3" x14ac:dyDescent="0.25">
      <c r="B485" s="12">
        <v>42009</v>
      </c>
      <c r="C485" s="18">
        <v>2.3742380000000001</v>
      </c>
    </row>
    <row r="486" spans="2:3" x14ac:dyDescent="0.25">
      <c r="B486" s="12">
        <v>42002</v>
      </c>
      <c r="C486" s="18">
        <v>1.78528</v>
      </c>
    </row>
    <row r="487" spans="2:3" x14ac:dyDescent="0.25">
      <c r="B487" s="12">
        <v>41995</v>
      </c>
      <c r="C487" s="18">
        <v>1.7760769999999999</v>
      </c>
    </row>
    <row r="488" spans="2:3" x14ac:dyDescent="0.25">
      <c r="B488" s="12">
        <v>41988</v>
      </c>
      <c r="C488" s="18">
        <v>1.6564449999999999</v>
      </c>
    </row>
    <row r="489" spans="2:3" x14ac:dyDescent="0.25">
      <c r="B489" s="12">
        <v>41981</v>
      </c>
      <c r="C489" s="18">
        <v>1.5644199999999999</v>
      </c>
    </row>
    <row r="490" spans="2:3" x14ac:dyDescent="0.25">
      <c r="B490" s="12">
        <v>41974</v>
      </c>
      <c r="C490" s="18">
        <v>1.5828249999999999</v>
      </c>
    </row>
    <row r="491" spans="2:3" x14ac:dyDescent="0.25">
      <c r="B491" s="12">
        <v>41967</v>
      </c>
      <c r="C491" s="18">
        <v>1.573623</v>
      </c>
    </row>
    <row r="492" spans="2:3" x14ac:dyDescent="0.25">
      <c r="B492" s="12">
        <v>41960</v>
      </c>
      <c r="C492" s="18">
        <v>1.592028</v>
      </c>
    </row>
    <row r="493" spans="2:3" x14ac:dyDescent="0.25">
      <c r="B493" s="12">
        <v>41953</v>
      </c>
      <c r="C493" s="18">
        <v>1.6012299999999999</v>
      </c>
    </row>
    <row r="494" spans="2:3" x14ac:dyDescent="0.25">
      <c r="B494" s="12">
        <v>41946</v>
      </c>
      <c r="C494" s="18">
        <v>1.5460149999999999</v>
      </c>
    </row>
    <row r="495" spans="2:3" x14ac:dyDescent="0.25">
      <c r="B495" s="12">
        <v>41939</v>
      </c>
      <c r="C495" s="18">
        <v>1.490801</v>
      </c>
    </row>
    <row r="496" spans="2:3" x14ac:dyDescent="0.25">
      <c r="B496" s="12">
        <v>41932</v>
      </c>
      <c r="C496" s="18">
        <v>1.7208619999999999</v>
      </c>
    </row>
    <row r="497" spans="2:3" x14ac:dyDescent="0.25">
      <c r="B497" s="12">
        <v>41925</v>
      </c>
      <c r="C497" s="18">
        <v>1.8496969999999999</v>
      </c>
    </row>
    <row r="498" spans="2:3" x14ac:dyDescent="0.25">
      <c r="B498" s="12">
        <v>41918</v>
      </c>
      <c r="C498" s="18">
        <v>1.840495</v>
      </c>
    </row>
    <row r="499" spans="2:3" x14ac:dyDescent="0.25">
      <c r="B499" s="12">
        <v>41911</v>
      </c>
      <c r="C499" s="18">
        <v>1.8496969999999999</v>
      </c>
    </row>
    <row r="500" spans="2:3" x14ac:dyDescent="0.25">
      <c r="B500" s="12">
        <v>41904</v>
      </c>
      <c r="C500" s="18">
        <v>2.088962</v>
      </c>
    </row>
    <row r="501" spans="2:3" x14ac:dyDescent="0.25">
      <c r="B501" s="12">
        <v>41897</v>
      </c>
      <c r="C501" s="18">
        <v>2.1901890000000002</v>
      </c>
    </row>
    <row r="502" spans="2:3" x14ac:dyDescent="0.25">
      <c r="B502" s="12">
        <v>41890</v>
      </c>
      <c r="C502" s="18">
        <v>2.4294530000000001</v>
      </c>
    </row>
    <row r="503" spans="2:3" x14ac:dyDescent="0.25">
      <c r="B503" s="12">
        <v>41883</v>
      </c>
      <c r="C503" s="18">
        <v>2.5766930000000001</v>
      </c>
    </row>
    <row r="504" spans="2:3" x14ac:dyDescent="0.25">
      <c r="B504" s="12">
        <v>41876</v>
      </c>
      <c r="C504" s="18">
        <v>2.797552</v>
      </c>
    </row>
    <row r="505" spans="2:3" x14ac:dyDescent="0.25">
      <c r="B505" s="12">
        <v>41869</v>
      </c>
      <c r="C505" s="18">
        <v>2.7331349999999999</v>
      </c>
    </row>
    <row r="506" spans="2:3" x14ac:dyDescent="0.25">
      <c r="B506" s="12">
        <v>41862</v>
      </c>
      <c r="C506" s="18">
        <v>2.797552</v>
      </c>
    </row>
    <row r="507" spans="2:3" x14ac:dyDescent="0.25">
      <c r="B507" s="12">
        <v>41855</v>
      </c>
      <c r="C507" s="18">
        <v>2.8895759999999999</v>
      </c>
    </row>
    <row r="508" spans="2:3" x14ac:dyDescent="0.25">
      <c r="B508" s="12">
        <v>41848</v>
      </c>
      <c r="C508" s="18">
        <v>2.8251590000000002</v>
      </c>
    </row>
    <row r="509" spans="2:3" x14ac:dyDescent="0.25">
      <c r="B509" s="12">
        <v>41841</v>
      </c>
      <c r="C509" s="18">
        <v>2.9539939999999998</v>
      </c>
    </row>
    <row r="510" spans="2:3" x14ac:dyDescent="0.25">
      <c r="B510" s="12">
        <v>41834</v>
      </c>
      <c r="C510" s="18">
        <v>3.018411</v>
      </c>
    </row>
    <row r="511" spans="2:3" x14ac:dyDescent="0.25">
      <c r="B511" s="12">
        <v>41827</v>
      </c>
      <c r="C511" s="18">
        <v>3.000006</v>
      </c>
    </row>
    <row r="512" spans="2:3" x14ac:dyDescent="0.25">
      <c r="B512" s="12">
        <v>41820</v>
      </c>
      <c r="C512" s="18">
        <v>2.815957</v>
      </c>
    </row>
    <row r="513" spans="2:3" x14ac:dyDescent="0.25">
      <c r="B513" s="12">
        <v>41813</v>
      </c>
      <c r="C513" s="18">
        <v>2.687122</v>
      </c>
    </row>
    <row r="514" spans="2:3" x14ac:dyDescent="0.25">
      <c r="B514" s="12">
        <v>41806</v>
      </c>
      <c r="C514" s="18">
        <v>2.6779199999999999</v>
      </c>
    </row>
    <row r="515" spans="2:3" x14ac:dyDescent="0.25">
      <c r="B515" s="12">
        <v>41799</v>
      </c>
      <c r="C515" s="18">
        <v>2.650312</v>
      </c>
    </row>
    <row r="516" spans="2:3" x14ac:dyDescent="0.25">
      <c r="B516" s="12">
        <v>41792</v>
      </c>
      <c r="C516" s="18">
        <v>2.4386549999999998</v>
      </c>
    </row>
    <row r="517" spans="2:3" x14ac:dyDescent="0.25">
      <c r="B517" s="12">
        <v>41785</v>
      </c>
      <c r="C517" s="18">
        <v>2.4386549999999998</v>
      </c>
    </row>
    <row r="518" spans="2:3" x14ac:dyDescent="0.25">
      <c r="B518" s="12">
        <v>41778</v>
      </c>
      <c r="C518" s="18">
        <v>2.760742</v>
      </c>
    </row>
    <row r="519" spans="2:3" x14ac:dyDescent="0.25">
      <c r="B519" s="12">
        <v>41771</v>
      </c>
      <c r="C519" s="18">
        <v>2.8895759999999999</v>
      </c>
    </row>
    <row r="520" spans="2:3" x14ac:dyDescent="0.25">
      <c r="B520" s="12">
        <v>41764</v>
      </c>
      <c r="C520" s="18">
        <v>2.7699440000000002</v>
      </c>
    </row>
    <row r="521" spans="2:3" x14ac:dyDescent="0.25">
      <c r="B521" s="12">
        <v>41757</v>
      </c>
      <c r="C521" s="18">
        <v>3.0460189999999998</v>
      </c>
    </row>
    <row r="522" spans="2:3" x14ac:dyDescent="0.25">
      <c r="B522" s="12">
        <v>41750</v>
      </c>
      <c r="C522" s="18">
        <v>3.073626</v>
      </c>
    </row>
    <row r="523" spans="2:3" x14ac:dyDescent="0.25">
      <c r="B523" s="12">
        <v>41743</v>
      </c>
      <c r="C523" s="18">
        <v>2.8251590000000002</v>
      </c>
    </row>
    <row r="524" spans="2:3" x14ac:dyDescent="0.25">
      <c r="B524" s="12">
        <v>41736</v>
      </c>
      <c r="C524" s="18">
        <v>2.9447920000000001</v>
      </c>
    </row>
    <row r="525" spans="2:3" x14ac:dyDescent="0.25">
      <c r="B525" s="12">
        <v>41729</v>
      </c>
      <c r="C525" s="18">
        <v>2.8527670000000001</v>
      </c>
    </row>
    <row r="526" spans="2:3" x14ac:dyDescent="0.25">
      <c r="B526" s="12">
        <v>41722</v>
      </c>
      <c r="C526" s="18">
        <v>2.9447920000000001</v>
      </c>
    </row>
    <row r="527" spans="2:3" x14ac:dyDescent="0.25">
      <c r="B527" s="12">
        <v>41715</v>
      </c>
      <c r="C527" s="18">
        <v>3.110436</v>
      </c>
    </row>
    <row r="528" spans="2:3" x14ac:dyDescent="0.25">
      <c r="B528" s="12">
        <v>41708</v>
      </c>
      <c r="C528" s="18">
        <v>3.4693320000000001</v>
      </c>
    </row>
    <row r="529" spans="2:3" x14ac:dyDescent="0.25">
      <c r="B529" s="12">
        <v>41701</v>
      </c>
      <c r="C529" s="18">
        <v>3.0644239999999998</v>
      </c>
    </row>
    <row r="530" spans="2:3" x14ac:dyDescent="0.25">
      <c r="B530" s="12">
        <v>41694</v>
      </c>
      <c r="C530" s="18">
        <v>2.9816020000000001</v>
      </c>
    </row>
    <row r="531" spans="2:3" x14ac:dyDescent="0.25">
      <c r="B531" s="12">
        <v>41687</v>
      </c>
      <c r="C531" s="18">
        <v>3.1012330000000001</v>
      </c>
    </row>
    <row r="532" spans="2:3" x14ac:dyDescent="0.25">
      <c r="B532" s="12">
        <v>41680</v>
      </c>
      <c r="C532" s="18">
        <v>2.9355889999999998</v>
      </c>
    </row>
    <row r="533" spans="2:3" x14ac:dyDescent="0.25">
      <c r="B533" s="12">
        <v>41673</v>
      </c>
      <c r="C533" s="18">
        <v>2.4846680000000001</v>
      </c>
    </row>
    <row r="534" spans="2:3" x14ac:dyDescent="0.25">
      <c r="B534" s="12">
        <v>41666</v>
      </c>
      <c r="C534" s="18">
        <v>2.650312</v>
      </c>
    </row>
    <row r="535" spans="2:3" x14ac:dyDescent="0.25">
      <c r="B535" s="12">
        <v>41659</v>
      </c>
      <c r="C535" s="18">
        <v>2.7055280000000002</v>
      </c>
    </row>
    <row r="536" spans="2:3" x14ac:dyDescent="0.25">
      <c r="B536" s="12">
        <v>41652</v>
      </c>
      <c r="C536" s="18">
        <v>2.6042999999999998</v>
      </c>
    </row>
    <row r="537" spans="2:3" x14ac:dyDescent="0.25">
      <c r="B537" s="12">
        <v>41645</v>
      </c>
      <c r="C537" s="18">
        <v>2.4110469999999999</v>
      </c>
    </row>
    <row r="538" spans="2:3" x14ac:dyDescent="0.25">
      <c r="B538" s="12">
        <v>41638</v>
      </c>
      <c r="C538" s="18">
        <v>2.4018459999999999</v>
      </c>
    </row>
    <row r="539" spans="2:3" x14ac:dyDescent="0.25">
      <c r="B539" s="12">
        <v>41631</v>
      </c>
      <c r="C539" s="18">
        <v>2.3098209999999999</v>
      </c>
    </row>
    <row r="540" spans="2:3" x14ac:dyDescent="0.25">
      <c r="B540" s="12">
        <v>41624</v>
      </c>
      <c r="C540" s="18">
        <v>2.2085940000000002</v>
      </c>
    </row>
    <row r="541" spans="2:3" x14ac:dyDescent="0.25">
      <c r="B541" s="12">
        <v>41617</v>
      </c>
      <c r="C541" s="18">
        <v>2.263808</v>
      </c>
    </row>
    <row r="542" spans="2:3" x14ac:dyDescent="0.25">
      <c r="B542" s="12">
        <v>41610</v>
      </c>
      <c r="C542" s="18">
        <v>2.3466309999999999</v>
      </c>
    </row>
    <row r="543" spans="2:3" x14ac:dyDescent="0.25">
      <c r="B543" s="12">
        <v>41603</v>
      </c>
      <c r="C543" s="18">
        <v>2.6227049999999998</v>
      </c>
    </row>
    <row r="544" spans="2:3" x14ac:dyDescent="0.25">
      <c r="B544" s="12">
        <v>41596</v>
      </c>
      <c r="C544" s="18">
        <v>2.7331349999999999</v>
      </c>
    </row>
    <row r="545" spans="2:3" x14ac:dyDescent="0.25">
      <c r="B545" s="12">
        <v>41589</v>
      </c>
      <c r="C545" s="18">
        <v>2.8803740000000002</v>
      </c>
    </row>
    <row r="546" spans="2:3" x14ac:dyDescent="0.25">
      <c r="B546" s="12">
        <v>41582</v>
      </c>
      <c r="C546" s="18">
        <v>3.018411</v>
      </c>
    </row>
    <row r="547" spans="2:3" x14ac:dyDescent="0.25">
      <c r="B547" s="12">
        <v>41575</v>
      </c>
      <c r="C547" s="18">
        <v>2.9908039999999998</v>
      </c>
    </row>
    <row r="548" spans="2:3" x14ac:dyDescent="0.25">
      <c r="B548" s="12">
        <v>41568</v>
      </c>
      <c r="C548" s="18">
        <v>3.3404980000000002</v>
      </c>
    </row>
    <row r="549" spans="2:3" x14ac:dyDescent="0.25">
      <c r="B549" s="12">
        <v>41561</v>
      </c>
      <c r="C549" s="18">
        <v>3.055221</v>
      </c>
    </row>
    <row r="550" spans="2:3" x14ac:dyDescent="0.25">
      <c r="B550" s="12">
        <v>41554</v>
      </c>
      <c r="C550" s="18">
        <v>2.815957</v>
      </c>
    </row>
    <row r="551" spans="2:3" x14ac:dyDescent="0.25">
      <c r="B551" s="12">
        <v>41547</v>
      </c>
      <c r="C551" s="18">
        <v>3.000006</v>
      </c>
    </row>
    <row r="552" spans="2:3" x14ac:dyDescent="0.25">
      <c r="B552" s="12">
        <v>41540</v>
      </c>
      <c r="C552" s="18">
        <v>3.165651</v>
      </c>
    </row>
    <row r="553" spans="2:3" x14ac:dyDescent="0.25">
      <c r="B553" s="12">
        <v>41533</v>
      </c>
      <c r="C553" s="18">
        <v>3.2852830000000002</v>
      </c>
    </row>
    <row r="554" spans="2:3" x14ac:dyDescent="0.25">
      <c r="B554" s="12">
        <v>41526</v>
      </c>
      <c r="C554" s="18">
        <v>3.3589030000000002</v>
      </c>
    </row>
    <row r="555" spans="2:3" x14ac:dyDescent="0.25">
      <c r="B555" s="12">
        <v>41519</v>
      </c>
      <c r="C555" s="18">
        <v>3.5797620000000001</v>
      </c>
    </row>
    <row r="556" spans="2:3" x14ac:dyDescent="0.25">
      <c r="B556" s="12">
        <v>41512</v>
      </c>
      <c r="C556" s="18">
        <v>3.3312949999999999</v>
      </c>
    </row>
    <row r="557" spans="2:3" x14ac:dyDescent="0.25">
      <c r="B557" s="12">
        <v>41505</v>
      </c>
      <c r="C557" s="18">
        <v>3.6901920000000001</v>
      </c>
    </row>
    <row r="558" spans="2:3" x14ac:dyDescent="0.25">
      <c r="B558" s="12">
        <v>41498</v>
      </c>
      <c r="C558" s="18">
        <v>3.7454070000000002</v>
      </c>
    </row>
    <row r="559" spans="2:3" x14ac:dyDescent="0.25">
      <c r="B559" s="12">
        <v>41491</v>
      </c>
      <c r="C559" s="18">
        <v>3.4325230000000002</v>
      </c>
    </row>
    <row r="560" spans="2:3" x14ac:dyDescent="0.25">
      <c r="B560" s="12">
        <v>41484</v>
      </c>
      <c r="C560" s="18">
        <v>3.220866</v>
      </c>
    </row>
    <row r="561" spans="2:3" x14ac:dyDescent="0.25">
      <c r="B561" s="12">
        <v>41477</v>
      </c>
      <c r="C561" s="18">
        <v>3.6165720000000001</v>
      </c>
    </row>
    <row r="562" spans="2:3" x14ac:dyDescent="0.25">
      <c r="B562" s="12">
        <v>41470</v>
      </c>
      <c r="C562" s="18">
        <v>3.3681049999999999</v>
      </c>
    </row>
    <row r="563" spans="2:3" x14ac:dyDescent="0.25">
      <c r="B563" s="12">
        <v>41463</v>
      </c>
      <c r="C563" s="18">
        <v>3.2116630000000002</v>
      </c>
    </row>
    <row r="564" spans="2:3" x14ac:dyDescent="0.25">
      <c r="B564" s="12">
        <v>41456</v>
      </c>
      <c r="C564" s="18">
        <v>3.2852830000000002</v>
      </c>
    </row>
    <row r="565" spans="2:3" x14ac:dyDescent="0.25">
      <c r="B565" s="12">
        <v>41449</v>
      </c>
      <c r="C565" s="18">
        <v>3.5061420000000001</v>
      </c>
    </row>
    <row r="566" spans="2:3" x14ac:dyDescent="0.25">
      <c r="B566" s="12">
        <v>41442</v>
      </c>
      <c r="C566" s="18">
        <v>3.2484730000000002</v>
      </c>
    </row>
    <row r="567" spans="2:3" x14ac:dyDescent="0.25">
      <c r="B567" s="12">
        <v>41435</v>
      </c>
      <c r="C567" s="18">
        <v>3.5245470000000001</v>
      </c>
    </row>
    <row r="568" spans="2:3" x14ac:dyDescent="0.25">
      <c r="B568" s="12">
        <v>41428</v>
      </c>
      <c r="C568" s="18">
        <v>3.7546089999999999</v>
      </c>
    </row>
    <row r="569" spans="2:3" x14ac:dyDescent="0.25">
      <c r="B569" s="12">
        <v>41421</v>
      </c>
      <c r="C569" s="18">
        <v>3.8466330000000002</v>
      </c>
    </row>
    <row r="570" spans="2:3" x14ac:dyDescent="0.25">
      <c r="B570" s="12">
        <v>41414</v>
      </c>
      <c r="C570" s="18">
        <v>3.4233199999999999</v>
      </c>
    </row>
    <row r="571" spans="2:3" x14ac:dyDescent="0.25">
      <c r="B571" s="12">
        <v>41407</v>
      </c>
      <c r="C571" s="18">
        <v>3.4601299999999999</v>
      </c>
    </row>
    <row r="572" spans="2:3" x14ac:dyDescent="0.25">
      <c r="B572" s="12">
        <v>41400</v>
      </c>
      <c r="C572" s="18">
        <v>4.2515429999999999</v>
      </c>
    </row>
    <row r="573" spans="2:3" x14ac:dyDescent="0.25">
      <c r="B573" s="12">
        <v>41393</v>
      </c>
      <c r="C573" s="18">
        <v>3.9754679999999998</v>
      </c>
    </row>
    <row r="574" spans="2:3" x14ac:dyDescent="0.25">
      <c r="B574" s="12">
        <v>41386</v>
      </c>
      <c r="C574" s="18">
        <v>4.334365</v>
      </c>
    </row>
    <row r="575" spans="2:3" x14ac:dyDescent="0.25">
      <c r="B575" s="12">
        <v>41379</v>
      </c>
      <c r="C575" s="18">
        <v>4.5092119999999998</v>
      </c>
    </row>
    <row r="576" spans="2:3" x14ac:dyDescent="0.25">
      <c r="B576" s="12">
        <v>41372</v>
      </c>
      <c r="C576" s="18">
        <v>5.0613609999999998</v>
      </c>
    </row>
    <row r="577" spans="2:3" x14ac:dyDescent="0.25">
      <c r="B577" s="12">
        <v>41365</v>
      </c>
      <c r="C577" s="18">
        <v>5.5766980000000004</v>
      </c>
    </row>
    <row r="578" spans="2:3" x14ac:dyDescent="0.25">
      <c r="B578" s="12">
        <v>41358</v>
      </c>
      <c r="C578" s="18">
        <v>5.8987850000000002</v>
      </c>
    </row>
    <row r="579" spans="2:3" x14ac:dyDescent="0.25">
      <c r="B579" s="12">
        <v>41351</v>
      </c>
      <c r="C579" s="18">
        <v>5.8803799999999997</v>
      </c>
    </row>
    <row r="580" spans="2:3" x14ac:dyDescent="0.25">
      <c r="B580" s="12">
        <v>41344</v>
      </c>
      <c r="C580" s="18">
        <v>6.0368219999999999</v>
      </c>
    </row>
    <row r="581" spans="2:3" x14ac:dyDescent="0.25">
      <c r="B581" s="12">
        <v>41337</v>
      </c>
      <c r="C581" s="18">
        <v>5.715827</v>
      </c>
    </row>
    <row r="582" spans="2:3" x14ac:dyDescent="0.25">
      <c r="B582" s="12">
        <v>41330</v>
      </c>
      <c r="C582" s="18">
        <v>5.5973170000000003</v>
      </c>
    </row>
    <row r="583" spans="2:3" x14ac:dyDescent="0.25">
      <c r="B583" s="12">
        <v>41323</v>
      </c>
      <c r="C583" s="18">
        <v>5.8525700000000001</v>
      </c>
    </row>
    <row r="584" spans="2:3" x14ac:dyDescent="0.25">
      <c r="B584" s="12">
        <v>41316</v>
      </c>
      <c r="C584" s="18">
        <v>6.1898669999999996</v>
      </c>
    </row>
    <row r="585" spans="2:3" x14ac:dyDescent="0.25">
      <c r="B585" s="12">
        <v>41309</v>
      </c>
      <c r="C585" s="18">
        <v>6.4633510000000003</v>
      </c>
    </row>
    <row r="586" spans="2:3" x14ac:dyDescent="0.25">
      <c r="B586" s="12">
        <v>41302</v>
      </c>
      <c r="C586" s="18">
        <v>5.9801960000000003</v>
      </c>
    </row>
    <row r="587" spans="2:3" x14ac:dyDescent="0.25">
      <c r="B587" s="12">
        <v>41295</v>
      </c>
      <c r="C587" s="18">
        <v>6.3630740000000001</v>
      </c>
    </row>
    <row r="588" spans="2:3" x14ac:dyDescent="0.25">
      <c r="B588" s="12">
        <v>41288</v>
      </c>
      <c r="C588" s="18">
        <v>6.9647399999999999</v>
      </c>
    </row>
    <row r="589" spans="2:3" x14ac:dyDescent="0.25">
      <c r="B589" s="12">
        <v>41281</v>
      </c>
      <c r="C589" s="18">
        <v>7.046786</v>
      </c>
    </row>
    <row r="590" spans="2:3" x14ac:dyDescent="0.25">
      <c r="B590" s="12">
        <v>41274</v>
      </c>
      <c r="C590" s="18">
        <v>7.721381</v>
      </c>
    </row>
    <row r="591" spans="2:3" x14ac:dyDescent="0.25">
      <c r="B591" s="12">
        <v>41267</v>
      </c>
      <c r="C591" s="18">
        <v>7.8672399999999998</v>
      </c>
    </row>
    <row r="592" spans="2:3" x14ac:dyDescent="0.25">
      <c r="B592" s="12">
        <v>41260</v>
      </c>
      <c r="C592" s="18">
        <v>7.5572910000000002</v>
      </c>
    </row>
    <row r="593" spans="2:3" x14ac:dyDescent="0.25">
      <c r="B593" s="12">
        <v>41253</v>
      </c>
      <c r="C593" s="18">
        <v>7.5025930000000001</v>
      </c>
    </row>
    <row r="594" spans="2:3" x14ac:dyDescent="0.25">
      <c r="B594" s="12">
        <v>41246</v>
      </c>
      <c r="C594" s="18">
        <v>7.0741339999999999</v>
      </c>
    </row>
    <row r="595" spans="2:3" x14ac:dyDescent="0.25">
      <c r="B595" s="12">
        <v>41239</v>
      </c>
      <c r="C595" s="18">
        <v>7.1197140000000001</v>
      </c>
    </row>
    <row r="596" spans="2:3" x14ac:dyDescent="0.25">
      <c r="B596" s="12">
        <v>41232</v>
      </c>
      <c r="C596" s="18">
        <v>7.4296629999999997</v>
      </c>
    </row>
    <row r="597" spans="2:3" x14ac:dyDescent="0.25">
      <c r="B597" s="12">
        <v>41225</v>
      </c>
      <c r="C597" s="18">
        <v>7.046786</v>
      </c>
    </row>
    <row r="598" spans="2:3" x14ac:dyDescent="0.25">
      <c r="B598" s="12">
        <v>41218</v>
      </c>
      <c r="C598" s="18">
        <v>7.6757999999999997</v>
      </c>
    </row>
    <row r="599" spans="2:3" x14ac:dyDescent="0.25">
      <c r="B599" s="12">
        <v>41211</v>
      </c>
      <c r="C599" s="18">
        <v>7.2199929999999997</v>
      </c>
    </row>
    <row r="600" spans="2:3" x14ac:dyDescent="0.25">
      <c r="B600" s="12">
        <v>41204</v>
      </c>
      <c r="C600" s="18">
        <v>7.484362</v>
      </c>
    </row>
    <row r="601" spans="2:3" x14ac:dyDescent="0.25">
      <c r="B601" s="12">
        <v>41197</v>
      </c>
      <c r="C601" s="18">
        <v>7.4205480000000001</v>
      </c>
    </row>
    <row r="602" spans="2:3" x14ac:dyDescent="0.25">
      <c r="B602" s="12">
        <v>41190</v>
      </c>
      <c r="C602" s="18">
        <v>7.3385020000000001</v>
      </c>
    </row>
    <row r="603" spans="2:3" x14ac:dyDescent="0.25">
      <c r="B603" s="12">
        <v>41183</v>
      </c>
      <c r="C603" s="18">
        <v>7.1561789999999998</v>
      </c>
    </row>
    <row r="604" spans="2:3" x14ac:dyDescent="0.25">
      <c r="B604" s="12">
        <v>41176</v>
      </c>
      <c r="C604" s="18">
        <v>7.6666850000000002</v>
      </c>
    </row>
    <row r="605" spans="2:3" x14ac:dyDescent="0.25">
      <c r="B605" s="12">
        <v>41169</v>
      </c>
      <c r="C605" s="18">
        <v>8.4689060000000005</v>
      </c>
    </row>
    <row r="606" spans="2:3" x14ac:dyDescent="0.25">
      <c r="B606" s="12">
        <v>41162</v>
      </c>
      <c r="C606" s="18">
        <v>8.2192290000000003</v>
      </c>
    </row>
    <row r="607" spans="2:3" x14ac:dyDescent="0.25">
      <c r="B607" s="12">
        <v>41155</v>
      </c>
      <c r="C607" s="18">
        <v>8.1649150000000006</v>
      </c>
    </row>
    <row r="608" spans="2:3" x14ac:dyDescent="0.25">
      <c r="B608" s="12">
        <v>41148</v>
      </c>
      <c r="C608" s="18">
        <v>7.7304199999999996</v>
      </c>
    </row>
    <row r="609" spans="2:3" x14ac:dyDescent="0.25">
      <c r="B609" s="12">
        <v>41141</v>
      </c>
      <c r="C609" s="18">
        <v>8.7804540000000006</v>
      </c>
    </row>
    <row r="610" spans="2:3" x14ac:dyDescent="0.25">
      <c r="B610" s="12">
        <v>41134</v>
      </c>
      <c r="C610" s="18">
        <v>8.472683</v>
      </c>
    </row>
    <row r="611" spans="2:3" x14ac:dyDescent="0.25">
      <c r="B611" s="12">
        <v>41127</v>
      </c>
      <c r="C611" s="18">
        <v>9.2692619999999994</v>
      </c>
    </row>
    <row r="612" spans="2:3" x14ac:dyDescent="0.25">
      <c r="B612" s="12">
        <v>41120</v>
      </c>
      <c r="C612" s="18">
        <v>8.9433889999999998</v>
      </c>
    </row>
    <row r="613" spans="2:3" x14ac:dyDescent="0.25">
      <c r="B613" s="12">
        <v>41113</v>
      </c>
      <c r="C613" s="18">
        <v>9.1696910000000003</v>
      </c>
    </row>
    <row r="614" spans="2:3" x14ac:dyDescent="0.25">
      <c r="B614" s="12">
        <v>41106</v>
      </c>
      <c r="C614" s="18">
        <v>8.2101760000000006</v>
      </c>
    </row>
    <row r="615" spans="2:3" x14ac:dyDescent="0.25">
      <c r="B615" s="12">
        <v>41099</v>
      </c>
      <c r="C615" s="18">
        <v>8.3006960000000003</v>
      </c>
    </row>
    <row r="616" spans="2:3" x14ac:dyDescent="0.25">
      <c r="B616" s="12">
        <v>41092</v>
      </c>
      <c r="C616" s="18">
        <v>8.2282810000000008</v>
      </c>
    </row>
    <row r="617" spans="2:3" x14ac:dyDescent="0.25">
      <c r="B617" s="12">
        <v>41085</v>
      </c>
      <c r="C617" s="18">
        <v>8.5088919999999995</v>
      </c>
    </row>
    <row r="618" spans="2:3" x14ac:dyDescent="0.25">
      <c r="B618" s="12">
        <v>41078</v>
      </c>
      <c r="C618" s="18">
        <v>8.7261399999999991</v>
      </c>
    </row>
    <row r="619" spans="2:3" x14ac:dyDescent="0.25">
      <c r="B619" s="12">
        <v>41071</v>
      </c>
      <c r="C619" s="18">
        <v>9.3054699999999997</v>
      </c>
    </row>
    <row r="620" spans="2:3" x14ac:dyDescent="0.25">
      <c r="B620" s="12">
        <v>41064</v>
      </c>
      <c r="C620" s="18">
        <v>9.2692619999999994</v>
      </c>
    </row>
    <row r="621" spans="2:3" x14ac:dyDescent="0.25">
      <c r="B621" s="12">
        <v>41057</v>
      </c>
      <c r="C621" s="18">
        <v>9.3507309999999997</v>
      </c>
    </row>
    <row r="622" spans="2:3" x14ac:dyDescent="0.25">
      <c r="B622" s="12">
        <v>41050</v>
      </c>
      <c r="C622" s="18">
        <v>8.8709740000000004</v>
      </c>
    </row>
    <row r="623" spans="2:3" x14ac:dyDescent="0.25">
      <c r="B623" s="12">
        <v>41043</v>
      </c>
      <c r="C623" s="18">
        <v>8.2735400000000006</v>
      </c>
    </row>
    <row r="624" spans="2:3" x14ac:dyDescent="0.25">
      <c r="B624" s="12">
        <v>41036</v>
      </c>
      <c r="C624" s="18">
        <v>8.5450990000000004</v>
      </c>
    </row>
    <row r="625" spans="2:3" x14ac:dyDescent="0.25">
      <c r="B625" s="12">
        <v>41029</v>
      </c>
      <c r="C625" s="18">
        <v>8.6175160000000002</v>
      </c>
    </row>
    <row r="626" spans="2:3" x14ac:dyDescent="0.25">
      <c r="B626" s="12">
        <v>41022</v>
      </c>
      <c r="C626" s="18">
        <v>8.9252839999999996</v>
      </c>
    </row>
    <row r="627" spans="2:3" x14ac:dyDescent="0.25">
      <c r="B627" s="12">
        <v>41015</v>
      </c>
      <c r="C627" s="18">
        <v>8.5813079999999999</v>
      </c>
    </row>
    <row r="628" spans="2:3" x14ac:dyDescent="0.25">
      <c r="B628" s="12">
        <v>41008</v>
      </c>
      <c r="C628" s="18">
        <v>8.8619199999999996</v>
      </c>
    </row>
    <row r="629" spans="2:3" x14ac:dyDescent="0.25">
      <c r="B629" s="12">
        <v>41001</v>
      </c>
      <c r="C629" s="18">
        <v>9.2511589999999995</v>
      </c>
    </row>
    <row r="630" spans="2:3" x14ac:dyDescent="0.25">
      <c r="B630" s="12">
        <v>40994</v>
      </c>
      <c r="C630" s="18">
        <v>9.8938509999999997</v>
      </c>
    </row>
    <row r="631" spans="2:3" x14ac:dyDescent="0.25">
      <c r="B631" s="12">
        <v>40987</v>
      </c>
      <c r="C631" s="18">
        <v>9.9300580000000007</v>
      </c>
    </row>
    <row r="632" spans="2:3" x14ac:dyDescent="0.25">
      <c r="B632" s="12">
        <v>40980</v>
      </c>
      <c r="C632" s="18">
        <v>9.8576420000000002</v>
      </c>
    </row>
    <row r="633" spans="2:3" x14ac:dyDescent="0.25">
      <c r="B633" s="12">
        <v>40973</v>
      </c>
      <c r="C633" s="18">
        <v>10.723183000000001</v>
      </c>
    </row>
    <row r="634" spans="2:3" x14ac:dyDescent="0.25">
      <c r="B634" s="12">
        <v>40966</v>
      </c>
      <c r="C634" s="18">
        <v>11.155714</v>
      </c>
    </row>
    <row r="635" spans="2:3" x14ac:dyDescent="0.25">
      <c r="B635" s="12">
        <v>40959</v>
      </c>
      <c r="C635" s="18">
        <v>11.993747000000001</v>
      </c>
    </row>
    <row r="636" spans="2:3" x14ac:dyDescent="0.25">
      <c r="B636" s="12">
        <v>40952</v>
      </c>
      <c r="C636" s="18">
        <v>11.417036</v>
      </c>
    </row>
    <row r="637" spans="2:3" x14ac:dyDescent="0.25">
      <c r="B637" s="12">
        <v>40945</v>
      </c>
      <c r="C637" s="18">
        <v>11.62429</v>
      </c>
    </row>
    <row r="638" spans="2:3" x14ac:dyDescent="0.25">
      <c r="B638" s="12">
        <v>40938</v>
      </c>
      <c r="C638" s="18">
        <v>11.182747000000001</v>
      </c>
    </row>
    <row r="639" spans="2:3" x14ac:dyDescent="0.25">
      <c r="B639" s="12">
        <v>40931</v>
      </c>
      <c r="C639" s="18">
        <v>10.966481999999999</v>
      </c>
    </row>
    <row r="640" spans="2:3" x14ac:dyDescent="0.25">
      <c r="B640" s="12">
        <v>40924</v>
      </c>
      <c r="C640" s="18">
        <v>10.308672</v>
      </c>
    </row>
    <row r="641" spans="2:3" x14ac:dyDescent="0.25">
      <c r="B641" s="12">
        <v>40917</v>
      </c>
      <c r="C641" s="18">
        <v>10.588017000000001</v>
      </c>
    </row>
    <row r="642" spans="2:3" x14ac:dyDescent="0.25">
      <c r="B642" s="12">
        <v>40910</v>
      </c>
      <c r="C642" s="18">
        <v>10.840325</v>
      </c>
    </row>
    <row r="643" spans="2:3" x14ac:dyDescent="0.25">
      <c r="B643" s="12">
        <v>40903</v>
      </c>
      <c r="C643" s="18">
        <v>10.488894999999999</v>
      </c>
    </row>
    <row r="644" spans="2:3" x14ac:dyDescent="0.25">
      <c r="B644" s="12">
        <v>40896</v>
      </c>
      <c r="C644" s="18">
        <v>10.768236999999999</v>
      </c>
    </row>
    <row r="645" spans="2:3" x14ac:dyDescent="0.25">
      <c r="B645" s="12">
        <v>40889</v>
      </c>
      <c r="C645" s="18">
        <v>10.651095</v>
      </c>
    </row>
    <row r="646" spans="2:3" x14ac:dyDescent="0.25">
      <c r="B646" s="12">
        <v>40882</v>
      </c>
      <c r="C646" s="18">
        <v>12.092866000000001</v>
      </c>
    </row>
    <row r="647" spans="2:3" x14ac:dyDescent="0.25">
      <c r="B647" s="12">
        <v>40875</v>
      </c>
      <c r="C647" s="18">
        <v>12.552432</v>
      </c>
    </row>
    <row r="648" spans="2:3" x14ac:dyDescent="0.25">
      <c r="B648" s="12">
        <v>40868</v>
      </c>
      <c r="C648" s="18">
        <v>11.272859</v>
      </c>
    </row>
    <row r="649" spans="2:3" x14ac:dyDescent="0.25">
      <c r="B649" s="12">
        <v>40861</v>
      </c>
      <c r="C649" s="18">
        <v>11.62429</v>
      </c>
    </row>
    <row r="650" spans="2:3" x14ac:dyDescent="0.25">
      <c r="B650" s="12">
        <v>40854</v>
      </c>
      <c r="C650" s="18">
        <v>12.777708000000001</v>
      </c>
    </row>
    <row r="651" spans="2:3" x14ac:dyDescent="0.25">
      <c r="B651" s="12">
        <v>40847</v>
      </c>
      <c r="C651" s="18">
        <v>12.471330999999999</v>
      </c>
    </row>
    <row r="652" spans="2:3" x14ac:dyDescent="0.25">
      <c r="B652" s="12">
        <v>40840</v>
      </c>
      <c r="C652" s="18">
        <v>11.975721999999999</v>
      </c>
    </row>
    <row r="653" spans="2:3" x14ac:dyDescent="0.25">
      <c r="B653" s="12">
        <v>40833</v>
      </c>
      <c r="C653" s="18">
        <v>10.696149</v>
      </c>
    </row>
    <row r="654" spans="2:3" x14ac:dyDescent="0.25">
      <c r="B654" s="12">
        <v>40826</v>
      </c>
      <c r="C654" s="18">
        <v>11.227804000000001</v>
      </c>
    </row>
    <row r="655" spans="2:3" x14ac:dyDescent="0.25">
      <c r="B655" s="12">
        <v>40819</v>
      </c>
      <c r="C655" s="18">
        <v>10.588017000000001</v>
      </c>
    </row>
    <row r="656" spans="2:3" x14ac:dyDescent="0.25">
      <c r="B656" s="12">
        <v>40812</v>
      </c>
      <c r="C656" s="18">
        <v>10.569993999999999</v>
      </c>
    </row>
    <row r="657" spans="2:3" x14ac:dyDescent="0.25">
      <c r="B657" s="12">
        <v>40805</v>
      </c>
      <c r="C657" s="18">
        <v>10.669117</v>
      </c>
    </row>
    <row r="658" spans="2:3" x14ac:dyDescent="0.25">
      <c r="B658" s="12">
        <v>40798</v>
      </c>
      <c r="C658" s="18">
        <v>11.766056000000001</v>
      </c>
    </row>
    <row r="659" spans="2:3" x14ac:dyDescent="0.25">
      <c r="B659" s="12">
        <v>40791</v>
      </c>
      <c r="C659" s="18">
        <v>12.231681</v>
      </c>
    </row>
    <row r="660" spans="2:3" x14ac:dyDescent="0.25">
      <c r="B660" s="12">
        <v>40784</v>
      </c>
      <c r="C660" s="18">
        <v>12.348089999999999</v>
      </c>
    </row>
    <row r="661" spans="2:3" x14ac:dyDescent="0.25">
      <c r="B661" s="12">
        <v>40777</v>
      </c>
      <c r="C661" s="18">
        <v>11.873507</v>
      </c>
    </row>
    <row r="662" spans="2:3" x14ac:dyDescent="0.25">
      <c r="B662" s="12">
        <v>40770</v>
      </c>
      <c r="C662" s="18">
        <v>10.709436999999999</v>
      </c>
    </row>
    <row r="663" spans="2:3" x14ac:dyDescent="0.25">
      <c r="B663" s="12">
        <v>40763</v>
      </c>
      <c r="C663" s="18">
        <v>12.491358999999999</v>
      </c>
    </row>
    <row r="664" spans="2:3" x14ac:dyDescent="0.25">
      <c r="B664" s="12">
        <v>40756</v>
      </c>
      <c r="C664" s="18">
        <v>11.766056000000001</v>
      </c>
    </row>
    <row r="665" spans="2:3" x14ac:dyDescent="0.25">
      <c r="B665" s="12">
        <v>40749</v>
      </c>
      <c r="C665" s="18">
        <v>12.160048</v>
      </c>
    </row>
    <row r="666" spans="2:3" x14ac:dyDescent="0.25">
      <c r="B666" s="12">
        <v>40742</v>
      </c>
      <c r="C666" s="18">
        <v>12.724174</v>
      </c>
    </row>
    <row r="667" spans="2:3" x14ac:dyDescent="0.25">
      <c r="B667" s="12">
        <v>40735</v>
      </c>
      <c r="C667" s="18">
        <v>12.804762999999999</v>
      </c>
    </row>
    <row r="668" spans="2:3" x14ac:dyDescent="0.25">
      <c r="B668" s="12">
        <v>40728</v>
      </c>
      <c r="C668" s="18">
        <v>11.855598000000001</v>
      </c>
    </row>
    <row r="669" spans="2:3" x14ac:dyDescent="0.25">
      <c r="B669" s="12">
        <v>40721</v>
      </c>
      <c r="C669" s="18">
        <v>11.470560000000001</v>
      </c>
    </row>
    <row r="670" spans="2:3" x14ac:dyDescent="0.25">
      <c r="B670" s="12">
        <v>40714</v>
      </c>
      <c r="C670" s="18">
        <v>11.049702999999999</v>
      </c>
    </row>
    <row r="671" spans="2:3" x14ac:dyDescent="0.25">
      <c r="B671" s="12">
        <v>40707</v>
      </c>
      <c r="C671" s="18">
        <v>11.139246999999999</v>
      </c>
    </row>
    <row r="672" spans="2:3" x14ac:dyDescent="0.25">
      <c r="B672" s="12">
        <v>40700</v>
      </c>
      <c r="C672" s="18">
        <v>11.748146</v>
      </c>
    </row>
    <row r="673" spans="2:3" x14ac:dyDescent="0.25">
      <c r="B673" s="12">
        <v>40693</v>
      </c>
      <c r="C673" s="18">
        <v>12.670446</v>
      </c>
    </row>
    <row r="674" spans="2:3" x14ac:dyDescent="0.25">
      <c r="B674" s="12">
        <v>40686</v>
      </c>
      <c r="C674" s="18">
        <v>12.348089999999999</v>
      </c>
    </row>
    <row r="675" spans="2:3" x14ac:dyDescent="0.25">
      <c r="B675" s="12">
        <v>40679</v>
      </c>
      <c r="C675" s="18">
        <v>12.070501999999999</v>
      </c>
    </row>
    <row r="676" spans="2:3" x14ac:dyDescent="0.25">
      <c r="B676" s="12">
        <v>40672</v>
      </c>
      <c r="C676" s="18">
        <v>11.757101</v>
      </c>
    </row>
    <row r="677" spans="2:3" x14ac:dyDescent="0.25">
      <c r="B677" s="12">
        <v>40665</v>
      </c>
      <c r="C677" s="18">
        <v>12.455543</v>
      </c>
    </row>
    <row r="678" spans="2:3" x14ac:dyDescent="0.25">
      <c r="B678" s="12">
        <v>40658</v>
      </c>
      <c r="C678" s="18">
        <v>13.941967999999999</v>
      </c>
    </row>
    <row r="679" spans="2:3" x14ac:dyDescent="0.25">
      <c r="B679" s="12">
        <v>40651</v>
      </c>
      <c r="C679" s="18">
        <v>13.807651999999999</v>
      </c>
    </row>
    <row r="680" spans="2:3" x14ac:dyDescent="0.25">
      <c r="B680" s="12">
        <v>40644</v>
      </c>
      <c r="C680" s="18">
        <v>13.261436</v>
      </c>
    </row>
    <row r="681" spans="2:3" x14ac:dyDescent="0.25">
      <c r="B681" s="12">
        <v>40637</v>
      </c>
      <c r="C681" s="18">
        <v>13.933014999999999</v>
      </c>
    </row>
    <row r="682" spans="2:3" x14ac:dyDescent="0.25">
      <c r="B682" s="12">
        <v>40630</v>
      </c>
      <c r="C682" s="18">
        <v>13.628567</v>
      </c>
    </row>
    <row r="683" spans="2:3" x14ac:dyDescent="0.25">
      <c r="B683" s="12">
        <v>40623</v>
      </c>
      <c r="C683" s="18">
        <v>12.625676</v>
      </c>
    </row>
    <row r="684" spans="2:3" x14ac:dyDescent="0.25">
      <c r="B684" s="12">
        <v>40616</v>
      </c>
      <c r="C684" s="18">
        <v>10.62885</v>
      </c>
    </row>
    <row r="685" spans="2:3" x14ac:dyDescent="0.25">
      <c r="B685" s="12">
        <v>40609</v>
      </c>
      <c r="C685" s="18">
        <v>11.166111000000001</v>
      </c>
    </row>
    <row r="686" spans="2:3" x14ac:dyDescent="0.25">
      <c r="B686" s="12">
        <v>40602</v>
      </c>
      <c r="C686" s="18">
        <v>10.834799</v>
      </c>
    </row>
    <row r="687" spans="2:3" x14ac:dyDescent="0.25">
      <c r="B687" s="12">
        <v>40595</v>
      </c>
      <c r="C687" s="18">
        <v>10.449761000000001</v>
      </c>
    </row>
    <row r="688" spans="2:3" x14ac:dyDescent="0.25">
      <c r="B688" s="12">
        <v>40588</v>
      </c>
      <c r="C688" s="18">
        <v>10.064723000000001</v>
      </c>
    </row>
    <row r="689" spans="2:3" x14ac:dyDescent="0.25">
      <c r="B689" s="12">
        <v>40581</v>
      </c>
      <c r="C689" s="18">
        <v>9.5364129999999996</v>
      </c>
    </row>
    <row r="690" spans="2:3" x14ac:dyDescent="0.25">
      <c r="B690" s="12">
        <v>40574</v>
      </c>
      <c r="C690" s="18">
        <v>9.7423649999999995</v>
      </c>
    </row>
    <row r="691" spans="2:3" x14ac:dyDescent="0.25">
      <c r="B691" s="12">
        <v>40567</v>
      </c>
      <c r="C691" s="18">
        <v>9.7513190000000005</v>
      </c>
    </row>
    <row r="692" spans="2:3" x14ac:dyDescent="0.25">
      <c r="B692" s="12">
        <v>40560</v>
      </c>
      <c r="C692" s="18">
        <v>9.8229559999999996</v>
      </c>
    </row>
    <row r="693" spans="2:3" x14ac:dyDescent="0.25">
      <c r="B693" s="12">
        <v>40553</v>
      </c>
      <c r="C693" s="18">
        <v>9.9483160000000002</v>
      </c>
    </row>
    <row r="694" spans="2:3" x14ac:dyDescent="0.25">
      <c r="B694" s="12">
        <v>40546</v>
      </c>
      <c r="C694" s="18">
        <v>10.297537</v>
      </c>
    </row>
    <row r="695" spans="2:3" x14ac:dyDescent="0.25">
      <c r="B695" s="12">
        <v>40539</v>
      </c>
      <c r="C695" s="18">
        <v>11.228793</v>
      </c>
    </row>
    <row r="696" spans="2:3" x14ac:dyDescent="0.25">
      <c r="B696" s="12">
        <v>40532</v>
      </c>
      <c r="C696" s="18">
        <v>11.040751</v>
      </c>
    </row>
    <row r="697" spans="2:3" x14ac:dyDescent="0.25">
      <c r="B697" s="12">
        <v>40525</v>
      </c>
      <c r="C697" s="18">
        <v>11.049702999999999</v>
      </c>
    </row>
    <row r="698" spans="2:3" x14ac:dyDescent="0.25">
      <c r="B698" s="12">
        <v>40518</v>
      </c>
      <c r="C698" s="18">
        <v>11.067614000000001</v>
      </c>
    </row>
    <row r="699" spans="2:3" x14ac:dyDescent="0.25">
      <c r="B699" s="12">
        <v>40511</v>
      </c>
      <c r="C699" s="18">
        <v>11.112385</v>
      </c>
    </row>
    <row r="700" spans="2:3" x14ac:dyDescent="0.25">
      <c r="B700" s="12">
        <v>40504</v>
      </c>
      <c r="C700" s="18">
        <v>10.181129</v>
      </c>
    </row>
    <row r="701" spans="2:3" x14ac:dyDescent="0.25">
      <c r="B701" s="12">
        <v>40497</v>
      </c>
      <c r="C701" s="18">
        <v>10.62885</v>
      </c>
    </row>
    <row r="702" spans="2:3" x14ac:dyDescent="0.25">
      <c r="B702" s="12">
        <v>40490</v>
      </c>
      <c r="C702" s="18">
        <v>10.906435</v>
      </c>
    </row>
    <row r="703" spans="2:3" x14ac:dyDescent="0.25">
      <c r="B703" s="12">
        <v>40483</v>
      </c>
      <c r="C703" s="18">
        <v>11.05866</v>
      </c>
    </row>
    <row r="704" spans="2:3" x14ac:dyDescent="0.25">
      <c r="B704" s="12">
        <v>40476</v>
      </c>
      <c r="C704" s="18">
        <v>10.324400000000001</v>
      </c>
    </row>
    <row r="705" spans="2:3" x14ac:dyDescent="0.25">
      <c r="B705" s="12">
        <v>40469</v>
      </c>
      <c r="C705" s="18">
        <v>10.073677999999999</v>
      </c>
    </row>
    <row r="706" spans="2:3" x14ac:dyDescent="0.25">
      <c r="B706" s="12">
        <v>40462</v>
      </c>
      <c r="C706" s="18">
        <v>10.073677999999999</v>
      </c>
    </row>
    <row r="707" spans="2:3" x14ac:dyDescent="0.25">
      <c r="B707" s="12">
        <v>40455</v>
      </c>
      <c r="C707" s="18">
        <v>10.279628000000001</v>
      </c>
    </row>
    <row r="708" spans="2:3" x14ac:dyDescent="0.25">
      <c r="B708" s="12">
        <v>40448</v>
      </c>
      <c r="C708" s="18">
        <v>10.136358</v>
      </c>
    </row>
    <row r="709" spans="2:3" x14ac:dyDescent="0.25">
      <c r="B709" s="12">
        <v>40441</v>
      </c>
      <c r="C709" s="18">
        <v>10.225902</v>
      </c>
    </row>
    <row r="710" spans="2:3" x14ac:dyDescent="0.25">
      <c r="B710" s="12">
        <v>40434</v>
      </c>
      <c r="C710" s="18">
        <v>9.8438110000000005</v>
      </c>
    </row>
    <row r="711" spans="2:3" x14ac:dyDescent="0.25">
      <c r="B711" s="12">
        <v>40427</v>
      </c>
      <c r="C711" s="18">
        <v>9.8527120000000004</v>
      </c>
    </row>
    <row r="712" spans="2:3" x14ac:dyDescent="0.25">
      <c r="B712" s="12">
        <v>40420</v>
      </c>
      <c r="C712" s="18">
        <v>9.4521929999999994</v>
      </c>
    </row>
    <row r="713" spans="2:3" x14ac:dyDescent="0.25">
      <c r="B713" s="12">
        <v>40413</v>
      </c>
      <c r="C713" s="18">
        <v>9.1940819999999999</v>
      </c>
    </row>
    <row r="714" spans="2:3" x14ac:dyDescent="0.25">
      <c r="B714" s="12">
        <v>40406</v>
      </c>
      <c r="C714" s="18">
        <v>8.9537739999999992</v>
      </c>
    </row>
    <row r="715" spans="2:3" x14ac:dyDescent="0.25">
      <c r="B715" s="12">
        <v>40399</v>
      </c>
      <c r="C715" s="18">
        <v>9.6925050000000006</v>
      </c>
    </row>
    <row r="716" spans="2:3" x14ac:dyDescent="0.25">
      <c r="B716" s="12">
        <v>40392</v>
      </c>
      <c r="C716" s="18">
        <v>9.6925050000000006</v>
      </c>
    </row>
    <row r="717" spans="2:3" x14ac:dyDescent="0.25">
      <c r="B717" s="12">
        <v>40385</v>
      </c>
      <c r="C717" s="18">
        <v>8.9003730000000001</v>
      </c>
    </row>
    <row r="718" spans="2:3" x14ac:dyDescent="0.25">
      <c r="B718" s="12">
        <v>40378</v>
      </c>
      <c r="C718" s="18">
        <v>8.9181740000000005</v>
      </c>
    </row>
    <row r="719" spans="2:3" x14ac:dyDescent="0.25">
      <c r="B719" s="12">
        <v>40371</v>
      </c>
      <c r="C719" s="18">
        <v>9.1762829999999997</v>
      </c>
    </row>
    <row r="720" spans="2:3" x14ac:dyDescent="0.25">
      <c r="B720" s="12">
        <v>40364</v>
      </c>
      <c r="C720" s="18">
        <v>9.4165939999999999</v>
      </c>
    </row>
    <row r="721" spans="2:3" x14ac:dyDescent="0.25">
      <c r="B721" s="12">
        <v>40357</v>
      </c>
      <c r="C721" s="18">
        <v>9.1762829999999997</v>
      </c>
    </row>
    <row r="722" spans="2:3" x14ac:dyDescent="0.25">
      <c r="B722" s="12">
        <v>40350</v>
      </c>
      <c r="C722" s="18">
        <v>9.3720909999999993</v>
      </c>
    </row>
    <row r="723" spans="2:3" x14ac:dyDescent="0.25">
      <c r="B723" s="12">
        <v>40343</v>
      </c>
      <c r="C723" s="18">
        <v>9.185181</v>
      </c>
    </row>
    <row r="724" spans="2:3" x14ac:dyDescent="0.25">
      <c r="B724" s="12">
        <v>40336</v>
      </c>
      <c r="C724" s="18">
        <v>8.6956620000000004</v>
      </c>
    </row>
    <row r="725" spans="2:3" x14ac:dyDescent="0.25">
      <c r="B725" s="12">
        <v>40329</v>
      </c>
      <c r="C725" s="18">
        <v>8.4642529999999994</v>
      </c>
    </row>
    <row r="726" spans="2:3" x14ac:dyDescent="0.25">
      <c r="B726" s="12">
        <v>40322</v>
      </c>
      <c r="C726" s="18">
        <v>8.6155600000000003</v>
      </c>
    </row>
    <row r="727" spans="2:3" x14ac:dyDescent="0.25">
      <c r="B727" s="12">
        <v>40315</v>
      </c>
      <c r="C727" s="18">
        <v>8.0459359999999993</v>
      </c>
    </row>
    <row r="728" spans="2:3" x14ac:dyDescent="0.25">
      <c r="B728" s="12">
        <v>40308</v>
      </c>
      <c r="C728" s="18">
        <v>9.2385859999999997</v>
      </c>
    </row>
    <row r="729" spans="2:3" x14ac:dyDescent="0.25">
      <c r="B729" s="12">
        <v>40301</v>
      </c>
      <c r="C729" s="18">
        <v>8.3307479999999998</v>
      </c>
    </row>
    <row r="730" spans="2:3" x14ac:dyDescent="0.25">
      <c r="B730" s="12">
        <v>40294</v>
      </c>
      <c r="C730" s="18">
        <v>8.6956620000000004</v>
      </c>
    </row>
    <row r="731" spans="2:3" x14ac:dyDescent="0.25">
      <c r="B731" s="12">
        <v>40287</v>
      </c>
      <c r="C731" s="18">
        <v>8.4998559999999994</v>
      </c>
    </row>
    <row r="732" spans="2:3" x14ac:dyDescent="0.25">
      <c r="B732" s="12">
        <v>40280</v>
      </c>
      <c r="C732" s="18">
        <v>8.3485499999999995</v>
      </c>
    </row>
    <row r="733" spans="2:3" x14ac:dyDescent="0.25">
      <c r="B733" s="12">
        <v>40273</v>
      </c>
      <c r="C733" s="18">
        <v>9.0694769999999991</v>
      </c>
    </row>
    <row r="734" spans="2:3" x14ac:dyDescent="0.25">
      <c r="B734" s="12">
        <v>40266</v>
      </c>
      <c r="C734" s="18">
        <v>8.8380700000000001</v>
      </c>
    </row>
    <row r="735" spans="2:3" x14ac:dyDescent="0.25">
      <c r="B735" s="12">
        <v>40259</v>
      </c>
      <c r="C735" s="18">
        <v>8.4108509999999992</v>
      </c>
    </row>
    <row r="736" spans="2:3" x14ac:dyDescent="0.25">
      <c r="B736" s="12">
        <v>40252</v>
      </c>
      <c r="C736" s="18">
        <v>8.5087580000000003</v>
      </c>
    </row>
    <row r="737" spans="2:3" x14ac:dyDescent="0.25">
      <c r="B737" s="12">
        <v>40245</v>
      </c>
      <c r="C737" s="18">
        <v>8.5354550000000007</v>
      </c>
    </row>
    <row r="738" spans="2:3" x14ac:dyDescent="0.25">
      <c r="B738" s="12">
        <v>40238</v>
      </c>
      <c r="C738" s="18">
        <v>8.8113670000000006</v>
      </c>
    </row>
    <row r="739" spans="2:3" x14ac:dyDescent="0.25">
      <c r="B739" s="12">
        <v>40231</v>
      </c>
      <c r="C739" s="18">
        <v>8.1260399999999997</v>
      </c>
    </row>
    <row r="740" spans="2:3" x14ac:dyDescent="0.25">
      <c r="B740" s="12">
        <v>40224</v>
      </c>
      <c r="C740" s="18">
        <v>8.2595449999999992</v>
      </c>
    </row>
    <row r="741" spans="2:3" x14ac:dyDescent="0.25">
      <c r="B741" s="12">
        <v>40217</v>
      </c>
      <c r="C741" s="18">
        <v>8.3040479999999999</v>
      </c>
    </row>
    <row r="742" spans="2:3" x14ac:dyDescent="0.25">
      <c r="B742" s="12">
        <v>40210</v>
      </c>
      <c r="C742" s="18">
        <v>8.4197520000000008</v>
      </c>
    </row>
    <row r="743" spans="2:3" x14ac:dyDescent="0.25">
      <c r="B743" s="12">
        <v>40203</v>
      </c>
      <c r="C743" s="18">
        <v>8.1616409999999995</v>
      </c>
    </row>
    <row r="744" spans="2:3" x14ac:dyDescent="0.25">
      <c r="B744" s="12">
        <v>40196</v>
      </c>
      <c r="C744" s="18">
        <v>8.7490640000000006</v>
      </c>
    </row>
    <row r="745" spans="2:3" x14ac:dyDescent="0.25">
      <c r="B745" s="12">
        <v>40189</v>
      </c>
      <c r="C745" s="18">
        <v>9.2474880000000006</v>
      </c>
    </row>
    <row r="746" spans="2:3" x14ac:dyDescent="0.25">
      <c r="B746" s="12">
        <v>40182</v>
      </c>
      <c r="C746" s="18">
        <v>9.7726070000000007</v>
      </c>
    </row>
    <row r="747" spans="2:3" x14ac:dyDescent="0.25">
      <c r="B747" s="12">
        <v>40175</v>
      </c>
      <c r="C747" s="18">
        <v>9.051679</v>
      </c>
    </row>
    <row r="748" spans="2:3" x14ac:dyDescent="0.25">
      <c r="B748" s="12">
        <v>40168</v>
      </c>
      <c r="C748" s="18">
        <v>8.9092710000000004</v>
      </c>
    </row>
    <row r="749" spans="2:3" x14ac:dyDescent="0.25">
      <c r="B749" s="12">
        <v>40161</v>
      </c>
      <c r="C749" s="18">
        <v>8.8291690000000003</v>
      </c>
    </row>
    <row r="750" spans="2:3" x14ac:dyDescent="0.25">
      <c r="B750" s="12">
        <v>40154</v>
      </c>
      <c r="C750" s="18">
        <v>9.0694769999999991</v>
      </c>
    </row>
    <row r="751" spans="2:3" x14ac:dyDescent="0.25">
      <c r="B751" s="12">
        <v>40147</v>
      </c>
      <c r="C751" s="18">
        <v>9.8972130000000007</v>
      </c>
    </row>
    <row r="752" spans="2:3" x14ac:dyDescent="0.25">
      <c r="B752" s="12">
        <v>40140</v>
      </c>
      <c r="C752" s="18">
        <v>9.6925050000000006</v>
      </c>
    </row>
    <row r="753" spans="2:3" x14ac:dyDescent="0.25">
      <c r="B753" s="12">
        <v>40133</v>
      </c>
      <c r="C753" s="18">
        <v>9.4254940000000005</v>
      </c>
    </row>
    <row r="754" spans="2:3" x14ac:dyDescent="0.25">
      <c r="B754" s="12">
        <v>40126</v>
      </c>
      <c r="C754" s="18">
        <v>9.3898930000000007</v>
      </c>
    </row>
    <row r="755" spans="2:3" x14ac:dyDescent="0.25">
      <c r="B755" s="12">
        <v>40119</v>
      </c>
      <c r="C755" s="18">
        <v>9.5144950000000001</v>
      </c>
    </row>
    <row r="756" spans="2:3" x14ac:dyDescent="0.25">
      <c r="B756" s="12">
        <v>40112</v>
      </c>
      <c r="C756" s="18">
        <v>8.86477</v>
      </c>
    </row>
    <row r="757" spans="2:3" x14ac:dyDescent="0.25">
      <c r="B757" s="12">
        <v>40105</v>
      </c>
      <c r="C757" s="18">
        <v>9.8171099999999996</v>
      </c>
    </row>
    <row r="758" spans="2:3" x14ac:dyDescent="0.25">
      <c r="B758" s="12">
        <v>40098</v>
      </c>
      <c r="C758" s="18">
        <v>10.253228</v>
      </c>
    </row>
    <row r="759" spans="2:3" x14ac:dyDescent="0.25">
      <c r="B759" s="12">
        <v>40091</v>
      </c>
      <c r="C759" s="18">
        <v>10.351134</v>
      </c>
    </row>
    <row r="760" spans="2:3" x14ac:dyDescent="0.25">
      <c r="B760" s="12">
        <v>40084</v>
      </c>
      <c r="C760" s="18">
        <v>9.1050819999999995</v>
      </c>
    </row>
    <row r="761" spans="2:3" x14ac:dyDescent="0.25">
      <c r="B761" s="12">
        <v>40077</v>
      </c>
      <c r="C761" s="18">
        <v>9.3542919999999992</v>
      </c>
    </row>
    <row r="762" spans="2:3" x14ac:dyDescent="0.25">
      <c r="B762" s="12">
        <v>40070</v>
      </c>
      <c r="C762" s="18">
        <v>10.062810000000001</v>
      </c>
    </row>
    <row r="763" spans="2:3" x14ac:dyDescent="0.25">
      <c r="B763" s="12">
        <v>40063</v>
      </c>
      <c r="C763" s="18">
        <v>10.115913000000001</v>
      </c>
    </row>
    <row r="764" spans="2:3" x14ac:dyDescent="0.25">
      <c r="B764" s="12">
        <v>40056</v>
      </c>
      <c r="C764" s="18">
        <v>9.45214</v>
      </c>
    </row>
    <row r="765" spans="2:3" x14ac:dyDescent="0.25">
      <c r="B765" s="12">
        <v>40049</v>
      </c>
      <c r="C765" s="18">
        <v>8.2927470000000003</v>
      </c>
    </row>
    <row r="766" spans="2:3" x14ac:dyDescent="0.25">
      <c r="B766" s="12">
        <v>40042</v>
      </c>
      <c r="C766" s="18">
        <v>8.3015980000000003</v>
      </c>
    </row>
    <row r="767" spans="2:3" x14ac:dyDescent="0.25">
      <c r="B767" s="12">
        <v>40035</v>
      </c>
      <c r="C767" s="18">
        <v>8.06264</v>
      </c>
    </row>
    <row r="768" spans="2:3" x14ac:dyDescent="0.25">
      <c r="B768" s="12">
        <v>40028</v>
      </c>
      <c r="C768" s="18">
        <v>8.1157419999999991</v>
      </c>
    </row>
    <row r="769" spans="2:3" x14ac:dyDescent="0.25">
      <c r="B769" s="12">
        <v>40021</v>
      </c>
      <c r="C769" s="18">
        <v>8.1953940000000003</v>
      </c>
    </row>
    <row r="770" spans="2:3" x14ac:dyDescent="0.25">
      <c r="B770" s="12">
        <v>40014</v>
      </c>
      <c r="C770" s="18">
        <v>8.3192979999999999</v>
      </c>
    </row>
    <row r="771" spans="2:3" x14ac:dyDescent="0.25">
      <c r="B771" s="12">
        <v>40007</v>
      </c>
      <c r="C771" s="18">
        <v>8.1422899999999991</v>
      </c>
    </row>
    <row r="772" spans="2:3" x14ac:dyDescent="0.25">
      <c r="B772" s="12">
        <v>40000</v>
      </c>
      <c r="C772" s="18">
        <v>7.5227690000000003</v>
      </c>
    </row>
    <row r="773" spans="2:3" x14ac:dyDescent="0.25">
      <c r="B773" s="12">
        <v>39993</v>
      </c>
      <c r="C773" s="18">
        <v>8.5494050000000001</v>
      </c>
    </row>
    <row r="774" spans="2:3" x14ac:dyDescent="0.25">
      <c r="B774" s="12">
        <v>39986</v>
      </c>
      <c r="C774" s="18">
        <v>9.5671920000000004</v>
      </c>
    </row>
    <row r="775" spans="2:3" x14ac:dyDescent="0.25">
      <c r="B775" s="12">
        <v>39979</v>
      </c>
      <c r="C775" s="18">
        <v>9.9123540000000006</v>
      </c>
    </row>
    <row r="776" spans="2:3" x14ac:dyDescent="0.25">
      <c r="B776" s="12">
        <v>39972</v>
      </c>
      <c r="C776" s="18">
        <v>9.275131</v>
      </c>
    </row>
    <row r="777" spans="2:3" x14ac:dyDescent="0.25">
      <c r="B777" s="12">
        <v>39965</v>
      </c>
      <c r="C777" s="18">
        <v>9.7441990000000001</v>
      </c>
    </row>
    <row r="778" spans="2:3" x14ac:dyDescent="0.25">
      <c r="B778" s="12">
        <v>39958</v>
      </c>
      <c r="C778" s="18">
        <v>10.708883999999999</v>
      </c>
    </row>
    <row r="779" spans="2:3" x14ac:dyDescent="0.25">
      <c r="B779" s="12">
        <v>39951</v>
      </c>
      <c r="C779" s="18">
        <v>10.230964999999999</v>
      </c>
    </row>
    <row r="780" spans="2:3" x14ac:dyDescent="0.25">
      <c r="B780" s="12">
        <v>39944</v>
      </c>
      <c r="C780" s="18">
        <v>9.4078870000000006</v>
      </c>
    </row>
    <row r="781" spans="2:3" x14ac:dyDescent="0.25">
      <c r="B781" s="12">
        <v>39937</v>
      </c>
      <c r="C781" s="18">
        <v>8.9565199999999994</v>
      </c>
    </row>
    <row r="782" spans="2:3" x14ac:dyDescent="0.25">
      <c r="B782" s="12">
        <v>39930</v>
      </c>
      <c r="C782" s="18">
        <v>8.2573450000000008</v>
      </c>
    </row>
    <row r="783" spans="2:3" x14ac:dyDescent="0.25">
      <c r="B783" s="12">
        <v>39923</v>
      </c>
      <c r="C783" s="18">
        <v>8.6379099999999998</v>
      </c>
    </row>
    <row r="784" spans="2:3" x14ac:dyDescent="0.25">
      <c r="B784" s="12">
        <v>39916</v>
      </c>
      <c r="C784" s="18">
        <v>7.2307100000000002</v>
      </c>
    </row>
    <row r="785" spans="2:3" x14ac:dyDescent="0.25">
      <c r="B785" s="12">
        <v>39909</v>
      </c>
      <c r="C785" s="18">
        <v>8.0272360000000003</v>
      </c>
    </row>
    <row r="786" spans="2:3" x14ac:dyDescent="0.25">
      <c r="B786" s="12">
        <v>39902</v>
      </c>
      <c r="C786" s="18">
        <v>8.6467609999999997</v>
      </c>
    </row>
    <row r="787" spans="2:3" x14ac:dyDescent="0.25">
      <c r="B787" s="12">
        <v>39895</v>
      </c>
      <c r="C787" s="18">
        <v>10.045111</v>
      </c>
    </row>
    <row r="788" spans="2:3" x14ac:dyDescent="0.25">
      <c r="B788" s="12">
        <v>39888</v>
      </c>
      <c r="C788" s="18">
        <v>10.726583</v>
      </c>
    </row>
    <row r="789" spans="2:3" x14ac:dyDescent="0.25">
      <c r="B789" s="12">
        <v>39881</v>
      </c>
      <c r="C789" s="18">
        <v>9.8061509999999998</v>
      </c>
    </row>
    <row r="790" spans="2:3" x14ac:dyDescent="0.25">
      <c r="B790" s="12">
        <v>39874</v>
      </c>
      <c r="C790" s="18">
        <v>10.098214</v>
      </c>
    </row>
    <row r="791" spans="2:3" x14ac:dyDescent="0.25">
      <c r="B791" s="12">
        <v>39867</v>
      </c>
      <c r="C791" s="18">
        <v>10.602679</v>
      </c>
    </row>
    <row r="792" spans="2:3" x14ac:dyDescent="0.25">
      <c r="B792" s="12">
        <v>39860</v>
      </c>
      <c r="C792" s="18">
        <v>11.549664</v>
      </c>
    </row>
    <row r="793" spans="2:3" x14ac:dyDescent="0.25">
      <c r="B793" s="12">
        <v>39853</v>
      </c>
      <c r="C793" s="18">
        <v>10.638081</v>
      </c>
    </row>
    <row r="794" spans="2:3" x14ac:dyDescent="0.25">
      <c r="B794" s="12">
        <v>39846</v>
      </c>
      <c r="C794" s="18">
        <v>10.593831</v>
      </c>
    </row>
    <row r="795" spans="2:3" x14ac:dyDescent="0.25">
      <c r="B795" s="12">
        <v>39839</v>
      </c>
      <c r="C795" s="18">
        <v>10.443376000000001</v>
      </c>
    </row>
    <row r="796" spans="2:3" x14ac:dyDescent="0.25">
      <c r="B796" s="12">
        <v>39832</v>
      </c>
      <c r="C796" s="18">
        <v>9.8327039999999997</v>
      </c>
    </row>
    <row r="797" spans="2:3" x14ac:dyDescent="0.25">
      <c r="B797" s="12">
        <v>39825</v>
      </c>
      <c r="C797" s="18">
        <v>9.0538749999999997</v>
      </c>
    </row>
    <row r="798" spans="2:3" x14ac:dyDescent="0.25">
      <c r="B798" s="12">
        <v>39818</v>
      </c>
      <c r="C798" s="18">
        <v>8.9211189999999991</v>
      </c>
    </row>
    <row r="799" spans="2:3" x14ac:dyDescent="0.25">
      <c r="B799" s="12">
        <v>39811</v>
      </c>
      <c r="C799" s="18">
        <v>9.4609889999999996</v>
      </c>
    </row>
    <row r="800" spans="2:3" x14ac:dyDescent="0.25">
      <c r="B800" s="12">
        <v>39804</v>
      </c>
      <c r="C800" s="18">
        <v>9.2220309999999994</v>
      </c>
    </row>
    <row r="801" spans="2:3" x14ac:dyDescent="0.25">
      <c r="B801" s="12">
        <v>39797</v>
      </c>
      <c r="C801" s="18">
        <v>7.9210339999999997</v>
      </c>
    </row>
    <row r="802" spans="2:3" x14ac:dyDescent="0.25">
      <c r="B802" s="12">
        <v>39790</v>
      </c>
      <c r="C802" s="18">
        <v>8.9830710000000007</v>
      </c>
    </row>
    <row r="803" spans="2:3" x14ac:dyDescent="0.25">
      <c r="B803" s="12">
        <v>39783</v>
      </c>
      <c r="C803" s="18">
        <v>7.8767810000000003</v>
      </c>
    </row>
    <row r="804" spans="2:3" x14ac:dyDescent="0.25">
      <c r="B804" s="12">
        <v>39776</v>
      </c>
      <c r="C804" s="18">
        <v>7.6466719999999997</v>
      </c>
    </row>
    <row r="805" spans="2:3" x14ac:dyDescent="0.25">
      <c r="B805" s="12">
        <v>39769</v>
      </c>
      <c r="C805" s="18">
        <v>6.3368279999999997</v>
      </c>
    </row>
    <row r="806" spans="2:3" x14ac:dyDescent="0.25">
      <c r="B806" s="12">
        <v>39762</v>
      </c>
      <c r="C806" s="18">
        <v>5.5225980000000003</v>
      </c>
    </row>
    <row r="807" spans="2:3" x14ac:dyDescent="0.25">
      <c r="B807" s="12">
        <v>39755</v>
      </c>
      <c r="C807" s="18">
        <v>6.0978680000000001</v>
      </c>
    </row>
    <row r="808" spans="2:3" x14ac:dyDescent="0.25">
      <c r="B808" s="12">
        <v>39748</v>
      </c>
      <c r="C808" s="18">
        <v>6.4695819999999999</v>
      </c>
    </row>
    <row r="809" spans="2:3" x14ac:dyDescent="0.25">
      <c r="B809" s="12">
        <v>39741</v>
      </c>
      <c r="C809" s="18">
        <v>5.8146589999999998</v>
      </c>
    </row>
    <row r="810" spans="2:3" x14ac:dyDescent="0.25">
      <c r="B810" s="12">
        <v>39734</v>
      </c>
      <c r="C810" s="18">
        <v>7.0537029999999996</v>
      </c>
    </row>
    <row r="811" spans="2:3" x14ac:dyDescent="0.25">
      <c r="B811" s="12">
        <v>39727</v>
      </c>
      <c r="C811" s="18">
        <v>8.1953940000000003</v>
      </c>
    </row>
    <row r="812" spans="2:3" x14ac:dyDescent="0.25">
      <c r="B812" s="12">
        <v>39720</v>
      </c>
      <c r="C812" s="18">
        <v>7.133356</v>
      </c>
    </row>
    <row r="813" spans="2:3" x14ac:dyDescent="0.25">
      <c r="B813" s="12">
        <v>39713</v>
      </c>
      <c r="C813" s="18">
        <v>8.9830710000000007</v>
      </c>
    </row>
    <row r="814" spans="2:3" x14ac:dyDescent="0.25">
      <c r="B814" s="12">
        <v>39706</v>
      </c>
      <c r="C814" s="18">
        <v>8.3015980000000003</v>
      </c>
    </row>
    <row r="815" spans="2:3" x14ac:dyDescent="0.25">
      <c r="B815" s="12">
        <v>39699</v>
      </c>
      <c r="C815" s="18">
        <v>6.7881939999999998</v>
      </c>
    </row>
    <row r="816" spans="2:3" x14ac:dyDescent="0.25">
      <c r="B816" s="12">
        <v>39692</v>
      </c>
      <c r="C816" s="18">
        <v>6.8678460000000001</v>
      </c>
    </row>
    <row r="817" spans="2:3" x14ac:dyDescent="0.25">
      <c r="B817" s="12">
        <v>39685</v>
      </c>
      <c r="C817" s="18">
        <v>7.7086259999999998</v>
      </c>
    </row>
    <row r="818" spans="2:3" x14ac:dyDescent="0.25">
      <c r="B818" s="12">
        <v>39678</v>
      </c>
      <c r="C818" s="18">
        <v>7.434266</v>
      </c>
    </row>
    <row r="819" spans="2:3" x14ac:dyDescent="0.25">
      <c r="B819" s="12">
        <v>39671</v>
      </c>
      <c r="C819" s="18">
        <v>6.7439419999999997</v>
      </c>
    </row>
    <row r="820" spans="2:3" x14ac:dyDescent="0.25">
      <c r="B820" s="12">
        <v>39664</v>
      </c>
      <c r="C820" s="18">
        <v>7.3723130000000001</v>
      </c>
    </row>
    <row r="821" spans="2:3" x14ac:dyDescent="0.25">
      <c r="B821" s="12">
        <v>39657</v>
      </c>
      <c r="C821" s="18">
        <v>9.0981249999999996</v>
      </c>
    </row>
    <row r="822" spans="2:3" x14ac:dyDescent="0.25">
      <c r="B822" s="12">
        <v>39650</v>
      </c>
      <c r="C822" s="18">
        <v>9.3016819999999996</v>
      </c>
    </row>
    <row r="823" spans="2:3" x14ac:dyDescent="0.25">
      <c r="B823" s="12">
        <v>39643</v>
      </c>
      <c r="C823" s="18">
        <v>10.363719</v>
      </c>
    </row>
    <row r="824" spans="2:3" x14ac:dyDescent="0.25">
      <c r="B824" s="12">
        <v>39636</v>
      </c>
      <c r="C824" s="18">
        <v>10.788536000000001</v>
      </c>
    </row>
    <row r="825" spans="2:3" x14ac:dyDescent="0.25">
      <c r="B825" s="12">
        <v>39629</v>
      </c>
      <c r="C825" s="18">
        <v>10.602679</v>
      </c>
    </row>
    <row r="826" spans="2:3" x14ac:dyDescent="0.25">
      <c r="B826" s="12">
        <v>39622</v>
      </c>
      <c r="C826" s="18">
        <v>10.885889000000001</v>
      </c>
    </row>
    <row r="827" spans="2:3" x14ac:dyDescent="0.25">
      <c r="B827" s="12">
        <v>39615</v>
      </c>
      <c r="C827" s="18">
        <v>9.8238520000000005</v>
      </c>
    </row>
    <row r="828" spans="2:3" x14ac:dyDescent="0.25">
      <c r="B828" s="12">
        <v>39608</v>
      </c>
      <c r="C828" s="18">
        <v>9.8327039999999997</v>
      </c>
    </row>
    <row r="829" spans="2:3" x14ac:dyDescent="0.25">
      <c r="B829" s="12">
        <v>39601</v>
      </c>
      <c r="C829" s="18">
        <v>10.620381999999999</v>
      </c>
    </row>
    <row r="830" spans="2:3" x14ac:dyDescent="0.25">
      <c r="B830" s="12">
        <v>39594</v>
      </c>
      <c r="C830" s="18">
        <v>10.531878000000001</v>
      </c>
    </row>
    <row r="831" spans="2:3" x14ac:dyDescent="0.25">
      <c r="B831" s="12">
        <v>39587</v>
      </c>
      <c r="C831" s="18">
        <v>11.381506999999999</v>
      </c>
    </row>
    <row r="832" spans="2:3" x14ac:dyDescent="0.25">
      <c r="B832" s="12">
        <v>39580</v>
      </c>
      <c r="C832" s="18">
        <v>11.107146999999999</v>
      </c>
    </row>
    <row r="833" spans="2:3" x14ac:dyDescent="0.25">
      <c r="B833" s="12">
        <v>39573</v>
      </c>
      <c r="C833" s="18">
        <v>10.921291</v>
      </c>
    </row>
    <row r="834" spans="2:3" x14ac:dyDescent="0.25">
      <c r="B834" s="12">
        <v>39566</v>
      </c>
      <c r="C834" s="18">
        <v>10.204414</v>
      </c>
    </row>
    <row r="835" spans="2:3" x14ac:dyDescent="0.25">
      <c r="B835" s="12">
        <v>39559</v>
      </c>
      <c r="C835" s="18">
        <v>10.523026</v>
      </c>
    </row>
    <row r="836" spans="2:3" x14ac:dyDescent="0.25">
      <c r="B836" s="12">
        <v>39552</v>
      </c>
      <c r="C836" s="18">
        <v>10.611530999999999</v>
      </c>
    </row>
    <row r="837" spans="2:3" x14ac:dyDescent="0.25">
      <c r="B837" s="12">
        <v>39545</v>
      </c>
      <c r="C837" s="18">
        <v>10.098214</v>
      </c>
    </row>
    <row r="838" spans="2:3" x14ac:dyDescent="0.25">
      <c r="B838" s="12">
        <v>39538</v>
      </c>
      <c r="C838" s="18">
        <v>10.301769999999999</v>
      </c>
    </row>
    <row r="839" spans="2:3" x14ac:dyDescent="0.25">
      <c r="B839" s="12">
        <v>39531</v>
      </c>
      <c r="C839" s="18">
        <v>10.691182</v>
      </c>
    </row>
    <row r="840" spans="2:3" x14ac:dyDescent="0.25">
      <c r="B840" s="12">
        <v>39524</v>
      </c>
      <c r="C840" s="18">
        <v>10.523026</v>
      </c>
    </row>
    <row r="841" spans="2:3" x14ac:dyDescent="0.25">
      <c r="B841" s="12">
        <v>39517</v>
      </c>
      <c r="C841" s="18">
        <v>12.771008</v>
      </c>
    </row>
    <row r="842" spans="2:3" x14ac:dyDescent="0.25">
      <c r="B842" s="12">
        <v>39510</v>
      </c>
      <c r="C842" s="18">
        <v>11.921379999999999</v>
      </c>
    </row>
    <row r="843" spans="2:3" x14ac:dyDescent="0.25">
      <c r="B843" s="12">
        <v>39503</v>
      </c>
      <c r="C843" s="18">
        <v>10.744285</v>
      </c>
    </row>
    <row r="844" spans="2:3" x14ac:dyDescent="0.25">
      <c r="B844" s="12">
        <v>39496</v>
      </c>
      <c r="C844" s="18">
        <v>10.770835</v>
      </c>
    </row>
    <row r="845" spans="2:3" x14ac:dyDescent="0.25">
      <c r="B845" s="12">
        <v>39489</v>
      </c>
      <c r="C845" s="18">
        <v>8.9476709999999997</v>
      </c>
    </row>
    <row r="846" spans="2:3" x14ac:dyDescent="0.25">
      <c r="B846" s="12">
        <v>39482</v>
      </c>
      <c r="C846" s="18">
        <v>8.7972149999999996</v>
      </c>
    </row>
    <row r="847" spans="2:3" x14ac:dyDescent="0.25">
      <c r="B847" s="12">
        <v>39475</v>
      </c>
      <c r="C847" s="18">
        <v>8.6467609999999997</v>
      </c>
    </row>
    <row r="848" spans="2:3" x14ac:dyDescent="0.25">
      <c r="B848" s="12">
        <v>39468</v>
      </c>
      <c r="C848" s="18">
        <v>9.6202950000000005</v>
      </c>
    </row>
    <row r="849" spans="2:3" x14ac:dyDescent="0.25">
      <c r="B849" s="12">
        <v>39461</v>
      </c>
      <c r="C849" s="18">
        <v>9.7884510000000002</v>
      </c>
    </row>
    <row r="850" spans="2:3" x14ac:dyDescent="0.25">
      <c r="B850" s="12">
        <v>39454</v>
      </c>
      <c r="C850" s="18">
        <v>11.195650000000001</v>
      </c>
    </row>
    <row r="851" spans="2:3" x14ac:dyDescent="0.25">
      <c r="B851" s="12">
        <v>39447</v>
      </c>
      <c r="C851" s="18">
        <v>10.292921</v>
      </c>
    </row>
    <row r="852" spans="2:3" x14ac:dyDescent="0.25">
      <c r="B852" s="12">
        <v>39440</v>
      </c>
      <c r="C852" s="18">
        <v>9.4078870000000006</v>
      </c>
    </row>
    <row r="853" spans="2:3" x14ac:dyDescent="0.25">
      <c r="B853" s="12">
        <v>39433</v>
      </c>
      <c r="C853" s="18">
        <v>8.8503170000000004</v>
      </c>
    </row>
    <row r="854" spans="2:3" x14ac:dyDescent="0.25">
      <c r="B854" s="12">
        <v>39426</v>
      </c>
      <c r="C854" s="18">
        <v>8.5848089999999999</v>
      </c>
    </row>
    <row r="855" spans="2:3" x14ac:dyDescent="0.25">
      <c r="B855" s="12">
        <v>39419</v>
      </c>
      <c r="C855" s="18">
        <v>9.6025939999999999</v>
      </c>
    </row>
    <row r="856" spans="2:3" x14ac:dyDescent="0.25">
      <c r="B856" s="12">
        <v>39412</v>
      </c>
      <c r="C856" s="18">
        <v>9.2397290000000005</v>
      </c>
    </row>
    <row r="857" spans="2:3" x14ac:dyDescent="0.25">
      <c r="B857" s="12">
        <v>39405</v>
      </c>
      <c r="C857" s="18">
        <v>9.1246759999999991</v>
      </c>
    </row>
    <row r="858" spans="2:3" x14ac:dyDescent="0.25">
      <c r="B858" s="12">
        <v>39398</v>
      </c>
      <c r="C858" s="18">
        <v>9.1423769999999998</v>
      </c>
    </row>
    <row r="859" spans="2:3" x14ac:dyDescent="0.25">
      <c r="B859" s="12">
        <v>39391</v>
      </c>
      <c r="C859" s="18">
        <v>9.8681029999999996</v>
      </c>
    </row>
    <row r="860" spans="2:3" x14ac:dyDescent="0.25">
      <c r="B860" s="12">
        <v>39384</v>
      </c>
      <c r="C860" s="18">
        <v>9.8946529999999999</v>
      </c>
    </row>
    <row r="861" spans="2:3" x14ac:dyDescent="0.25">
      <c r="B861" s="12">
        <v>39377</v>
      </c>
      <c r="C861" s="18">
        <v>9.4698390000000003</v>
      </c>
    </row>
    <row r="862" spans="2:3" x14ac:dyDescent="0.25">
      <c r="B862" s="12">
        <v>39370</v>
      </c>
      <c r="C862" s="18">
        <v>8.4786029999999997</v>
      </c>
    </row>
    <row r="863" spans="2:3" x14ac:dyDescent="0.25">
      <c r="B863" s="12">
        <v>39363</v>
      </c>
      <c r="C863" s="18">
        <v>8.9565199999999994</v>
      </c>
    </row>
    <row r="864" spans="2:3" x14ac:dyDescent="0.25">
      <c r="B864" s="12">
        <v>39356</v>
      </c>
      <c r="C864" s="18">
        <v>9.5494920000000008</v>
      </c>
    </row>
    <row r="865" spans="2:3" x14ac:dyDescent="0.25">
      <c r="B865" s="12">
        <v>39349</v>
      </c>
      <c r="C865" s="18">
        <v>10.540727</v>
      </c>
    </row>
    <row r="866" spans="2:3" x14ac:dyDescent="0.25">
      <c r="B866" s="12">
        <v>39342</v>
      </c>
      <c r="C866" s="18">
        <v>10.894741</v>
      </c>
    </row>
    <row r="867" spans="2:3" x14ac:dyDescent="0.25">
      <c r="B867" s="12">
        <v>39335</v>
      </c>
      <c r="C867" s="18">
        <v>9.9212059999999997</v>
      </c>
    </row>
    <row r="868" spans="2:3" x14ac:dyDescent="0.25">
      <c r="B868" s="12">
        <v>39328</v>
      </c>
      <c r="C868" s="18">
        <v>9.0184719999999992</v>
      </c>
    </row>
    <row r="869" spans="2:3" x14ac:dyDescent="0.25">
      <c r="B869" s="12">
        <v>39321</v>
      </c>
      <c r="C869" s="18">
        <v>7.9210339999999997</v>
      </c>
    </row>
    <row r="870" spans="2:3" x14ac:dyDescent="0.25">
      <c r="B870" s="12">
        <v>39314</v>
      </c>
      <c r="C870" s="18">
        <v>7.9741359999999997</v>
      </c>
    </row>
    <row r="871" spans="2:3" x14ac:dyDescent="0.25">
      <c r="B871" s="12">
        <v>39307</v>
      </c>
      <c r="C871" s="18">
        <v>7.947584</v>
      </c>
    </row>
    <row r="872" spans="2:3" x14ac:dyDescent="0.25">
      <c r="B872" s="12">
        <v>39300</v>
      </c>
      <c r="C872" s="18">
        <v>8.7352640000000008</v>
      </c>
    </row>
    <row r="873" spans="2:3" x14ac:dyDescent="0.25">
      <c r="B873" s="12">
        <v>39293</v>
      </c>
      <c r="C873" s="18">
        <v>11.921379999999999</v>
      </c>
    </row>
    <row r="874" spans="2:3" x14ac:dyDescent="0.25">
      <c r="B874" s="12">
        <v>39286</v>
      </c>
      <c r="C874" s="18">
        <v>11.824024</v>
      </c>
    </row>
    <row r="875" spans="2:3" x14ac:dyDescent="0.25">
      <c r="B875" s="12">
        <v>39279</v>
      </c>
      <c r="C875" s="18">
        <v>13.293177999999999</v>
      </c>
    </row>
    <row r="876" spans="2:3" x14ac:dyDescent="0.25">
      <c r="B876" s="12">
        <v>39272</v>
      </c>
      <c r="C876" s="18">
        <v>13.266624999999999</v>
      </c>
    </row>
    <row r="877" spans="2:3" x14ac:dyDescent="0.25">
      <c r="B877" s="12">
        <v>39265</v>
      </c>
      <c r="C877" s="18">
        <v>13.018818</v>
      </c>
    </row>
    <row r="878" spans="2:3" x14ac:dyDescent="0.25">
      <c r="B878" s="12">
        <v>39258</v>
      </c>
      <c r="C878" s="18">
        <v>12.6294</v>
      </c>
    </row>
    <row r="879" spans="2:3" x14ac:dyDescent="0.25">
      <c r="B879" s="12">
        <v>39251</v>
      </c>
      <c r="C879" s="18">
        <v>12.903762</v>
      </c>
    </row>
    <row r="880" spans="2:3" x14ac:dyDescent="0.25">
      <c r="B880" s="12">
        <v>39244</v>
      </c>
      <c r="C880" s="18">
        <v>12.30194</v>
      </c>
    </row>
    <row r="881" spans="2:3" x14ac:dyDescent="0.25">
      <c r="B881" s="12">
        <v>39237</v>
      </c>
      <c r="C881" s="18">
        <v>12.169186</v>
      </c>
    </row>
    <row r="882" spans="2:3" x14ac:dyDescent="0.25">
      <c r="B882" s="12">
        <v>39230</v>
      </c>
      <c r="C882" s="18">
        <v>13.425931</v>
      </c>
    </row>
    <row r="883" spans="2:3" x14ac:dyDescent="0.25">
      <c r="B883" s="12">
        <v>39223</v>
      </c>
      <c r="C883" s="18">
        <v>13.302026</v>
      </c>
    </row>
    <row r="884" spans="2:3" x14ac:dyDescent="0.25">
      <c r="B884" s="12">
        <v>39216</v>
      </c>
      <c r="C884" s="18">
        <v>13.302026</v>
      </c>
    </row>
    <row r="885" spans="2:3" x14ac:dyDescent="0.25">
      <c r="B885" s="12">
        <v>39209</v>
      </c>
      <c r="C885" s="18">
        <v>13.921547</v>
      </c>
    </row>
    <row r="886" spans="2:3" x14ac:dyDescent="0.25">
      <c r="B886" s="12">
        <v>39202</v>
      </c>
      <c r="C886" s="18">
        <v>14.443716</v>
      </c>
    </row>
    <row r="887" spans="2:3" x14ac:dyDescent="0.25">
      <c r="B887" s="12">
        <v>39195</v>
      </c>
      <c r="C887" s="18">
        <v>14.372915000000001</v>
      </c>
    </row>
    <row r="888" spans="2:3" x14ac:dyDescent="0.25">
      <c r="B888" s="12">
        <v>39188</v>
      </c>
      <c r="C888" s="18">
        <v>14.372915000000001</v>
      </c>
    </row>
    <row r="889" spans="2:3" x14ac:dyDescent="0.25">
      <c r="B889" s="12">
        <v>39181</v>
      </c>
      <c r="C889" s="18">
        <v>14.20476</v>
      </c>
    </row>
    <row r="890" spans="2:3" x14ac:dyDescent="0.25">
      <c r="B890" s="12">
        <v>39174</v>
      </c>
      <c r="C890" s="18">
        <v>13.735692</v>
      </c>
    </row>
    <row r="891" spans="2:3" x14ac:dyDescent="0.25">
      <c r="B891" s="12">
        <v>39167</v>
      </c>
      <c r="C891" s="18">
        <v>12.30194</v>
      </c>
    </row>
    <row r="892" spans="2:3" x14ac:dyDescent="0.25">
      <c r="B892" s="12">
        <v>39160</v>
      </c>
      <c r="C892" s="18">
        <v>12.815257000000001</v>
      </c>
    </row>
    <row r="893" spans="2:3" x14ac:dyDescent="0.25">
      <c r="B893" s="12">
        <v>39153</v>
      </c>
      <c r="C893" s="18">
        <v>12.142633</v>
      </c>
    </row>
    <row r="894" spans="2:3" x14ac:dyDescent="0.25">
      <c r="B894" s="12">
        <v>39146</v>
      </c>
      <c r="C894" s="18">
        <v>11.877122999999999</v>
      </c>
    </row>
    <row r="895" spans="2:3" x14ac:dyDescent="0.25">
      <c r="B895" s="12">
        <v>39139</v>
      </c>
      <c r="C895" s="18">
        <v>11.850574</v>
      </c>
    </row>
    <row r="896" spans="2:3" x14ac:dyDescent="0.25">
      <c r="B896" s="12">
        <v>39132</v>
      </c>
      <c r="C896" s="18">
        <v>12.505497</v>
      </c>
    </row>
    <row r="897" spans="2:3" x14ac:dyDescent="0.25">
      <c r="B897" s="12">
        <v>39125</v>
      </c>
      <c r="C897" s="18">
        <v>11.939076999999999</v>
      </c>
    </row>
    <row r="898" spans="2:3" x14ac:dyDescent="0.25">
      <c r="B898" s="12">
        <v>39118</v>
      </c>
      <c r="C898" s="18">
        <v>11.647016000000001</v>
      </c>
    </row>
    <row r="899" spans="2:3" x14ac:dyDescent="0.25">
      <c r="B899" s="12">
        <v>39111</v>
      </c>
      <c r="C899" s="18">
        <v>11.647016000000001</v>
      </c>
    </row>
    <row r="900" spans="2:3" x14ac:dyDescent="0.25">
      <c r="B900" s="12">
        <v>39104</v>
      </c>
      <c r="C900" s="18">
        <v>12.124936</v>
      </c>
    </row>
    <row r="901" spans="2:3" x14ac:dyDescent="0.25">
      <c r="B901" s="12">
        <v>39097</v>
      </c>
      <c r="C901" s="18">
        <v>11.885975999999999</v>
      </c>
    </row>
    <row r="902" spans="2:3" x14ac:dyDescent="0.25">
      <c r="B902" s="12">
        <v>39090</v>
      </c>
      <c r="C902" s="18">
        <v>11.930228</v>
      </c>
    </row>
    <row r="903" spans="2:3" x14ac:dyDescent="0.25">
      <c r="B903" s="12">
        <v>39083</v>
      </c>
      <c r="C903" s="18">
        <v>12.6294</v>
      </c>
    </row>
    <row r="904" spans="2:3" x14ac:dyDescent="0.25">
      <c r="B904" s="12">
        <v>39076</v>
      </c>
      <c r="C904" s="18">
        <v>13.939249999999999</v>
      </c>
    </row>
    <row r="905" spans="2:3" x14ac:dyDescent="0.25">
      <c r="B905" s="12">
        <v>39069</v>
      </c>
      <c r="C905" s="18">
        <v>13.594089</v>
      </c>
    </row>
    <row r="906" spans="2:3" x14ac:dyDescent="0.25">
      <c r="B906" s="12">
        <v>39062</v>
      </c>
      <c r="C906" s="18">
        <v>14.116256</v>
      </c>
    </row>
    <row r="907" spans="2:3" x14ac:dyDescent="0.25">
      <c r="B907" s="12">
        <v>39055</v>
      </c>
      <c r="C907" s="18">
        <v>13.620639000000001</v>
      </c>
    </row>
    <row r="908" spans="2:3" x14ac:dyDescent="0.25">
      <c r="B908" s="12">
        <v>39048</v>
      </c>
      <c r="C908" s="18">
        <v>14.638426000000001</v>
      </c>
    </row>
    <row r="909" spans="2:3" x14ac:dyDescent="0.25">
      <c r="B909" s="12">
        <v>39041</v>
      </c>
      <c r="C909" s="18">
        <v>14.585321</v>
      </c>
    </row>
    <row r="910" spans="2:3" x14ac:dyDescent="0.25">
      <c r="B910" s="12">
        <v>39034</v>
      </c>
      <c r="C910" s="18">
        <v>13.125019999999999</v>
      </c>
    </row>
    <row r="911" spans="2:3" x14ac:dyDescent="0.25">
      <c r="B911" s="12">
        <v>39027</v>
      </c>
      <c r="C911" s="18">
        <v>13.877298</v>
      </c>
    </row>
    <row r="912" spans="2:3" x14ac:dyDescent="0.25">
      <c r="B912" s="12">
        <v>39020</v>
      </c>
      <c r="C912" s="18">
        <v>14.010052</v>
      </c>
    </row>
    <row r="913" spans="2:3" x14ac:dyDescent="0.25">
      <c r="B913" s="12">
        <v>39013</v>
      </c>
      <c r="C913" s="18">
        <v>12.850663000000001</v>
      </c>
    </row>
    <row r="914" spans="2:3" x14ac:dyDescent="0.25">
      <c r="B914" s="12">
        <v>39006</v>
      </c>
      <c r="C914" s="18">
        <v>12.540899</v>
      </c>
    </row>
    <row r="915" spans="2:3" x14ac:dyDescent="0.25">
      <c r="B915" s="12">
        <v>38999</v>
      </c>
      <c r="C915" s="18">
        <v>12.664804</v>
      </c>
    </row>
    <row r="916" spans="2:3" x14ac:dyDescent="0.25">
      <c r="B916" s="12">
        <v>38992</v>
      </c>
      <c r="C916" s="18">
        <v>12.204587</v>
      </c>
    </row>
    <row r="917" spans="2:3" x14ac:dyDescent="0.25">
      <c r="B917" s="12">
        <v>38985</v>
      </c>
      <c r="C917" s="18">
        <v>11.44346</v>
      </c>
    </row>
    <row r="918" spans="2:3" x14ac:dyDescent="0.25">
      <c r="B918" s="12">
        <v>38978</v>
      </c>
      <c r="C918" s="18">
        <v>11.195650000000001</v>
      </c>
    </row>
    <row r="919" spans="2:3" x14ac:dyDescent="0.25">
      <c r="B919" s="12">
        <v>38971</v>
      </c>
      <c r="C919" s="18">
        <v>10.841638</v>
      </c>
    </row>
    <row r="920" spans="2:3" x14ac:dyDescent="0.25">
      <c r="B920" s="12">
        <v>38964</v>
      </c>
      <c r="C920" s="18">
        <v>11.496561</v>
      </c>
    </row>
    <row r="921" spans="2:3" x14ac:dyDescent="0.25">
      <c r="B921" s="12">
        <v>38957</v>
      </c>
      <c r="C921" s="18">
        <v>12.346190999999999</v>
      </c>
    </row>
    <row r="922" spans="2:3" x14ac:dyDescent="0.25">
      <c r="B922" s="12">
        <v>38950</v>
      </c>
      <c r="C922" s="18">
        <v>12.30194</v>
      </c>
    </row>
    <row r="923" spans="2:3" x14ac:dyDescent="0.25">
      <c r="B923" s="12">
        <v>38943</v>
      </c>
      <c r="C923" s="18">
        <v>12.089534</v>
      </c>
    </row>
    <row r="924" spans="2:3" x14ac:dyDescent="0.25">
      <c r="B924" s="12">
        <v>38936</v>
      </c>
      <c r="C924" s="18">
        <v>11.779773</v>
      </c>
    </row>
    <row r="925" spans="2:3" x14ac:dyDescent="0.25">
      <c r="B925" s="12">
        <v>38929</v>
      </c>
      <c r="C925" s="18">
        <v>12.346190999999999</v>
      </c>
    </row>
    <row r="926" spans="2:3" x14ac:dyDescent="0.25">
      <c r="B926" s="12">
        <v>38922</v>
      </c>
      <c r="C926" s="18">
        <v>12.965714</v>
      </c>
    </row>
    <row r="927" spans="2:3" x14ac:dyDescent="0.25">
      <c r="B927" s="12">
        <v>38915</v>
      </c>
      <c r="C927" s="18">
        <v>12.169186</v>
      </c>
    </row>
    <row r="928" spans="2:3" x14ac:dyDescent="0.25">
      <c r="B928" s="12">
        <v>38908</v>
      </c>
      <c r="C928" s="18">
        <v>13.859596</v>
      </c>
    </row>
    <row r="929" spans="2:3" x14ac:dyDescent="0.25">
      <c r="B929" s="12">
        <v>38901</v>
      </c>
      <c r="C929" s="18">
        <v>14.151657999999999</v>
      </c>
    </row>
    <row r="930" spans="2:3" x14ac:dyDescent="0.25">
      <c r="B930" s="12">
        <v>38894</v>
      </c>
      <c r="C930" s="18">
        <v>14.417168</v>
      </c>
    </row>
    <row r="931" spans="2:3" x14ac:dyDescent="0.25">
      <c r="B931" s="12">
        <v>38887</v>
      </c>
      <c r="C931" s="18">
        <v>13.009967</v>
      </c>
    </row>
    <row r="932" spans="2:3" x14ac:dyDescent="0.25">
      <c r="B932" s="12">
        <v>38880</v>
      </c>
      <c r="C932" s="18">
        <v>11.647016000000001</v>
      </c>
    </row>
    <row r="933" spans="2:3" x14ac:dyDescent="0.25">
      <c r="B933" s="12">
        <v>38873</v>
      </c>
      <c r="C933" s="18">
        <v>11.868275000000001</v>
      </c>
    </row>
    <row r="934" spans="2:3" x14ac:dyDescent="0.25">
      <c r="B934" s="12">
        <v>38866</v>
      </c>
      <c r="C934" s="18">
        <v>12.779856000000001</v>
      </c>
    </row>
    <row r="935" spans="2:3" x14ac:dyDescent="0.25">
      <c r="B935" s="12">
        <v>38859</v>
      </c>
      <c r="C935" s="18">
        <v>12.602850999999999</v>
      </c>
    </row>
    <row r="936" spans="2:3" x14ac:dyDescent="0.25">
      <c r="B936" s="12">
        <v>38852</v>
      </c>
      <c r="C936" s="18">
        <v>12.169186</v>
      </c>
    </row>
    <row r="937" spans="2:3" x14ac:dyDescent="0.25">
      <c r="B937" s="12">
        <v>38845</v>
      </c>
      <c r="C937" s="18">
        <v>13.594089</v>
      </c>
    </row>
    <row r="938" spans="2:3" x14ac:dyDescent="0.25">
      <c r="B938" s="12">
        <v>38838</v>
      </c>
      <c r="C938" s="18">
        <v>14.346363999999999</v>
      </c>
    </row>
    <row r="939" spans="2:3" x14ac:dyDescent="0.25">
      <c r="B939" s="12">
        <v>38831</v>
      </c>
      <c r="C939" s="18">
        <v>14.868532</v>
      </c>
    </row>
    <row r="940" spans="2:3" x14ac:dyDescent="0.25">
      <c r="B940" s="12">
        <v>38824</v>
      </c>
      <c r="C940" s="18">
        <v>14.815431</v>
      </c>
    </row>
    <row r="941" spans="2:3" x14ac:dyDescent="0.25">
      <c r="B941" s="12">
        <v>38817</v>
      </c>
      <c r="C941" s="18">
        <v>13.771094</v>
      </c>
    </row>
    <row r="942" spans="2:3" x14ac:dyDescent="0.25">
      <c r="B942" s="12">
        <v>38810</v>
      </c>
      <c r="C942" s="18">
        <v>13.434782</v>
      </c>
    </row>
    <row r="943" spans="2:3" x14ac:dyDescent="0.25">
      <c r="B943" s="12">
        <v>38803</v>
      </c>
      <c r="C943" s="18">
        <v>14.054304999999999</v>
      </c>
    </row>
    <row r="944" spans="2:3" x14ac:dyDescent="0.25">
      <c r="B944" s="12">
        <v>38796</v>
      </c>
      <c r="C944" s="18">
        <v>13.594089</v>
      </c>
    </row>
    <row r="945" spans="2:3" x14ac:dyDescent="0.25">
      <c r="B945" s="12">
        <v>38789</v>
      </c>
      <c r="C945" s="18">
        <v>12.416994000000001</v>
      </c>
    </row>
    <row r="946" spans="2:3" x14ac:dyDescent="0.25">
      <c r="B946" s="12">
        <v>38782</v>
      </c>
      <c r="C946" s="18">
        <v>11.478861999999999</v>
      </c>
    </row>
    <row r="947" spans="2:3" x14ac:dyDescent="0.25">
      <c r="B947" s="12">
        <v>38775</v>
      </c>
      <c r="C947" s="18">
        <v>12.682506</v>
      </c>
    </row>
    <row r="948" spans="2:3" x14ac:dyDescent="0.25">
      <c r="B948" s="12">
        <v>38768</v>
      </c>
      <c r="C948" s="18">
        <v>13.558685000000001</v>
      </c>
    </row>
    <row r="949" spans="2:3" x14ac:dyDescent="0.25">
      <c r="B949" s="12">
        <v>38761</v>
      </c>
      <c r="C949" s="18">
        <v>13.886146999999999</v>
      </c>
    </row>
    <row r="950" spans="2:3" x14ac:dyDescent="0.25">
      <c r="B950" s="12">
        <v>38754</v>
      </c>
      <c r="C950" s="18">
        <v>14.417168</v>
      </c>
    </row>
    <row r="951" spans="2:3" x14ac:dyDescent="0.25">
      <c r="B951" s="12">
        <v>38747</v>
      </c>
      <c r="C951" s="18">
        <v>15.744714999999999</v>
      </c>
    </row>
    <row r="952" spans="2:3" x14ac:dyDescent="0.25">
      <c r="B952" s="12">
        <v>38740</v>
      </c>
      <c r="C952" s="18">
        <v>14.983587999999999</v>
      </c>
    </row>
    <row r="953" spans="2:3" x14ac:dyDescent="0.25">
      <c r="B953" s="12">
        <v>38733</v>
      </c>
      <c r="C953" s="18">
        <v>13.850745999999999</v>
      </c>
    </row>
    <row r="954" spans="2:3" x14ac:dyDescent="0.25">
      <c r="B954" s="12">
        <v>38726</v>
      </c>
      <c r="C954" s="18">
        <v>13.231225</v>
      </c>
    </row>
    <row r="955" spans="2:3" x14ac:dyDescent="0.25">
      <c r="B955" s="12">
        <v>38719</v>
      </c>
      <c r="C955" s="18">
        <v>12.700206</v>
      </c>
    </row>
    <row r="956" spans="2:3" x14ac:dyDescent="0.25">
      <c r="B956" s="12">
        <v>38712</v>
      </c>
      <c r="C956" s="18">
        <v>11.549664</v>
      </c>
    </row>
    <row r="957" spans="2:3" x14ac:dyDescent="0.25">
      <c r="B957" s="12">
        <v>38705</v>
      </c>
      <c r="C957" s="18">
        <v>11.505413000000001</v>
      </c>
    </row>
    <row r="958" spans="2:3" x14ac:dyDescent="0.25">
      <c r="B958" s="12">
        <v>38698</v>
      </c>
      <c r="C958" s="18">
        <v>11.452310000000001</v>
      </c>
    </row>
    <row r="959" spans="2:3" x14ac:dyDescent="0.25">
      <c r="B959" s="12">
        <v>38691</v>
      </c>
      <c r="C959" s="18">
        <v>11.505413000000001</v>
      </c>
    </row>
    <row r="960" spans="2:3" x14ac:dyDescent="0.25">
      <c r="B960" s="12">
        <v>38684</v>
      </c>
      <c r="C960" s="18">
        <v>10.770835</v>
      </c>
    </row>
    <row r="961" spans="2:3" x14ac:dyDescent="0.25">
      <c r="B961" s="12">
        <v>38677</v>
      </c>
      <c r="C961" s="18">
        <v>11.505413000000001</v>
      </c>
    </row>
    <row r="962" spans="2:3" x14ac:dyDescent="0.25">
      <c r="B962" s="12">
        <v>38670</v>
      </c>
      <c r="C962" s="18">
        <v>11.133698000000001</v>
      </c>
    </row>
    <row r="963" spans="2:3" x14ac:dyDescent="0.25">
      <c r="B963" s="12">
        <v>38663</v>
      </c>
      <c r="C963" s="18">
        <v>10.337172000000001</v>
      </c>
    </row>
    <row r="964" spans="2:3" x14ac:dyDescent="0.25">
      <c r="B964" s="12">
        <v>38656</v>
      </c>
      <c r="C964" s="18">
        <v>9.1158269999999995</v>
      </c>
    </row>
    <row r="965" spans="2:3" x14ac:dyDescent="0.25">
      <c r="B965" s="12">
        <v>38649</v>
      </c>
      <c r="C965" s="18">
        <v>9.3724869999999996</v>
      </c>
    </row>
    <row r="966" spans="2:3" x14ac:dyDescent="0.25">
      <c r="B966" s="12">
        <v>38642</v>
      </c>
      <c r="C966" s="18">
        <v>9.0184719999999992</v>
      </c>
    </row>
    <row r="967" spans="2:3" x14ac:dyDescent="0.25">
      <c r="B967" s="12">
        <v>38635</v>
      </c>
      <c r="C967" s="18">
        <v>9.4167360000000002</v>
      </c>
    </row>
    <row r="968" spans="2:3" x14ac:dyDescent="0.25">
      <c r="B968" s="12">
        <v>38628</v>
      </c>
      <c r="C968" s="18">
        <v>9.8946529999999999</v>
      </c>
    </row>
    <row r="969" spans="2:3" x14ac:dyDescent="0.25">
      <c r="B969" s="12">
        <v>38621</v>
      </c>
      <c r="C969" s="18">
        <v>9.6822459999999992</v>
      </c>
    </row>
    <row r="970" spans="2:3" x14ac:dyDescent="0.25">
      <c r="B970" s="12">
        <v>38614</v>
      </c>
      <c r="C970" s="18">
        <v>8.8326159999999998</v>
      </c>
    </row>
    <row r="971" spans="2:3" x14ac:dyDescent="0.25">
      <c r="B971" s="12">
        <v>38607</v>
      </c>
      <c r="C971" s="18">
        <v>8.8945679999999996</v>
      </c>
    </row>
    <row r="972" spans="2:3" x14ac:dyDescent="0.25">
      <c r="B972" s="12">
        <v>38600</v>
      </c>
      <c r="C972" s="18">
        <v>7.434266</v>
      </c>
    </row>
    <row r="973" spans="2:3" x14ac:dyDescent="0.25">
      <c r="B973" s="12">
        <v>38593</v>
      </c>
      <c r="C973" s="18">
        <v>6.9563490000000003</v>
      </c>
    </row>
    <row r="974" spans="2:3" x14ac:dyDescent="0.25">
      <c r="B974" s="12">
        <v>38586</v>
      </c>
      <c r="C974" s="18">
        <v>6.6111870000000001</v>
      </c>
    </row>
    <row r="975" spans="2:3" x14ac:dyDescent="0.25">
      <c r="B975" s="12">
        <v>38579</v>
      </c>
      <c r="C975" s="18">
        <v>7.5758739999999998</v>
      </c>
    </row>
    <row r="976" spans="2:3" x14ac:dyDescent="0.25">
      <c r="B976" s="12">
        <v>38572</v>
      </c>
      <c r="C976" s="18">
        <v>7.7794290000000004</v>
      </c>
    </row>
    <row r="977" spans="2:3" x14ac:dyDescent="0.25">
      <c r="B977" s="12">
        <v>38565</v>
      </c>
      <c r="C977" s="18">
        <v>7.4165660000000004</v>
      </c>
    </row>
    <row r="978" spans="2:3" x14ac:dyDescent="0.25">
      <c r="B978" s="12">
        <v>38558</v>
      </c>
      <c r="C978" s="18">
        <v>7.2572599999999996</v>
      </c>
    </row>
    <row r="979" spans="2:3" x14ac:dyDescent="0.25">
      <c r="B979" s="12">
        <v>38551</v>
      </c>
      <c r="C979" s="18">
        <v>7.4608169999999996</v>
      </c>
    </row>
    <row r="980" spans="2:3" x14ac:dyDescent="0.25">
      <c r="B980" s="12">
        <v>38544</v>
      </c>
      <c r="C980" s="18">
        <v>7.2749620000000004</v>
      </c>
    </row>
    <row r="981" spans="2:3" x14ac:dyDescent="0.25">
      <c r="B981" s="12">
        <v>38537</v>
      </c>
      <c r="C981" s="18">
        <v>7.5404710000000001</v>
      </c>
    </row>
    <row r="982" spans="2:3" x14ac:dyDescent="0.25">
      <c r="B982" s="12">
        <v>38530</v>
      </c>
      <c r="C982" s="18">
        <v>7.6201210000000001</v>
      </c>
    </row>
    <row r="983" spans="2:3" x14ac:dyDescent="0.25">
      <c r="B983" s="12">
        <v>38523</v>
      </c>
      <c r="C983" s="18">
        <v>7.4254179999999996</v>
      </c>
    </row>
    <row r="984" spans="2:3" x14ac:dyDescent="0.25">
      <c r="B984" s="12">
        <v>38516</v>
      </c>
      <c r="C984" s="18">
        <v>7.2572599999999996</v>
      </c>
    </row>
    <row r="985" spans="2:3" x14ac:dyDescent="0.25">
      <c r="B985" s="12">
        <v>38509</v>
      </c>
      <c r="C985" s="18">
        <v>6.9563490000000003</v>
      </c>
    </row>
    <row r="986" spans="2:3" x14ac:dyDescent="0.25">
      <c r="B986" s="12">
        <v>38502</v>
      </c>
      <c r="C986" s="18">
        <v>6.9386489999999998</v>
      </c>
    </row>
    <row r="987" spans="2:3" x14ac:dyDescent="0.25">
      <c r="B987" s="12">
        <v>38495</v>
      </c>
      <c r="C987" s="18">
        <v>6.7881939999999998</v>
      </c>
    </row>
    <row r="988" spans="2:3" x14ac:dyDescent="0.25">
      <c r="B988" s="12">
        <v>38488</v>
      </c>
      <c r="C988" s="18">
        <v>6.1332700000000004</v>
      </c>
    </row>
    <row r="989" spans="2:3" x14ac:dyDescent="0.25">
      <c r="B989" s="12">
        <v>38481</v>
      </c>
      <c r="C989" s="18">
        <v>5.4163940000000004</v>
      </c>
    </row>
    <row r="990" spans="2:3" x14ac:dyDescent="0.25">
      <c r="B990" s="12">
        <v>38474</v>
      </c>
      <c r="C990" s="18">
        <v>5.4783460000000002</v>
      </c>
    </row>
    <row r="991" spans="2:3" x14ac:dyDescent="0.25">
      <c r="B991" s="12">
        <v>38467</v>
      </c>
      <c r="C991" s="18">
        <v>5.5491489999999999</v>
      </c>
    </row>
    <row r="992" spans="2:3" x14ac:dyDescent="0.25">
      <c r="B992" s="12">
        <v>38460</v>
      </c>
      <c r="C992" s="18">
        <v>6.1686709999999998</v>
      </c>
    </row>
    <row r="993" spans="2:3" x14ac:dyDescent="0.25">
      <c r="B993" s="12">
        <v>38453</v>
      </c>
      <c r="C993" s="18">
        <v>6.2394740000000004</v>
      </c>
    </row>
    <row r="994" spans="2:3" x14ac:dyDescent="0.25">
      <c r="B994" s="12">
        <v>38446</v>
      </c>
      <c r="C994" s="18">
        <v>6.7881939999999998</v>
      </c>
    </row>
    <row r="995" spans="2:3" x14ac:dyDescent="0.25">
      <c r="B995" s="12">
        <v>38439</v>
      </c>
      <c r="C995" s="18">
        <v>6.9652000000000003</v>
      </c>
    </row>
    <row r="996" spans="2:3" x14ac:dyDescent="0.25">
      <c r="B996" s="12">
        <v>38432</v>
      </c>
      <c r="C996" s="18">
        <v>6.9474989999999996</v>
      </c>
    </row>
    <row r="997" spans="2:3" x14ac:dyDescent="0.25">
      <c r="B997" s="12">
        <v>38425</v>
      </c>
      <c r="C997" s="18">
        <v>7.938733</v>
      </c>
    </row>
    <row r="998" spans="2:3" x14ac:dyDescent="0.25">
      <c r="B998" s="12">
        <v>38418</v>
      </c>
      <c r="C998" s="18">
        <v>7.7971300000000001</v>
      </c>
    </row>
    <row r="999" spans="2:3" x14ac:dyDescent="0.25">
      <c r="B999" s="12">
        <v>38411</v>
      </c>
      <c r="C999" s="18">
        <v>7.2838099999999999</v>
      </c>
    </row>
    <row r="1000" spans="2:3" x14ac:dyDescent="0.25">
      <c r="B1000" s="12">
        <v>38404</v>
      </c>
      <c r="C1000" s="18">
        <v>7.584721</v>
      </c>
    </row>
    <row r="1001" spans="2:3" x14ac:dyDescent="0.25">
      <c r="B1001" s="12">
        <v>38397</v>
      </c>
      <c r="C1001" s="18">
        <v>7.3457629999999998</v>
      </c>
    </row>
    <row r="1002" spans="2:3" x14ac:dyDescent="0.25">
      <c r="B1002" s="12">
        <v>38390</v>
      </c>
      <c r="C1002" s="18">
        <v>7.5227690000000003</v>
      </c>
    </row>
    <row r="1003" spans="2:3" x14ac:dyDescent="0.25">
      <c r="B1003" s="12">
        <v>38383</v>
      </c>
      <c r="C1003" s="18">
        <v>7.1599060000000003</v>
      </c>
    </row>
    <row r="1004" spans="2:3" x14ac:dyDescent="0.25">
      <c r="B1004" s="12">
        <v>38376</v>
      </c>
      <c r="C1004" s="18">
        <v>7.2130080000000003</v>
      </c>
    </row>
    <row r="1005" spans="2:3" x14ac:dyDescent="0.25">
      <c r="B1005" s="12">
        <v>38369</v>
      </c>
      <c r="C1005" s="18">
        <v>7.9210339999999997</v>
      </c>
    </row>
    <row r="1006" spans="2:3" x14ac:dyDescent="0.25">
      <c r="B1006" s="12">
        <v>38362</v>
      </c>
      <c r="C1006" s="18">
        <v>7.938733</v>
      </c>
    </row>
    <row r="1007" spans="2:3" x14ac:dyDescent="0.25">
      <c r="B1007" s="12">
        <v>38355</v>
      </c>
      <c r="C1007" s="18">
        <v>8.3281489999999998</v>
      </c>
    </row>
    <row r="1008" spans="2:3" x14ac:dyDescent="0.25">
      <c r="B1008" s="12">
        <v>38348</v>
      </c>
      <c r="C1008" s="18">
        <v>8.2042439999999992</v>
      </c>
    </row>
    <row r="1009" spans="2:3" x14ac:dyDescent="0.25">
      <c r="B1009" s="12">
        <v>38341</v>
      </c>
      <c r="C1009" s="18">
        <v>8.098039</v>
      </c>
    </row>
    <row r="1010" spans="2:3" x14ac:dyDescent="0.25">
      <c r="B1010" s="12">
        <v>38334</v>
      </c>
      <c r="C1010" s="18">
        <v>8.3015980000000003</v>
      </c>
    </row>
    <row r="1011" spans="2:3" x14ac:dyDescent="0.25">
      <c r="B1011" s="12">
        <v>38327</v>
      </c>
      <c r="C1011" s="18">
        <v>8.3281489999999998</v>
      </c>
    </row>
    <row r="1012" spans="2:3" x14ac:dyDescent="0.25">
      <c r="B1012" s="12">
        <v>38320</v>
      </c>
      <c r="C1012" s="18">
        <v>9.1600789999999996</v>
      </c>
    </row>
    <row r="1013" spans="2:3" x14ac:dyDescent="0.25">
      <c r="B1013" s="12">
        <v>38313</v>
      </c>
      <c r="C1013" s="18">
        <v>9.443289</v>
      </c>
    </row>
    <row r="1014" spans="2:3" x14ac:dyDescent="0.25">
      <c r="B1014" s="12">
        <v>38306</v>
      </c>
      <c r="C1014" s="18">
        <v>10.160162</v>
      </c>
    </row>
    <row r="1015" spans="2:3" x14ac:dyDescent="0.25">
      <c r="B1015" s="12">
        <v>38299</v>
      </c>
      <c r="C1015" s="18">
        <v>9.7795989999999993</v>
      </c>
    </row>
    <row r="1016" spans="2:3" x14ac:dyDescent="0.25">
      <c r="B1016" s="12">
        <v>38292</v>
      </c>
      <c r="C1016" s="18">
        <v>10.230964999999999</v>
      </c>
    </row>
    <row r="1017" spans="2:3" x14ac:dyDescent="0.25">
      <c r="B1017" s="12">
        <v>38285</v>
      </c>
      <c r="C1017" s="18">
        <v>10.443376000000001</v>
      </c>
    </row>
    <row r="1018" spans="2:3" x14ac:dyDescent="0.25">
      <c r="B1018" s="12">
        <v>38278</v>
      </c>
      <c r="C1018" s="18">
        <v>10.841638</v>
      </c>
    </row>
    <row r="1019" spans="2:3" x14ac:dyDescent="0.25">
      <c r="B1019" s="12">
        <v>38271</v>
      </c>
      <c r="C1019" s="18">
        <v>11.115997999999999</v>
      </c>
    </row>
    <row r="1020" spans="2:3" x14ac:dyDescent="0.25">
      <c r="B1020" s="12">
        <v>38264</v>
      </c>
      <c r="C1020" s="18">
        <v>12.487798</v>
      </c>
    </row>
    <row r="1021" spans="2:3" x14ac:dyDescent="0.25">
      <c r="B1021" s="12">
        <v>38257</v>
      </c>
      <c r="C1021" s="18">
        <v>11.885975999999999</v>
      </c>
    </row>
    <row r="1022" spans="2:3" x14ac:dyDescent="0.25">
      <c r="B1022" s="12">
        <v>38250</v>
      </c>
      <c r="C1022" s="18">
        <v>11.452310000000001</v>
      </c>
    </row>
    <row r="1023" spans="2:3" x14ac:dyDescent="0.25">
      <c r="B1023" s="12">
        <v>38243</v>
      </c>
      <c r="C1023" s="18">
        <v>11.151400000000001</v>
      </c>
    </row>
    <row r="1024" spans="2:3" x14ac:dyDescent="0.25">
      <c r="B1024" s="12">
        <v>38236</v>
      </c>
      <c r="C1024" s="18">
        <v>10.86819</v>
      </c>
    </row>
    <row r="1025" spans="2:3" x14ac:dyDescent="0.25">
      <c r="B1025" s="12">
        <v>38229</v>
      </c>
      <c r="C1025" s="18">
        <v>10.378429000000001</v>
      </c>
    </row>
    <row r="1026" spans="2:3" x14ac:dyDescent="0.25">
      <c r="B1026" s="12">
        <v>38222</v>
      </c>
      <c r="C1026" s="18">
        <v>11.013301</v>
      </c>
    </row>
    <row r="1027" spans="2:3" x14ac:dyDescent="0.25">
      <c r="B1027" s="12">
        <v>38215</v>
      </c>
      <c r="C1027" s="18">
        <v>11.401281000000001</v>
      </c>
    </row>
    <row r="1028" spans="2:3" x14ac:dyDescent="0.25">
      <c r="B1028" s="12">
        <v>38208</v>
      </c>
      <c r="C1028" s="18">
        <v>10.669411999999999</v>
      </c>
    </row>
    <row r="1029" spans="2:3" x14ac:dyDescent="0.25">
      <c r="B1029" s="12">
        <v>38201</v>
      </c>
      <c r="C1029" s="18">
        <v>9.5672010000000007</v>
      </c>
    </row>
    <row r="1030" spans="2:3" x14ac:dyDescent="0.25">
      <c r="B1030" s="12">
        <v>38194</v>
      </c>
      <c r="C1030" s="18">
        <v>9.6641949999999994</v>
      </c>
    </row>
    <row r="1031" spans="2:3" x14ac:dyDescent="0.25">
      <c r="B1031" s="12">
        <v>38187</v>
      </c>
      <c r="C1031" s="18">
        <v>8.9940499999999997</v>
      </c>
    </row>
    <row r="1032" spans="2:3" x14ac:dyDescent="0.25">
      <c r="B1032" s="12">
        <v>38180</v>
      </c>
      <c r="C1032" s="18">
        <v>8.9411430000000003</v>
      </c>
    </row>
    <row r="1033" spans="2:3" x14ac:dyDescent="0.25">
      <c r="B1033" s="12">
        <v>38173</v>
      </c>
      <c r="C1033" s="18">
        <v>9.7435530000000004</v>
      </c>
    </row>
    <row r="1034" spans="2:3" x14ac:dyDescent="0.25">
      <c r="B1034" s="12">
        <v>38166</v>
      </c>
      <c r="C1034" s="18">
        <v>9.479025</v>
      </c>
    </row>
    <row r="1035" spans="2:3" x14ac:dyDescent="0.25">
      <c r="B1035" s="12">
        <v>38159</v>
      </c>
      <c r="C1035" s="18">
        <v>9.584835</v>
      </c>
    </row>
    <row r="1036" spans="2:3" x14ac:dyDescent="0.25">
      <c r="B1036" s="12">
        <v>38152</v>
      </c>
      <c r="C1036" s="18">
        <v>9.1351320000000005</v>
      </c>
    </row>
    <row r="1037" spans="2:3" x14ac:dyDescent="0.25">
      <c r="B1037" s="12">
        <v>38145</v>
      </c>
      <c r="C1037" s="18">
        <v>9.0116849999999999</v>
      </c>
    </row>
    <row r="1038" spans="2:3" x14ac:dyDescent="0.25">
      <c r="B1038" s="12">
        <v>38138</v>
      </c>
      <c r="C1038" s="18">
        <v>9.8405489999999993</v>
      </c>
    </row>
    <row r="1039" spans="2:3" x14ac:dyDescent="0.25">
      <c r="B1039" s="12">
        <v>38131</v>
      </c>
      <c r="C1039" s="18">
        <v>10.563599999999999</v>
      </c>
    </row>
    <row r="1040" spans="2:3" x14ac:dyDescent="0.25">
      <c r="B1040" s="12">
        <v>38124</v>
      </c>
      <c r="C1040" s="18">
        <v>9.9199079999999995</v>
      </c>
    </row>
    <row r="1041" spans="2:3" x14ac:dyDescent="0.25">
      <c r="B1041" s="12">
        <v>38117</v>
      </c>
      <c r="C1041" s="18">
        <v>9.3291229999999992</v>
      </c>
    </row>
    <row r="1042" spans="2:3" x14ac:dyDescent="0.25">
      <c r="B1042" s="12">
        <v>38110</v>
      </c>
      <c r="C1042" s="18">
        <v>9.1086799999999997</v>
      </c>
    </row>
    <row r="1043" spans="2:3" x14ac:dyDescent="0.25">
      <c r="B1043" s="12">
        <v>38103</v>
      </c>
      <c r="C1043" s="18">
        <v>9.7347370000000009</v>
      </c>
    </row>
    <row r="1044" spans="2:3" x14ac:dyDescent="0.25">
      <c r="B1044" s="12">
        <v>38096</v>
      </c>
      <c r="C1044" s="18">
        <v>10.554783</v>
      </c>
    </row>
    <row r="1045" spans="2:3" x14ac:dyDescent="0.25">
      <c r="B1045" s="12">
        <v>38089</v>
      </c>
      <c r="C1045" s="18">
        <v>11.480639999999999</v>
      </c>
    </row>
    <row r="1046" spans="2:3" x14ac:dyDescent="0.25">
      <c r="B1046" s="12">
        <v>38082</v>
      </c>
      <c r="C1046" s="18">
        <v>12.344775</v>
      </c>
    </row>
    <row r="1047" spans="2:3" x14ac:dyDescent="0.25">
      <c r="B1047" s="12">
        <v>38075</v>
      </c>
      <c r="C1047" s="18">
        <v>13.191272</v>
      </c>
    </row>
    <row r="1048" spans="2:3" x14ac:dyDescent="0.25">
      <c r="B1048" s="12">
        <v>38068</v>
      </c>
      <c r="C1048" s="18">
        <v>13.623339</v>
      </c>
    </row>
    <row r="1049" spans="2:3" x14ac:dyDescent="0.25">
      <c r="B1049" s="12">
        <v>38061</v>
      </c>
      <c r="C1049" s="18">
        <v>13.535164</v>
      </c>
    </row>
    <row r="1050" spans="2:3" x14ac:dyDescent="0.25">
      <c r="B1050" s="12">
        <v>38054</v>
      </c>
      <c r="C1050" s="18">
        <v>13.111912999999999</v>
      </c>
    </row>
    <row r="1051" spans="2:3" x14ac:dyDescent="0.25">
      <c r="B1051" s="12">
        <v>38047</v>
      </c>
      <c r="C1051" s="18">
        <v>14.099565999999999</v>
      </c>
    </row>
    <row r="1052" spans="2:3" x14ac:dyDescent="0.25">
      <c r="B1052" s="12">
        <v>38040</v>
      </c>
      <c r="C1052" s="18">
        <v>13.221088999999999</v>
      </c>
    </row>
    <row r="1053" spans="2:3" x14ac:dyDescent="0.25">
      <c r="B1053" s="12">
        <v>38033</v>
      </c>
      <c r="C1053" s="18">
        <v>13.651541999999999</v>
      </c>
    </row>
    <row r="1054" spans="2:3" x14ac:dyDescent="0.25">
      <c r="B1054" s="12">
        <v>38026</v>
      </c>
      <c r="C1054" s="18">
        <v>14.591516</v>
      </c>
    </row>
    <row r="1055" spans="2:3" x14ac:dyDescent="0.25">
      <c r="B1055" s="12">
        <v>38019</v>
      </c>
      <c r="C1055" s="18">
        <v>14.407033</v>
      </c>
    </row>
    <row r="1056" spans="2:3" x14ac:dyDescent="0.25">
      <c r="B1056" s="12">
        <v>38012</v>
      </c>
      <c r="C1056" s="18">
        <v>13.414353</v>
      </c>
    </row>
    <row r="1057" spans="2:3" x14ac:dyDescent="0.25">
      <c r="B1057" s="12">
        <v>38005</v>
      </c>
      <c r="C1057" s="18">
        <v>14.301615999999999</v>
      </c>
    </row>
    <row r="1058" spans="2:3" x14ac:dyDescent="0.25">
      <c r="B1058" s="12">
        <v>37998</v>
      </c>
      <c r="C1058" s="18">
        <v>13.923869</v>
      </c>
    </row>
    <row r="1059" spans="2:3" x14ac:dyDescent="0.25">
      <c r="B1059" s="12">
        <v>37991</v>
      </c>
      <c r="C1059" s="18">
        <v>15.197663</v>
      </c>
    </row>
    <row r="1060" spans="2:3" x14ac:dyDescent="0.25">
      <c r="B1060" s="12">
        <v>37984</v>
      </c>
      <c r="C1060" s="18">
        <v>14.547589</v>
      </c>
    </row>
    <row r="1061" spans="2:3" x14ac:dyDescent="0.25">
      <c r="B1061" s="12">
        <v>37977</v>
      </c>
      <c r="C1061" s="18">
        <v>14.275262</v>
      </c>
    </row>
    <row r="1062" spans="2:3" x14ac:dyDescent="0.25">
      <c r="B1062" s="12">
        <v>37970</v>
      </c>
      <c r="C1062" s="18">
        <v>13.546125</v>
      </c>
    </row>
    <row r="1063" spans="2:3" x14ac:dyDescent="0.25">
      <c r="B1063" s="12">
        <v>37963</v>
      </c>
      <c r="C1063" s="18">
        <v>13.897517000000001</v>
      </c>
    </row>
    <row r="1064" spans="2:3" x14ac:dyDescent="0.25">
      <c r="B1064" s="12">
        <v>37956</v>
      </c>
      <c r="C1064" s="18">
        <v>13.730604</v>
      </c>
    </row>
    <row r="1065" spans="2:3" x14ac:dyDescent="0.25">
      <c r="B1065" s="12">
        <v>37949</v>
      </c>
      <c r="C1065" s="18">
        <v>13.906300999999999</v>
      </c>
    </row>
    <row r="1066" spans="2:3" x14ac:dyDescent="0.25">
      <c r="B1066" s="12">
        <v>37942</v>
      </c>
      <c r="C1066" s="18">
        <v>13.379212000000001</v>
      </c>
    </row>
    <row r="1067" spans="2:3" x14ac:dyDescent="0.25">
      <c r="B1067" s="12">
        <v>37935</v>
      </c>
      <c r="C1067" s="18">
        <v>13.510989</v>
      </c>
    </row>
    <row r="1068" spans="2:3" x14ac:dyDescent="0.25">
      <c r="B1068" s="12">
        <v>37928</v>
      </c>
      <c r="C1068" s="18">
        <v>12.421673999999999</v>
      </c>
    </row>
    <row r="1069" spans="2:3" x14ac:dyDescent="0.25">
      <c r="B1069" s="12">
        <v>37921</v>
      </c>
      <c r="C1069" s="18">
        <v>13.282582</v>
      </c>
    </row>
    <row r="1070" spans="2:3" x14ac:dyDescent="0.25">
      <c r="B1070" s="12">
        <v>37914</v>
      </c>
      <c r="C1070" s="18">
        <v>13.388</v>
      </c>
    </row>
    <row r="1071" spans="2:3" x14ac:dyDescent="0.25">
      <c r="B1071" s="12">
        <v>37907</v>
      </c>
      <c r="C1071" s="18">
        <v>12.711572</v>
      </c>
    </row>
    <row r="1072" spans="2:3" x14ac:dyDescent="0.25">
      <c r="B1072" s="12">
        <v>37900</v>
      </c>
      <c r="C1072" s="18">
        <v>11.903371999999999</v>
      </c>
    </row>
    <row r="1073" spans="2:3" x14ac:dyDescent="0.25">
      <c r="B1073" s="12">
        <v>37893</v>
      </c>
      <c r="C1073" s="18">
        <v>11.947295</v>
      </c>
    </row>
    <row r="1074" spans="2:3" x14ac:dyDescent="0.25">
      <c r="B1074" s="12">
        <v>37886</v>
      </c>
      <c r="C1074" s="18">
        <v>12.579801</v>
      </c>
    </row>
    <row r="1075" spans="2:3" x14ac:dyDescent="0.25">
      <c r="B1075" s="12">
        <v>37879</v>
      </c>
      <c r="C1075" s="18">
        <v>13.546125</v>
      </c>
    </row>
    <row r="1076" spans="2:3" x14ac:dyDescent="0.25">
      <c r="B1076" s="12">
        <v>37872</v>
      </c>
      <c r="C1076" s="18">
        <v>13.168379</v>
      </c>
    </row>
    <row r="1077" spans="2:3" x14ac:dyDescent="0.25">
      <c r="B1077" s="12">
        <v>37865</v>
      </c>
      <c r="C1077" s="18">
        <v>13.218187</v>
      </c>
    </row>
    <row r="1078" spans="2:3" x14ac:dyDescent="0.25">
      <c r="B1078" s="12">
        <v>37858</v>
      </c>
      <c r="C1078" s="18">
        <v>12.38664</v>
      </c>
    </row>
    <row r="1079" spans="2:3" x14ac:dyDescent="0.25">
      <c r="B1079" s="12">
        <v>37851</v>
      </c>
      <c r="C1079" s="18">
        <v>11.529102</v>
      </c>
    </row>
    <row r="1080" spans="2:3" x14ac:dyDescent="0.25">
      <c r="B1080" s="12">
        <v>37844</v>
      </c>
      <c r="C1080" s="18">
        <v>11.866918</v>
      </c>
    </row>
    <row r="1081" spans="2:3" x14ac:dyDescent="0.25">
      <c r="B1081" s="12">
        <v>37837</v>
      </c>
      <c r="C1081" s="18">
        <v>11.234595000000001</v>
      </c>
    </row>
    <row r="1082" spans="2:3" x14ac:dyDescent="0.25">
      <c r="B1082" s="12">
        <v>37830</v>
      </c>
      <c r="C1082" s="18">
        <v>10.662906</v>
      </c>
    </row>
    <row r="1083" spans="2:3" x14ac:dyDescent="0.25">
      <c r="B1083" s="12">
        <v>37823</v>
      </c>
      <c r="C1083" s="18">
        <v>10.957409999999999</v>
      </c>
    </row>
    <row r="1084" spans="2:3" x14ac:dyDescent="0.25">
      <c r="B1084" s="12">
        <v>37816</v>
      </c>
      <c r="C1084" s="18">
        <v>9.7707200000000007</v>
      </c>
    </row>
    <row r="1085" spans="2:3" x14ac:dyDescent="0.25">
      <c r="B1085" s="12">
        <v>37809</v>
      </c>
      <c r="C1085" s="18">
        <v>10.974734</v>
      </c>
    </row>
    <row r="1086" spans="2:3" x14ac:dyDescent="0.25">
      <c r="B1086" s="12">
        <v>37802</v>
      </c>
      <c r="C1086" s="18">
        <v>11.754314000000001</v>
      </c>
    </row>
    <row r="1087" spans="2:3" x14ac:dyDescent="0.25">
      <c r="B1087" s="12">
        <v>37795</v>
      </c>
      <c r="C1087" s="18">
        <v>11.468469000000001</v>
      </c>
    </row>
    <row r="1088" spans="2:3" x14ac:dyDescent="0.25">
      <c r="B1088" s="12">
        <v>37788</v>
      </c>
      <c r="C1088" s="18">
        <v>12.507904999999999</v>
      </c>
    </row>
    <row r="1089" spans="2:3" x14ac:dyDescent="0.25">
      <c r="B1089" s="12">
        <v>37781</v>
      </c>
      <c r="C1089" s="18">
        <v>12.074807</v>
      </c>
    </row>
    <row r="1090" spans="2:3" x14ac:dyDescent="0.25">
      <c r="B1090" s="12">
        <v>37774</v>
      </c>
      <c r="C1090" s="18">
        <v>11.477131</v>
      </c>
    </row>
    <row r="1091" spans="2:3" x14ac:dyDescent="0.25">
      <c r="B1091" s="12">
        <v>37767</v>
      </c>
      <c r="C1091" s="18">
        <v>11.347201999999999</v>
      </c>
    </row>
    <row r="1092" spans="2:3" x14ac:dyDescent="0.25">
      <c r="B1092" s="12">
        <v>37760</v>
      </c>
      <c r="C1092" s="18">
        <v>11.199947</v>
      </c>
    </row>
    <row r="1093" spans="2:3" x14ac:dyDescent="0.25">
      <c r="B1093" s="12">
        <v>37753</v>
      </c>
      <c r="C1093" s="18">
        <v>11.044032</v>
      </c>
    </row>
    <row r="1094" spans="2:3" x14ac:dyDescent="0.25">
      <c r="B1094" s="12">
        <v>37746</v>
      </c>
      <c r="C1094" s="18">
        <v>10.186496</v>
      </c>
    </row>
    <row r="1095" spans="2:3" x14ac:dyDescent="0.25">
      <c r="B1095" s="12">
        <v>37739</v>
      </c>
      <c r="C1095" s="18">
        <v>9.7707200000000007</v>
      </c>
    </row>
    <row r="1096" spans="2:3" x14ac:dyDescent="0.25">
      <c r="B1096" s="12">
        <v>37732</v>
      </c>
      <c r="C1096" s="18">
        <v>9.8140300000000007</v>
      </c>
    </row>
    <row r="1097" spans="2:3" x14ac:dyDescent="0.25">
      <c r="B1097" s="12">
        <v>37725</v>
      </c>
      <c r="C1097" s="18">
        <v>10.377055</v>
      </c>
    </row>
    <row r="1098" spans="2:3" x14ac:dyDescent="0.25">
      <c r="B1098" s="12">
        <v>37718</v>
      </c>
      <c r="C1098" s="18">
        <v>10.238464</v>
      </c>
    </row>
    <row r="1099" spans="2:3" x14ac:dyDescent="0.25">
      <c r="B1099" s="12">
        <v>37711</v>
      </c>
      <c r="C1099" s="18">
        <v>10.177832</v>
      </c>
    </row>
    <row r="1100" spans="2:3" x14ac:dyDescent="0.25">
      <c r="B1100" s="12">
        <v>37704</v>
      </c>
      <c r="C1100" s="18">
        <v>10.532973</v>
      </c>
    </row>
    <row r="1101" spans="2:3" x14ac:dyDescent="0.25">
      <c r="B1101" s="12">
        <v>37697</v>
      </c>
      <c r="C1101" s="18">
        <v>9.9526199999999996</v>
      </c>
    </row>
    <row r="1102" spans="2:3" x14ac:dyDescent="0.25">
      <c r="B1102" s="12">
        <v>37690</v>
      </c>
      <c r="C1102" s="18">
        <v>10.87079</v>
      </c>
    </row>
    <row r="1103" spans="2:3" x14ac:dyDescent="0.25">
      <c r="B1103" s="12">
        <v>37683</v>
      </c>
      <c r="C1103" s="18">
        <v>11.381849000000001</v>
      </c>
    </row>
    <row r="1104" spans="2:3" x14ac:dyDescent="0.25">
      <c r="B1104" s="12">
        <v>37676</v>
      </c>
      <c r="C1104" s="18">
        <v>12.184044</v>
      </c>
    </row>
    <row r="1105" spans="2:3" x14ac:dyDescent="0.25">
      <c r="B1105" s="12">
        <v>37669</v>
      </c>
      <c r="C1105" s="18">
        <v>12.527018</v>
      </c>
    </row>
    <row r="1106" spans="2:3" x14ac:dyDescent="0.25">
      <c r="B1106" s="12">
        <v>37662</v>
      </c>
      <c r="C1106" s="18">
        <v>12.304086</v>
      </c>
    </row>
    <row r="1107" spans="2:3" x14ac:dyDescent="0.25">
      <c r="B1107" s="12">
        <v>37655</v>
      </c>
      <c r="C1107" s="18">
        <v>12.544168000000001</v>
      </c>
    </row>
    <row r="1108" spans="2:3" x14ac:dyDescent="0.25">
      <c r="B1108" s="12">
        <v>37648</v>
      </c>
      <c r="C1108" s="18">
        <v>13.350148000000001</v>
      </c>
    </row>
    <row r="1109" spans="2:3" x14ac:dyDescent="0.25">
      <c r="B1109" s="12">
        <v>37641</v>
      </c>
      <c r="C1109" s="18">
        <v>14.833496</v>
      </c>
    </row>
    <row r="1110" spans="2:3" x14ac:dyDescent="0.25">
      <c r="B1110" s="12">
        <v>37634</v>
      </c>
      <c r="C1110" s="18">
        <v>13.624525999999999</v>
      </c>
    </row>
    <row r="1111" spans="2:3" x14ac:dyDescent="0.25">
      <c r="B1111" s="12">
        <v>37627</v>
      </c>
      <c r="C1111" s="18">
        <v>15.004981000000001</v>
      </c>
    </row>
    <row r="1112" spans="2:3" x14ac:dyDescent="0.25">
      <c r="B1112" s="12">
        <v>37620</v>
      </c>
      <c r="C1112" s="18">
        <v>15.373680999999999</v>
      </c>
    </row>
    <row r="1113" spans="2:3" x14ac:dyDescent="0.25">
      <c r="B1113" s="12">
        <v>37613</v>
      </c>
      <c r="C1113" s="18">
        <v>15.176469000000001</v>
      </c>
    </row>
    <row r="1114" spans="2:3" x14ac:dyDescent="0.25">
      <c r="B1114" s="12">
        <v>37606</v>
      </c>
      <c r="C1114" s="18">
        <v>14.404783</v>
      </c>
    </row>
    <row r="1115" spans="2:3" x14ac:dyDescent="0.25">
      <c r="B1115" s="12">
        <v>37599</v>
      </c>
      <c r="C1115" s="18">
        <v>14.413357</v>
      </c>
    </row>
    <row r="1116" spans="2:3" x14ac:dyDescent="0.25">
      <c r="B1116" s="12">
        <v>37592</v>
      </c>
      <c r="C1116" s="18">
        <v>13.375873</v>
      </c>
    </row>
    <row r="1117" spans="2:3" x14ac:dyDescent="0.25">
      <c r="B1117" s="12">
        <v>37585</v>
      </c>
      <c r="C1117" s="18">
        <v>11.009369</v>
      </c>
    </row>
    <row r="1118" spans="2:3" x14ac:dyDescent="0.25">
      <c r="B1118" s="12">
        <v>37578</v>
      </c>
      <c r="C1118" s="18">
        <v>11.832501000000001</v>
      </c>
    </row>
    <row r="1119" spans="2:3" x14ac:dyDescent="0.25">
      <c r="B1119" s="12">
        <v>37571</v>
      </c>
      <c r="C1119" s="18">
        <v>13.07577</v>
      </c>
    </row>
    <row r="1120" spans="2:3" x14ac:dyDescent="0.25">
      <c r="B1120" s="12">
        <v>37564</v>
      </c>
      <c r="C1120" s="18">
        <v>13.110066</v>
      </c>
    </row>
    <row r="1121" spans="2:3" x14ac:dyDescent="0.25">
      <c r="B1121" s="12">
        <v>37557</v>
      </c>
      <c r="C1121" s="18">
        <v>11.986838000000001</v>
      </c>
    </row>
    <row r="1122" spans="2:3" x14ac:dyDescent="0.25">
      <c r="B1122" s="12">
        <v>37550</v>
      </c>
      <c r="C1122" s="18">
        <v>10.966499000000001</v>
      </c>
    </row>
    <row r="1123" spans="2:3" x14ac:dyDescent="0.25">
      <c r="B1123" s="12">
        <v>37543</v>
      </c>
      <c r="C1123" s="18">
        <v>10.537785</v>
      </c>
    </row>
    <row r="1124" spans="2:3" x14ac:dyDescent="0.25">
      <c r="B1124" s="12">
        <v>37536</v>
      </c>
      <c r="C1124" s="18">
        <v>12.252642</v>
      </c>
    </row>
    <row r="1125" spans="2:3" x14ac:dyDescent="0.25">
      <c r="B1125" s="12">
        <v>37529</v>
      </c>
      <c r="C1125" s="18">
        <v>13.110066</v>
      </c>
    </row>
    <row r="1126" spans="2:3" x14ac:dyDescent="0.25">
      <c r="B1126" s="12">
        <v>37522</v>
      </c>
      <c r="C1126" s="18">
        <v>13.25583</v>
      </c>
    </row>
    <row r="1127" spans="2:3" x14ac:dyDescent="0.25">
      <c r="B1127" s="12">
        <v>37515</v>
      </c>
      <c r="C1127" s="18">
        <v>14.113257000000001</v>
      </c>
    </row>
    <row r="1128" spans="2:3" x14ac:dyDescent="0.25">
      <c r="B1128" s="12">
        <v>37508</v>
      </c>
      <c r="C1128" s="18">
        <v>14.447654</v>
      </c>
    </row>
    <row r="1129" spans="2:3" x14ac:dyDescent="0.25">
      <c r="B1129" s="12">
        <v>37501</v>
      </c>
      <c r="C1129" s="18">
        <v>13.984643999999999</v>
      </c>
    </row>
    <row r="1130" spans="2:3" x14ac:dyDescent="0.25">
      <c r="B1130" s="12">
        <v>37494</v>
      </c>
      <c r="C1130" s="18">
        <v>11.861234</v>
      </c>
    </row>
    <row r="1131" spans="2:3" x14ac:dyDescent="0.25">
      <c r="B1131" s="12">
        <v>37487</v>
      </c>
      <c r="C1131" s="18">
        <v>10.296384</v>
      </c>
    </row>
    <row r="1132" spans="2:3" x14ac:dyDescent="0.25">
      <c r="B1132" s="12">
        <v>37480</v>
      </c>
      <c r="C1132" s="18">
        <v>10.912335000000001</v>
      </c>
    </row>
    <row r="1133" spans="2:3" x14ac:dyDescent="0.25">
      <c r="B1133" s="12">
        <v>37473</v>
      </c>
      <c r="C1133" s="18">
        <v>10.446209</v>
      </c>
    </row>
    <row r="1134" spans="2:3" x14ac:dyDescent="0.25">
      <c r="B1134" s="12">
        <v>37466</v>
      </c>
      <c r="C1134" s="18">
        <v>9.9884059999999995</v>
      </c>
    </row>
    <row r="1135" spans="2:3" x14ac:dyDescent="0.25">
      <c r="B1135" s="12">
        <v>37459</v>
      </c>
      <c r="C1135" s="18">
        <v>8.3319960000000002</v>
      </c>
    </row>
    <row r="1136" spans="2:3" x14ac:dyDescent="0.25">
      <c r="B1136" s="12">
        <v>37452</v>
      </c>
      <c r="C1136" s="18">
        <v>12.934987</v>
      </c>
    </row>
    <row r="1137" spans="2:3" x14ac:dyDescent="0.25">
      <c r="B1137" s="12">
        <v>37445</v>
      </c>
      <c r="C1137" s="18">
        <v>13.800649</v>
      </c>
    </row>
    <row r="1138" spans="2:3" x14ac:dyDescent="0.25">
      <c r="B1138" s="12">
        <v>37438</v>
      </c>
      <c r="C1138" s="18">
        <v>11.445048999999999</v>
      </c>
    </row>
    <row r="1139" spans="2:3" x14ac:dyDescent="0.25">
      <c r="B1139" s="12">
        <v>37431</v>
      </c>
      <c r="C1139" s="18">
        <v>11.261927999999999</v>
      </c>
    </row>
    <row r="1140" spans="2:3" x14ac:dyDescent="0.25">
      <c r="B1140" s="12">
        <v>37424</v>
      </c>
      <c r="C1140" s="18">
        <v>12.227473</v>
      </c>
    </row>
    <row r="1141" spans="2:3" x14ac:dyDescent="0.25">
      <c r="B1141" s="12">
        <v>37417</v>
      </c>
      <c r="C1141" s="18">
        <v>11.145397000000001</v>
      </c>
    </row>
    <row r="1142" spans="2:3" x14ac:dyDescent="0.25">
      <c r="B1142" s="12">
        <v>37410</v>
      </c>
      <c r="C1142" s="18">
        <v>12.110943000000001</v>
      </c>
    </row>
    <row r="1143" spans="2:3" x14ac:dyDescent="0.25">
      <c r="B1143" s="12">
        <v>37403</v>
      </c>
      <c r="C1143" s="18">
        <v>13.476027</v>
      </c>
    </row>
    <row r="1144" spans="2:3" x14ac:dyDescent="0.25">
      <c r="B1144" s="12">
        <v>37396</v>
      </c>
      <c r="C1144" s="18">
        <v>15.032552000000001</v>
      </c>
    </row>
    <row r="1145" spans="2:3" x14ac:dyDescent="0.25">
      <c r="B1145" s="12">
        <v>37389</v>
      </c>
      <c r="C1145" s="18">
        <v>13.517644000000001</v>
      </c>
    </row>
    <row r="1146" spans="2:3" x14ac:dyDescent="0.25">
      <c r="B1146" s="12">
        <v>37382</v>
      </c>
      <c r="C1146" s="18">
        <v>13.201345999999999</v>
      </c>
    </row>
    <row r="1147" spans="2:3" x14ac:dyDescent="0.25">
      <c r="B1147" s="12">
        <v>37375</v>
      </c>
      <c r="C1147" s="18">
        <v>11.73638</v>
      </c>
    </row>
    <row r="1148" spans="2:3" x14ac:dyDescent="0.25">
      <c r="B1148" s="12">
        <v>37368</v>
      </c>
      <c r="C1148" s="18">
        <v>12.485507999999999</v>
      </c>
    </row>
    <row r="1149" spans="2:3" x14ac:dyDescent="0.25">
      <c r="B1149" s="12">
        <v>37361</v>
      </c>
      <c r="C1149" s="18">
        <v>11.153721000000001</v>
      </c>
    </row>
    <row r="1150" spans="2:3" x14ac:dyDescent="0.25">
      <c r="B1150" s="12">
        <v>37354</v>
      </c>
      <c r="C1150" s="18">
        <v>10.296384</v>
      </c>
    </row>
    <row r="1151" spans="2:3" x14ac:dyDescent="0.25">
      <c r="B1151" s="12">
        <v>37347</v>
      </c>
      <c r="C1151" s="18">
        <v>8.6982359999999996</v>
      </c>
    </row>
    <row r="1152" spans="2:3" x14ac:dyDescent="0.25">
      <c r="B1152" s="12">
        <v>37340</v>
      </c>
      <c r="C1152" s="18">
        <v>9.4057510000000004</v>
      </c>
    </row>
    <row r="1153" spans="2:3" x14ac:dyDescent="0.25">
      <c r="B1153" s="12">
        <v>37333</v>
      </c>
      <c r="C1153" s="18">
        <v>9.0228610000000007</v>
      </c>
    </row>
    <row r="1154" spans="2:3" x14ac:dyDescent="0.25">
      <c r="B1154" s="12">
        <v>37326</v>
      </c>
      <c r="C1154" s="18">
        <v>7.5995140000000001</v>
      </c>
    </row>
    <row r="1155" spans="2:3" x14ac:dyDescent="0.25">
      <c r="B1155" s="12">
        <v>37319</v>
      </c>
      <c r="C1155" s="18">
        <v>7.0501500000000004</v>
      </c>
    </row>
    <row r="1156" spans="2:3" x14ac:dyDescent="0.25">
      <c r="B1156" s="12">
        <v>37312</v>
      </c>
      <c r="C1156" s="18">
        <v>8.7232070000000004</v>
      </c>
    </row>
    <row r="1157" spans="2:3" x14ac:dyDescent="0.25">
      <c r="B1157" s="12">
        <v>37305</v>
      </c>
      <c r="C1157" s="18">
        <v>8.0406680000000001</v>
      </c>
    </row>
    <row r="1158" spans="2:3" x14ac:dyDescent="0.25">
      <c r="B1158" s="12">
        <v>37298</v>
      </c>
      <c r="C1158" s="18">
        <v>8.6786840000000005</v>
      </c>
    </row>
    <row r="1159" spans="2:3" x14ac:dyDescent="0.25">
      <c r="B1159" s="12">
        <v>37291</v>
      </c>
      <c r="C1159" s="18">
        <v>8.0009219999999992</v>
      </c>
    </row>
    <row r="1160" spans="2:3" x14ac:dyDescent="0.25">
      <c r="B1160" s="12">
        <v>37284</v>
      </c>
      <c r="C1160" s="18">
        <v>6.5296779999999996</v>
      </c>
    </row>
    <row r="1161" spans="2:3" x14ac:dyDescent="0.25">
      <c r="B1161" s="12">
        <v>37277</v>
      </c>
      <c r="C1161" s="18">
        <v>5.8188519999999997</v>
      </c>
    </row>
    <row r="1162" spans="2:3" x14ac:dyDescent="0.25">
      <c r="B1162" s="12">
        <v>37270</v>
      </c>
      <c r="C1162" s="18">
        <v>5.7279340000000003</v>
      </c>
    </row>
    <row r="1163" spans="2:3" x14ac:dyDescent="0.25">
      <c r="B1163" s="12">
        <v>37263</v>
      </c>
      <c r="C1163" s="18">
        <v>5.8767100000000001</v>
      </c>
    </row>
    <row r="1164" spans="2:3" x14ac:dyDescent="0.25">
      <c r="B1164" s="12">
        <v>37256</v>
      </c>
      <c r="C1164" s="18">
        <v>5.6287479999999999</v>
      </c>
    </row>
    <row r="1165" spans="2:3" x14ac:dyDescent="0.25">
      <c r="B1165" s="12">
        <v>37249</v>
      </c>
      <c r="C1165" s="18">
        <v>5.3725209999999999</v>
      </c>
    </row>
    <row r="1166" spans="2:3" x14ac:dyDescent="0.25">
      <c r="B1166" s="12">
        <v>37242</v>
      </c>
      <c r="C1166" s="18">
        <v>5.5626259999999998</v>
      </c>
    </row>
    <row r="1167" spans="2:3" x14ac:dyDescent="0.25">
      <c r="B1167" s="12">
        <v>37235</v>
      </c>
      <c r="C1167" s="18">
        <v>5.7279340000000003</v>
      </c>
    </row>
    <row r="1168" spans="2:3" x14ac:dyDescent="0.25">
      <c r="B1168" s="12">
        <v>37228</v>
      </c>
      <c r="C1168" s="18">
        <v>4.8517989999999998</v>
      </c>
    </row>
    <row r="1169" spans="2:3" x14ac:dyDescent="0.25">
      <c r="B1169" s="12">
        <v>37221</v>
      </c>
      <c r="C1169" s="18">
        <v>4.5542449999999999</v>
      </c>
    </row>
    <row r="1170" spans="2:3" x14ac:dyDescent="0.25">
      <c r="B1170" s="12">
        <v>37214</v>
      </c>
      <c r="C1170" s="18">
        <v>4.2980150000000004</v>
      </c>
    </row>
    <row r="1171" spans="2:3" x14ac:dyDescent="0.25">
      <c r="B1171" s="12">
        <v>37207</v>
      </c>
      <c r="C1171" s="18">
        <v>4.2649549999999996</v>
      </c>
    </row>
    <row r="1172" spans="2:3" x14ac:dyDescent="0.25">
      <c r="B1172" s="12">
        <v>37200</v>
      </c>
      <c r="C1172" s="18">
        <v>4.47159</v>
      </c>
    </row>
    <row r="1173" spans="2:3" x14ac:dyDescent="0.25">
      <c r="B1173" s="12">
        <v>37193</v>
      </c>
      <c r="C1173" s="18">
        <v>4.7112860000000003</v>
      </c>
    </row>
    <row r="1174" spans="2:3" x14ac:dyDescent="0.25">
      <c r="B1174" s="12">
        <v>37186</v>
      </c>
      <c r="C1174" s="18">
        <v>4.7195520000000002</v>
      </c>
    </row>
    <row r="1175" spans="2:3" x14ac:dyDescent="0.25">
      <c r="B1175" s="12">
        <v>37179</v>
      </c>
      <c r="C1175" s="18">
        <v>4.7526149999999996</v>
      </c>
    </row>
    <row r="1176" spans="2:3" x14ac:dyDescent="0.25">
      <c r="B1176" s="12">
        <v>37172</v>
      </c>
      <c r="C1176" s="18">
        <v>4.5129169999999998</v>
      </c>
    </row>
    <row r="1177" spans="2:3" x14ac:dyDescent="0.25">
      <c r="B1177" s="12">
        <v>37165</v>
      </c>
      <c r="C1177" s="18">
        <v>5.0171070000000002</v>
      </c>
    </row>
    <row r="1178" spans="2:3" x14ac:dyDescent="0.25">
      <c r="B1178" s="12">
        <v>37158</v>
      </c>
      <c r="C1178" s="18">
        <v>4.3889360000000002</v>
      </c>
    </row>
    <row r="1179" spans="2:3" x14ac:dyDescent="0.25">
      <c r="B1179" s="12">
        <v>37151</v>
      </c>
      <c r="C1179" s="18">
        <v>4.2814839999999998</v>
      </c>
    </row>
    <row r="1180" spans="2:3" x14ac:dyDescent="0.25">
      <c r="B1180" s="12">
        <v>37144</v>
      </c>
      <c r="C1180" s="18">
        <v>3.8434179999999998</v>
      </c>
    </row>
    <row r="1181" spans="2:3" x14ac:dyDescent="0.25">
      <c r="B1181" s="12">
        <v>37137</v>
      </c>
      <c r="C1181" s="18">
        <v>3.950869</v>
      </c>
    </row>
    <row r="1182" spans="2:3" x14ac:dyDescent="0.25">
      <c r="B1182" s="12">
        <v>37130</v>
      </c>
      <c r="C1182" s="18">
        <v>3.8847459999999998</v>
      </c>
    </row>
    <row r="1183" spans="2:3" x14ac:dyDescent="0.25">
      <c r="B1183" s="12">
        <v>37123</v>
      </c>
      <c r="C1183" s="18">
        <v>4.0335229999999997</v>
      </c>
    </row>
    <row r="1184" spans="2:3" x14ac:dyDescent="0.25">
      <c r="B1184" s="12">
        <v>37116</v>
      </c>
      <c r="C1184" s="18">
        <v>4.2139660000000001</v>
      </c>
    </row>
    <row r="1185" spans="2:3" x14ac:dyDescent="0.25">
      <c r="B1185" s="12">
        <v>37109</v>
      </c>
      <c r="C1185" s="18">
        <v>4.3848039999999999</v>
      </c>
    </row>
    <row r="1186" spans="2:3" x14ac:dyDescent="0.25">
      <c r="B1186" s="12">
        <v>37102</v>
      </c>
      <c r="C1186" s="18">
        <v>4.1244800000000001</v>
      </c>
    </row>
    <row r="1187" spans="2:3" x14ac:dyDescent="0.25">
      <c r="B1187" s="12">
        <v>37095</v>
      </c>
      <c r="C1187" s="18">
        <v>4.3685330000000002</v>
      </c>
    </row>
    <row r="1188" spans="2:3" x14ac:dyDescent="0.25">
      <c r="B1188" s="12">
        <v>37088</v>
      </c>
      <c r="C1188" s="18">
        <v>4.4986930000000003</v>
      </c>
    </row>
    <row r="1189" spans="2:3" x14ac:dyDescent="0.25">
      <c r="B1189" s="12">
        <v>37081</v>
      </c>
      <c r="C1189" s="18">
        <v>4.270912</v>
      </c>
    </row>
    <row r="1190" spans="2:3" x14ac:dyDescent="0.25">
      <c r="B1190" s="12">
        <v>37074</v>
      </c>
      <c r="C1190" s="18">
        <v>4.270912</v>
      </c>
    </row>
    <row r="1191" spans="2:3" x14ac:dyDescent="0.25">
      <c r="B1191" s="12">
        <v>37067</v>
      </c>
      <c r="C1191" s="18">
        <v>4.6288559999999999</v>
      </c>
    </row>
    <row r="1192" spans="2:3" x14ac:dyDescent="0.25">
      <c r="B1192" s="12">
        <v>37060</v>
      </c>
      <c r="C1192" s="18">
        <v>4.3685330000000002</v>
      </c>
    </row>
    <row r="1193" spans="2:3" x14ac:dyDescent="0.25">
      <c r="B1193" s="12">
        <v>37053</v>
      </c>
      <c r="C1193" s="18">
        <v>4.6044499999999999</v>
      </c>
    </row>
    <row r="1194" spans="2:3" x14ac:dyDescent="0.25">
      <c r="B1194" s="12">
        <v>37046</v>
      </c>
      <c r="C1194" s="18">
        <v>4.6613949999999997</v>
      </c>
    </row>
    <row r="1195" spans="2:3" x14ac:dyDescent="0.25">
      <c r="B1195" s="12">
        <v>37039</v>
      </c>
      <c r="C1195" s="18">
        <v>4.1814270000000002</v>
      </c>
    </row>
    <row r="1196" spans="2:3" x14ac:dyDescent="0.25">
      <c r="B1196" s="12">
        <v>37032</v>
      </c>
      <c r="C1196" s="18">
        <v>4.7996920000000003</v>
      </c>
    </row>
    <row r="1197" spans="2:3" x14ac:dyDescent="0.25">
      <c r="B1197" s="12">
        <v>37025</v>
      </c>
      <c r="C1197" s="18">
        <v>5.1250939999999998</v>
      </c>
    </row>
    <row r="1198" spans="2:3" x14ac:dyDescent="0.25">
      <c r="B1198" s="12">
        <v>37018</v>
      </c>
      <c r="C1198" s="18">
        <v>4.3441280000000004</v>
      </c>
    </row>
    <row r="1199" spans="2:3" x14ac:dyDescent="0.25">
      <c r="B1199" s="12">
        <v>37011</v>
      </c>
      <c r="C1199" s="18">
        <v>3.856023</v>
      </c>
    </row>
    <row r="1200" spans="2:3" x14ac:dyDescent="0.25">
      <c r="B1200" s="12">
        <v>37004</v>
      </c>
      <c r="C1200" s="18">
        <v>3.9455089999999999</v>
      </c>
    </row>
    <row r="1201" spans="2:3" x14ac:dyDescent="0.25">
      <c r="B1201" s="12">
        <v>36997</v>
      </c>
      <c r="C1201" s="18">
        <v>3.7828080000000002</v>
      </c>
    </row>
    <row r="1202" spans="2:3" x14ac:dyDescent="0.25">
      <c r="B1202" s="12">
        <v>36990</v>
      </c>
      <c r="C1202" s="18">
        <v>4.0675350000000003</v>
      </c>
    </row>
    <row r="1203" spans="2:3" x14ac:dyDescent="0.25">
      <c r="B1203" s="12">
        <v>36983</v>
      </c>
      <c r="C1203" s="18">
        <v>4.0166909999999998</v>
      </c>
    </row>
    <row r="1204" spans="2:3" x14ac:dyDescent="0.25">
      <c r="B1204" s="12">
        <v>36976</v>
      </c>
      <c r="C1204" s="18">
        <v>3.915003</v>
      </c>
    </row>
    <row r="1205" spans="2:3" x14ac:dyDescent="0.25">
      <c r="B1205" s="12">
        <v>36969</v>
      </c>
      <c r="C1205" s="18">
        <v>3.9404249999999998</v>
      </c>
    </row>
    <row r="1206" spans="2:3" x14ac:dyDescent="0.25">
      <c r="B1206" s="12">
        <v>36962</v>
      </c>
      <c r="C1206" s="18">
        <v>3.7116259999999999</v>
      </c>
    </row>
    <row r="1207" spans="2:3" x14ac:dyDescent="0.25">
      <c r="B1207" s="12">
        <v>36955</v>
      </c>
      <c r="C1207" s="18">
        <v>4.2454900000000002</v>
      </c>
    </row>
    <row r="1208" spans="2:3" x14ac:dyDescent="0.25">
      <c r="B1208" s="12">
        <v>36948</v>
      </c>
      <c r="C1208" s="18">
        <v>3.7624710000000001</v>
      </c>
    </row>
    <row r="1209" spans="2:3" x14ac:dyDescent="0.25">
      <c r="B1209" s="12">
        <v>36941</v>
      </c>
      <c r="C1209" s="18">
        <v>3.7878919999999998</v>
      </c>
    </row>
    <row r="1210" spans="2:3" x14ac:dyDescent="0.25">
      <c r="B1210" s="12">
        <v>36934</v>
      </c>
      <c r="C1210" s="18">
        <v>3.5547650000000002</v>
      </c>
    </row>
    <row r="1211" spans="2:3" x14ac:dyDescent="0.25">
      <c r="B1211" s="12">
        <v>36927</v>
      </c>
      <c r="C1211" s="18">
        <v>3.3044289999999998</v>
      </c>
    </row>
    <row r="1212" spans="2:3" x14ac:dyDescent="0.25">
      <c r="B1212" s="12">
        <v>36920</v>
      </c>
      <c r="C1212" s="18">
        <v>3.6048309999999999</v>
      </c>
    </row>
    <row r="1213" spans="2:3" x14ac:dyDescent="0.25">
      <c r="B1213" s="12">
        <v>36913</v>
      </c>
      <c r="C1213" s="18">
        <v>3.8050999999999999</v>
      </c>
    </row>
    <row r="1214" spans="2:3" x14ac:dyDescent="0.25">
      <c r="B1214" s="12">
        <v>36906</v>
      </c>
      <c r="C1214" s="18">
        <v>3.8050999999999999</v>
      </c>
    </row>
    <row r="1215" spans="2:3" x14ac:dyDescent="0.25">
      <c r="B1215" s="12">
        <v>36899</v>
      </c>
      <c r="C1215" s="18">
        <v>3.6048309999999999</v>
      </c>
    </row>
    <row r="1216" spans="2:3" x14ac:dyDescent="0.25">
      <c r="B1216" s="12">
        <v>36892</v>
      </c>
      <c r="C1216" s="18">
        <v>3.6048309999999999</v>
      </c>
    </row>
    <row r="1217" spans="2:3" x14ac:dyDescent="0.25">
      <c r="B1217" s="12">
        <v>36885</v>
      </c>
      <c r="C1217" s="18">
        <v>3.7550330000000001</v>
      </c>
    </row>
    <row r="1218" spans="2:3" x14ac:dyDescent="0.25">
      <c r="B1218" s="12">
        <v>36878</v>
      </c>
      <c r="C1218" s="18">
        <v>3.7550330000000001</v>
      </c>
    </row>
    <row r="1219" spans="2:3" x14ac:dyDescent="0.25">
      <c r="B1219" s="12">
        <v>36871</v>
      </c>
      <c r="C1219" s="18">
        <v>3.5547650000000002</v>
      </c>
    </row>
    <row r="1220" spans="2:3" x14ac:dyDescent="0.25">
      <c r="B1220" s="12">
        <v>36864</v>
      </c>
      <c r="C1220" s="18">
        <v>3.5547650000000002</v>
      </c>
    </row>
    <row r="1221" spans="2:3" x14ac:dyDescent="0.25">
      <c r="B1221" s="12">
        <v>36857</v>
      </c>
      <c r="C1221" s="18">
        <v>3.204294</v>
      </c>
    </row>
    <row r="1222" spans="2:3" x14ac:dyDescent="0.25">
      <c r="B1222" s="12">
        <v>36850</v>
      </c>
      <c r="C1222" s="18">
        <v>3.0791270000000002</v>
      </c>
    </row>
    <row r="1223" spans="2:3" x14ac:dyDescent="0.25">
      <c r="B1223" s="12">
        <v>36843</v>
      </c>
      <c r="C1223" s="18">
        <v>2.9539599999999999</v>
      </c>
    </row>
    <row r="1224" spans="2:3" x14ac:dyDescent="0.25">
      <c r="B1224" s="12">
        <v>36836</v>
      </c>
      <c r="C1224" s="18">
        <v>2.9038919999999999</v>
      </c>
    </row>
    <row r="1225" spans="2:3" x14ac:dyDescent="0.25">
      <c r="B1225" s="12">
        <v>36829</v>
      </c>
      <c r="C1225" s="18">
        <v>3.0540940000000001</v>
      </c>
    </row>
    <row r="1226" spans="2:3" x14ac:dyDescent="0.25">
      <c r="B1226" s="12">
        <v>36822</v>
      </c>
      <c r="C1226" s="18">
        <v>3.0540940000000001</v>
      </c>
    </row>
    <row r="1227" spans="2:3" x14ac:dyDescent="0.25">
      <c r="B1227" s="12">
        <v>36815</v>
      </c>
      <c r="C1227" s="18">
        <v>3.3795299999999999</v>
      </c>
    </row>
    <row r="1228" spans="2:3" x14ac:dyDescent="0.25">
      <c r="B1228" s="12">
        <v>36808</v>
      </c>
      <c r="C1228" s="18">
        <v>3.7299989999999998</v>
      </c>
    </row>
    <row r="1229" spans="2:3" x14ac:dyDescent="0.25">
      <c r="B1229" s="12">
        <v>36801</v>
      </c>
      <c r="C1229" s="18">
        <v>3.6799330000000001</v>
      </c>
    </row>
    <row r="1230" spans="2:3" x14ac:dyDescent="0.25">
      <c r="B1230" s="12">
        <v>36794</v>
      </c>
      <c r="C1230" s="18">
        <v>4.1055039999999998</v>
      </c>
    </row>
    <row r="1231" spans="2:3" x14ac:dyDescent="0.25">
      <c r="B1231" s="12">
        <v>36787</v>
      </c>
      <c r="C1231" s="18">
        <v>4.0053679999999998</v>
      </c>
    </row>
    <row r="1232" spans="2:3" x14ac:dyDescent="0.25">
      <c r="B1232" s="12">
        <v>36780</v>
      </c>
      <c r="C1232" s="18">
        <v>4.1806029999999996</v>
      </c>
    </row>
    <row r="1233" spans="2:3" x14ac:dyDescent="0.25">
      <c r="B1233" s="12">
        <v>36773</v>
      </c>
      <c r="C1233" s="18">
        <v>4.3057720000000002</v>
      </c>
    </row>
    <row r="1234" spans="2:3" x14ac:dyDescent="0.25">
      <c r="B1234" s="12">
        <v>36766</v>
      </c>
      <c r="C1234" s="18">
        <v>4.318289</v>
      </c>
    </row>
    <row r="1235" spans="2:3" x14ac:dyDescent="0.25">
      <c r="B1235" s="12">
        <v>36759</v>
      </c>
      <c r="C1235" s="18">
        <v>4.2056370000000003</v>
      </c>
    </row>
    <row r="1236" spans="2:3" x14ac:dyDescent="0.25">
      <c r="B1236" s="12">
        <v>36752</v>
      </c>
      <c r="C1236" s="18">
        <v>4.3558380000000003</v>
      </c>
    </row>
    <row r="1237" spans="2:3" x14ac:dyDescent="0.25">
      <c r="B1237" s="12">
        <v>36745</v>
      </c>
      <c r="C1237" s="18">
        <v>4.2056370000000003</v>
      </c>
    </row>
    <row r="1238" spans="2:3" x14ac:dyDescent="0.25">
      <c r="B1238" s="12">
        <v>36738</v>
      </c>
      <c r="C1238" s="18">
        <v>3.6819229999999998</v>
      </c>
    </row>
    <row r="1239" spans="2:3" x14ac:dyDescent="0.25">
      <c r="B1239" s="12">
        <v>36731</v>
      </c>
      <c r="C1239" s="18">
        <v>4.22194</v>
      </c>
    </row>
    <row r="1240" spans="2:3" x14ac:dyDescent="0.25">
      <c r="B1240" s="12">
        <v>36724</v>
      </c>
      <c r="C1240" s="18">
        <v>3.8782920000000001</v>
      </c>
    </row>
    <row r="1241" spans="2:3" x14ac:dyDescent="0.25">
      <c r="B1241" s="12">
        <v>36717</v>
      </c>
      <c r="C1241" s="18">
        <v>3.8782920000000001</v>
      </c>
    </row>
    <row r="1242" spans="2:3" x14ac:dyDescent="0.25">
      <c r="B1242" s="12">
        <v>36710</v>
      </c>
      <c r="C1242" s="18">
        <v>3.9028390000000002</v>
      </c>
    </row>
    <row r="1243" spans="2:3" x14ac:dyDescent="0.25">
      <c r="B1243" s="12">
        <v>36703</v>
      </c>
      <c r="C1243" s="18">
        <v>4.3692149999999996</v>
      </c>
    </row>
    <row r="1244" spans="2:3" x14ac:dyDescent="0.25">
      <c r="B1244" s="12">
        <v>36696</v>
      </c>
      <c r="C1244" s="18">
        <v>4.050116</v>
      </c>
    </row>
    <row r="1245" spans="2:3" x14ac:dyDescent="0.25">
      <c r="B1245" s="12">
        <v>36689</v>
      </c>
      <c r="C1245" s="18">
        <v>4.4674009999999997</v>
      </c>
    </row>
    <row r="1246" spans="2:3" x14ac:dyDescent="0.25">
      <c r="B1246" s="12">
        <v>36682</v>
      </c>
      <c r="C1246" s="18">
        <v>3.9519310000000001</v>
      </c>
    </row>
    <row r="1247" spans="2:3" x14ac:dyDescent="0.25">
      <c r="B1247" s="12">
        <v>36675</v>
      </c>
      <c r="C1247" s="18">
        <v>4.2955769999999998</v>
      </c>
    </row>
    <row r="1248" spans="2:3" x14ac:dyDescent="0.25">
      <c r="B1248" s="12">
        <v>36668</v>
      </c>
      <c r="C1248" s="18">
        <v>3.7801089999999999</v>
      </c>
    </row>
    <row r="1249" spans="2:3" x14ac:dyDescent="0.25">
      <c r="B1249" s="12">
        <v>36661</v>
      </c>
      <c r="C1249" s="18">
        <v>3.7310150000000002</v>
      </c>
    </row>
    <row r="1250" spans="2:3" x14ac:dyDescent="0.25">
      <c r="B1250" s="12">
        <v>36654</v>
      </c>
      <c r="C1250" s="18">
        <v>4.1728449999999997</v>
      </c>
    </row>
    <row r="1251" spans="2:3" x14ac:dyDescent="0.25">
      <c r="B1251" s="12">
        <v>36647</v>
      </c>
      <c r="C1251" s="18">
        <v>4.2710299999999997</v>
      </c>
    </row>
    <row r="1252" spans="2:3" x14ac:dyDescent="0.25">
      <c r="B1252" s="12">
        <v>36640</v>
      </c>
      <c r="C1252" s="18">
        <v>3.927384</v>
      </c>
    </row>
    <row r="1253" spans="2:3" x14ac:dyDescent="0.25">
      <c r="B1253" s="12">
        <v>36633</v>
      </c>
      <c r="C1253" s="18">
        <v>4.0746609999999999</v>
      </c>
    </row>
    <row r="1254" spans="2:3" x14ac:dyDescent="0.25">
      <c r="B1254" s="12">
        <v>36626</v>
      </c>
      <c r="C1254" s="18">
        <v>4.4674009999999997</v>
      </c>
    </row>
    <row r="1255" spans="2:3" x14ac:dyDescent="0.25">
      <c r="B1255" s="12">
        <v>36619</v>
      </c>
      <c r="C1255" s="18">
        <v>4.3201239999999999</v>
      </c>
    </row>
    <row r="1256" spans="2:3" x14ac:dyDescent="0.25">
      <c r="B1256" s="12">
        <v>36612</v>
      </c>
      <c r="C1256" s="18">
        <v>4.8110460000000002</v>
      </c>
    </row>
    <row r="1257" spans="2:3" x14ac:dyDescent="0.25">
      <c r="B1257" s="12">
        <v>36605</v>
      </c>
      <c r="C1257" s="18">
        <v>5.2037839999999997</v>
      </c>
    </row>
    <row r="1258" spans="2:3" x14ac:dyDescent="0.25">
      <c r="B1258" s="12">
        <v>36598</v>
      </c>
      <c r="C1258" s="18">
        <v>5.3756069999999996</v>
      </c>
    </row>
    <row r="1259" spans="2:3" x14ac:dyDescent="0.25">
      <c r="B1259" s="12">
        <v>36591</v>
      </c>
      <c r="C1259" s="18">
        <v>5.1055999999999999</v>
      </c>
    </row>
    <row r="1260" spans="2:3" x14ac:dyDescent="0.25">
      <c r="B1260" s="12">
        <v>36584</v>
      </c>
      <c r="C1260" s="18">
        <v>5.0074160000000001</v>
      </c>
    </row>
    <row r="1261" spans="2:3" x14ac:dyDescent="0.25">
      <c r="B1261" s="12">
        <v>36577</v>
      </c>
      <c r="C1261" s="18">
        <v>4.8110460000000002</v>
      </c>
    </row>
    <row r="1262" spans="2:3" x14ac:dyDescent="0.25">
      <c r="B1262" s="12">
        <v>36570</v>
      </c>
      <c r="C1262" s="18">
        <v>5.7928930000000003</v>
      </c>
    </row>
    <row r="1263" spans="2:3" x14ac:dyDescent="0.25">
      <c r="B1263" s="12">
        <v>36563</v>
      </c>
      <c r="C1263" s="18">
        <v>5.5614090000000003</v>
      </c>
    </row>
    <row r="1264" spans="2:3" x14ac:dyDescent="0.25">
      <c r="B1264" s="12">
        <v>36556</v>
      </c>
      <c r="C1264" s="18">
        <v>5.3174859999999997</v>
      </c>
    </row>
    <row r="1265" spans="2:3" x14ac:dyDescent="0.25">
      <c r="B1265" s="12">
        <v>36549</v>
      </c>
      <c r="C1265" s="18">
        <v>4.0490950000000003</v>
      </c>
    </row>
    <row r="1266" spans="2:3" x14ac:dyDescent="0.25">
      <c r="B1266" s="12">
        <v>36542</v>
      </c>
      <c r="C1266" s="18">
        <v>4.7076830000000003</v>
      </c>
    </row>
    <row r="1267" spans="2:3" x14ac:dyDescent="0.25">
      <c r="B1267" s="12">
        <v>36535</v>
      </c>
      <c r="C1267" s="18">
        <v>4.7808590000000004</v>
      </c>
    </row>
    <row r="1268" spans="2:3" x14ac:dyDescent="0.25">
      <c r="B1268" s="12">
        <v>36528</v>
      </c>
      <c r="C1268" s="18">
        <v>4.8296429999999999</v>
      </c>
    </row>
    <row r="1269" spans="2:3" x14ac:dyDescent="0.25">
      <c r="B1269" s="12">
        <v>36521</v>
      </c>
      <c r="C1269" s="18">
        <v>4.902819</v>
      </c>
    </row>
    <row r="1270" spans="2:3" x14ac:dyDescent="0.25">
      <c r="B1270" s="12">
        <v>36514</v>
      </c>
      <c r="C1270" s="18">
        <v>5.0735650000000003</v>
      </c>
    </row>
    <row r="1271" spans="2:3" x14ac:dyDescent="0.25">
      <c r="B1271" s="12">
        <v>36507</v>
      </c>
      <c r="C1271" s="18">
        <v>4.7808590000000004</v>
      </c>
    </row>
    <row r="1272" spans="2:3" x14ac:dyDescent="0.25">
      <c r="B1272" s="12">
        <v>36500</v>
      </c>
      <c r="C1272" s="18">
        <v>4.8296429999999999</v>
      </c>
    </row>
    <row r="1273" spans="2:3" x14ac:dyDescent="0.25">
      <c r="B1273" s="12">
        <v>36493</v>
      </c>
      <c r="C1273" s="18">
        <v>4.8784280000000004</v>
      </c>
    </row>
    <row r="1274" spans="2:3" x14ac:dyDescent="0.25">
      <c r="B1274" s="12">
        <v>36486</v>
      </c>
      <c r="C1274" s="18">
        <v>5.658976</v>
      </c>
    </row>
    <row r="1275" spans="2:3" x14ac:dyDescent="0.25">
      <c r="B1275" s="12">
        <v>36479</v>
      </c>
      <c r="C1275" s="18">
        <v>4.9759960000000003</v>
      </c>
    </row>
    <row r="1276" spans="2:3" x14ac:dyDescent="0.25">
      <c r="B1276" s="12">
        <v>36472</v>
      </c>
      <c r="C1276" s="18">
        <v>4.8784280000000004</v>
      </c>
    </row>
    <row r="1277" spans="2:3" x14ac:dyDescent="0.25">
      <c r="B1277" s="12">
        <v>36465</v>
      </c>
      <c r="C1277" s="18">
        <v>4.7808590000000004</v>
      </c>
    </row>
    <row r="1278" spans="2:3" x14ac:dyDescent="0.25">
      <c r="B1278" s="12">
        <v>36458</v>
      </c>
      <c r="C1278" s="18">
        <v>5.2199179999999998</v>
      </c>
    </row>
    <row r="1279" spans="2:3" x14ac:dyDescent="0.25">
      <c r="B1279" s="12">
        <v>36451</v>
      </c>
      <c r="C1279" s="18">
        <v>5.1223489999999998</v>
      </c>
    </row>
    <row r="1280" spans="2:3" x14ac:dyDescent="0.25">
      <c r="B1280" s="12">
        <v>36444</v>
      </c>
      <c r="C1280" s="18">
        <v>5.5126229999999996</v>
      </c>
    </row>
    <row r="1281" spans="2:3" x14ac:dyDescent="0.25">
      <c r="B1281" s="12">
        <v>36437</v>
      </c>
      <c r="C1281" s="18">
        <v>5.3662710000000002</v>
      </c>
    </row>
    <row r="1282" spans="2:3" x14ac:dyDescent="0.25">
      <c r="B1282" s="12">
        <v>36430</v>
      </c>
      <c r="C1282" s="18">
        <v>5.0735650000000003</v>
      </c>
    </row>
    <row r="1283" spans="2:3" x14ac:dyDescent="0.25">
      <c r="B1283" s="12">
        <v>36423</v>
      </c>
      <c r="C1283" s="18">
        <v>3.3417219999999999</v>
      </c>
    </row>
    <row r="1284" spans="2:3" x14ac:dyDescent="0.25">
      <c r="B1284" s="12">
        <v>36416</v>
      </c>
      <c r="C1284" s="18">
        <v>2.975841</v>
      </c>
    </row>
    <row r="1285" spans="2:3" x14ac:dyDescent="0.25">
      <c r="B1285" s="12">
        <v>36409</v>
      </c>
      <c r="C1285" s="18">
        <v>3.1709779999999999</v>
      </c>
    </row>
    <row r="1286" spans="2:3" x14ac:dyDescent="0.25">
      <c r="B1286" s="12">
        <v>36402</v>
      </c>
      <c r="C1286" s="18">
        <v>3.1465860000000001</v>
      </c>
    </row>
    <row r="1287" spans="2:3" x14ac:dyDescent="0.25">
      <c r="B1287" s="12">
        <v>36395</v>
      </c>
      <c r="C1287" s="18">
        <v>3.3173309999999998</v>
      </c>
    </row>
    <row r="1288" spans="2:3" x14ac:dyDescent="0.25">
      <c r="B1288" s="12">
        <v>36388</v>
      </c>
      <c r="C1288" s="18">
        <v>3.2685469999999999</v>
      </c>
    </row>
    <row r="1289" spans="2:3" x14ac:dyDescent="0.25">
      <c r="B1289" s="12">
        <v>36381</v>
      </c>
      <c r="C1289" s="18">
        <v>3.6832129999999998</v>
      </c>
    </row>
    <row r="1290" spans="2:3" x14ac:dyDescent="0.25">
      <c r="B1290" s="12">
        <v>36374</v>
      </c>
      <c r="C1290" s="18">
        <v>3.3327149999999999</v>
      </c>
    </row>
    <row r="1291" spans="2:3" x14ac:dyDescent="0.25">
      <c r="B1291" s="12">
        <v>36367</v>
      </c>
      <c r="C1291" s="18">
        <v>3.139513</v>
      </c>
    </row>
    <row r="1292" spans="2:3" x14ac:dyDescent="0.25">
      <c r="B1292" s="12">
        <v>36360</v>
      </c>
      <c r="C1292" s="18">
        <v>3.042913</v>
      </c>
    </row>
    <row r="1293" spans="2:3" x14ac:dyDescent="0.25">
      <c r="B1293" s="12">
        <v>36353</v>
      </c>
      <c r="C1293" s="18">
        <v>3.042913</v>
      </c>
    </row>
    <row r="1294" spans="2:3" x14ac:dyDescent="0.25">
      <c r="B1294" s="12">
        <v>36346</v>
      </c>
      <c r="C1294" s="18">
        <v>3.3327149999999999</v>
      </c>
    </row>
    <row r="1295" spans="2:3" x14ac:dyDescent="0.25">
      <c r="B1295" s="12">
        <v>36339</v>
      </c>
      <c r="C1295" s="18">
        <v>3.7191179999999999</v>
      </c>
    </row>
    <row r="1296" spans="2:3" x14ac:dyDescent="0.25">
      <c r="B1296" s="12">
        <v>36332</v>
      </c>
      <c r="C1296" s="18">
        <v>3.6225160000000001</v>
      </c>
    </row>
    <row r="1297" spans="2:3" x14ac:dyDescent="0.25">
      <c r="B1297" s="12">
        <v>36325</v>
      </c>
      <c r="C1297" s="18">
        <v>3.6949670000000001</v>
      </c>
    </row>
    <row r="1298" spans="2:3" x14ac:dyDescent="0.25">
      <c r="B1298" s="12">
        <v>36318</v>
      </c>
      <c r="C1298" s="18">
        <v>3.7432660000000002</v>
      </c>
    </row>
    <row r="1299" spans="2:3" x14ac:dyDescent="0.25">
      <c r="B1299" s="12">
        <v>36311</v>
      </c>
      <c r="C1299" s="18">
        <v>3.8398669999999999</v>
      </c>
    </row>
    <row r="1300" spans="2:3" x14ac:dyDescent="0.25">
      <c r="B1300" s="12">
        <v>36304</v>
      </c>
      <c r="C1300" s="18">
        <v>3.8640159999999999</v>
      </c>
    </row>
    <row r="1301" spans="2:3" x14ac:dyDescent="0.25">
      <c r="B1301" s="12">
        <v>36297</v>
      </c>
      <c r="C1301" s="18">
        <v>3.8640159999999999</v>
      </c>
    </row>
    <row r="1302" spans="2:3" x14ac:dyDescent="0.25">
      <c r="B1302" s="12">
        <v>36290</v>
      </c>
      <c r="C1302" s="18">
        <v>3.8640159999999999</v>
      </c>
    </row>
    <row r="1303" spans="2:3" x14ac:dyDescent="0.25">
      <c r="B1303" s="12">
        <v>36283</v>
      </c>
      <c r="C1303" s="18">
        <v>4.2504200000000001</v>
      </c>
    </row>
    <row r="1304" spans="2:3" x14ac:dyDescent="0.25">
      <c r="B1304" s="12">
        <v>36276</v>
      </c>
      <c r="C1304" s="18">
        <v>4.2987190000000002</v>
      </c>
    </row>
    <row r="1305" spans="2:3" x14ac:dyDescent="0.25">
      <c r="B1305" s="12">
        <v>36269</v>
      </c>
      <c r="C1305" s="18">
        <v>4.0089170000000003</v>
      </c>
    </row>
    <row r="1306" spans="2:3" x14ac:dyDescent="0.25">
      <c r="B1306" s="12">
        <v>36262</v>
      </c>
      <c r="C1306" s="18">
        <v>4.2504200000000001</v>
      </c>
    </row>
    <row r="1307" spans="2:3" x14ac:dyDescent="0.25">
      <c r="B1307" s="12">
        <v>36255</v>
      </c>
      <c r="C1307" s="18">
        <v>3.5259160000000001</v>
      </c>
    </row>
    <row r="1308" spans="2:3" x14ac:dyDescent="0.25">
      <c r="B1308" s="12">
        <v>36248</v>
      </c>
      <c r="C1308" s="18">
        <v>3.767417</v>
      </c>
    </row>
    <row r="1309" spans="2:3" x14ac:dyDescent="0.25">
      <c r="B1309" s="12">
        <v>36241</v>
      </c>
      <c r="C1309" s="18">
        <v>3.5259160000000001</v>
      </c>
    </row>
    <row r="1310" spans="2:3" x14ac:dyDescent="0.25">
      <c r="B1310" s="12">
        <v>36234</v>
      </c>
      <c r="C1310" s="18">
        <v>3.7915670000000001</v>
      </c>
    </row>
    <row r="1311" spans="2:3" x14ac:dyDescent="0.25">
      <c r="B1311" s="12">
        <v>36227</v>
      </c>
      <c r="C1311" s="18">
        <v>3.8157160000000001</v>
      </c>
    </row>
    <row r="1312" spans="2:3" x14ac:dyDescent="0.25">
      <c r="B1312" s="12">
        <v>36220</v>
      </c>
      <c r="C1312" s="18">
        <v>3.6225160000000001</v>
      </c>
    </row>
    <row r="1313" spans="2:3" x14ac:dyDescent="0.25">
      <c r="B1313" s="12">
        <v>36213</v>
      </c>
      <c r="C1313" s="18">
        <v>3.3810150000000001</v>
      </c>
    </row>
    <row r="1314" spans="2:3" x14ac:dyDescent="0.25">
      <c r="B1314" s="12">
        <v>36206</v>
      </c>
      <c r="C1314" s="18">
        <v>3.3327149999999999</v>
      </c>
    </row>
    <row r="1315" spans="2:3" x14ac:dyDescent="0.25">
      <c r="B1315" s="12">
        <v>36199</v>
      </c>
      <c r="C1315" s="18">
        <v>3.5259160000000001</v>
      </c>
    </row>
    <row r="1316" spans="2:3" x14ac:dyDescent="0.25">
      <c r="B1316" s="12">
        <v>36192</v>
      </c>
      <c r="C1316" s="18">
        <v>3.6225160000000001</v>
      </c>
    </row>
    <row r="1317" spans="2:3" x14ac:dyDescent="0.25">
      <c r="B1317" s="12">
        <v>36185</v>
      </c>
      <c r="C1317" s="18">
        <v>3.5259160000000001</v>
      </c>
    </row>
    <row r="1318" spans="2:3" x14ac:dyDescent="0.25">
      <c r="B1318" s="12">
        <v>36178</v>
      </c>
      <c r="C1318" s="18">
        <v>3.2844150000000001</v>
      </c>
    </row>
    <row r="1319" spans="2:3" x14ac:dyDescent="0.25">
      <c r="B1319" s="12">
        <v>36171</v>
      </c>
      <c r="C1319" s="18">
        <v>3.5742159999999998</v>
      </c>
    </row>
    <row r="1320" spans="2:3" x14ac:dyDescent="0.25">
      <c r="B1320" s="12">
        <v>36164</v>
      </c>
      <c r="C1320" s="18">
        <v>3.6949670000000001</v>
      </c>
    </row>
    <row r="1321" spans="2:3" x14ac:dyDescent="0.25">
      <c r="B1321" s="12">
        <v>36157</v>
      </c>
      <c r="C1321" s="18">
        <v>3.6708159999999999</v>
      </c>
    </row>
    <row r="1322" spans="2:3" x14ac:dyDescent="0.25">
      <c r="B1322" s="12">
        <v>36150</v>
      </c>
      <c r="C1322" s="18">
        <v>3.4776150000000001</v>
      </c>
    </row>
    <row r="1323" spans="2:3" x14ac:dyDescent="0.25">
      <c r="B1323" s="12">
        <v>36143</v>
      </c>
      <c r="C1323" s="18">
        <v>3.4293149999999999</v>
      </c>
    </row>
    <row r="1324" spans="2:3" x14ac:dyDescent="0.25">
      <c r="B1324" s="12">
        <v>36136</v>
      </c>
      <c r="C1324" s="18">
        <v>3.4293149999999999</v>
      </c>
    </row>
    <row r="1325" spans="2:3" x14ac:dyDescent="0.25">
      <c r="B1325" s="12">
        <v>36129</v>
      </c>
      <c r="C1325" s="18">
        <v>3.5742159999999998</v>
      </c>
    </row>
    <row r="1326" spans="2:3" x14ac:dyDescent="0.25">
      <c r="B1326" s="12">
        <v>36122</v>
      </c>
      <c r="C1326" s="18">
        <v>3.8640159999999999</v>
      </c>
    </row>
    <row r="1327" spans="2:3" x14ac:dyDescent="0.25">
      <c r="B1327" s="12">
        <v>36115</v>
      </c>
      <c r="C1327" s="18">
        <v>4.0572189999999999</v>
      </c>
    </row>
    <row r="1328" spans="2:3" x14ac:dyDescent="0.25">
      <c r="B1328" s="12">
        <v>36108</v>
      </c>
      <c r="C1328" s="18">
        <v>3.7191179999999999</v>
      </c>
    </row>
    <row r="1329" spans="2:3" x14ac:dyDescent="0.25">
      <c r="B1329" s="12">
        <v>36101</v>
      </c>
      <c r="C1329" s="18">
        <v>3.6708159999999999</v>
      </c>
    </row>
    <row r="1330" spans="2:3" x14ac:dyDescent="0.25">
      <c r="B1330" s="12">
        <v>36094</v>
      </c>
      <c r="C1330" s="18">
        <v>4.0089170000000003</v>
      </c>
    </row>
    <row r="1331" spans="2:3" x14ac:dyDescent="0.25">
      <c r="B1331" s="12">
        <v>36087</v>
      </c>
      <c r="C1331" s="18">
        <v>3.6708159999999999</v>
      </c>
    </row>
    <row r="1332" spans="2:3" x14ac:dyDescent="0.25">
      <c r="B1332" s="12">
        <v>36080</v>
      </c>
      <c r="C1332" s="18">
        <v>4.1538180000000002</v>
      </c>
    </row>
    <row r="1333" spans="2:3" x14ac:dyDescent="0.25">
      <c r="B1333" s="12">
        <v>36073</v>
      </c>
      <c r="C1333" s="18">
        <v>3.9123169999999998</v>
      </c>
    </row>
    <row r="1334" spans="2:3" x14ac:dyDescent="0.25">
      <c r="B1334" s="12">
        <v>36066</v>
      </c>
      <c r="C1334" s="18">
        <v>3.8157160000000001</v>
      </c>
    </row>
    <row r="1335" spans="2:3" x14ac:dyDescent="0.25">
      <c r="B1335" s="12">
        <v>36059</v>
      </c>
      <c r="C1335" s="18">
        <v>3.4776150000000001</v>
      </c>
    </row>
    <row r="1336" spans="2:3" x14ac:dyDescent="0.25">
      <c r="B1336" s="12">
        <v>36052</v>
      </c>
      <c r="C1336" s="18">
        <v>3.5742159999999998</v>
      </c>
    </row>
    <row r="1337" spans="2:3" x14ac:dyDescent="0.25">
      <c r="B1337" s="12">
        <v>36045</v>
      </c>
      <c r="C1337" s="18">
        <v>3.3810150000000001</v>
      </c>
    </row>
    <row r="1338" spans="2:3" x14ac:dyDescent="0.25">
      <c r="B1338" s="12">
        <v>36038</v>
      </c>
      <c r="C1338" s="18">
        <v>3.4776150000000001</v>
      </c>
    </row>
    <row r="1339" spans="2:3" x14ac:dyDescent="0.25">
      <c r="B1339" s="12">
        <v>36031</v>
      </c>
      <c r="C1339" s="18">
        <v>2.3184100000000001</v>
      </c>
    </row>
    <row r="1340" spans="2:3" x14ac:dyDescent="0.25">
      <c r="B1340" s="12">
        <v>36024</v>
      </c>
      <c r="C1340" s="18">
        <v>3.0912139999999999</v>
      </c>
    </row>
    <row r="1341" spans="2:3" x14ac:dyDescent="0.25">
      <c r="B1341" s="12">
        <v>36017</v>
      </c>
      <c r="C1341" s="18">
        <v>2.9463140000000001</v>
      </c>
    </row>
    <row r="1342" spans="2:3" x14ac:dyDescent="0.25">
      <c r="B1342" s="12">
        <v>36010</v>
      </c>
      <c r="C1342" s="18">
        <v>3.0912139999999999</v>
      </c>
    </row>
    <row r="1343" spans="2:3" x14ac:dyDescent="0.25">
      <c r="B1343" s="12">
        <v>36003</v>
      </c>
      <c r="C1343" s="18">
        <v>3.2361149999999999</v>
      </c>
    </row>
    <row r="1344" spans="2:3" x14ac:dyDescent="0.25">
      <c r="B1344" s="12">
        <v>35996</v>
      </c>
      <c r="C1344" s="18">
        <v>3.5259160000000001</v>
      </c>
    </row>
    <row r="1345" spans="2:3" x14ac:dyDescent="0.25">
      <c r="B1345" s="12">
        <v>35989</v>
      </c>
      <c r="C1345" s="18">
        <v>3.3810150000000001</v>
      </c>
    </row>
    <row r="1346" spans="2:3" x14ac:dyDescent="0.25">
      <c r="B1346" s="12">
        <v>35982</v>
      </c>
      <c r="C1346" s="18">
        <v>3.2844150000000001</v>
      </c>
    </row>
    <row r="1347" spans="2:3" x14ac:dyDescent="0.25">
      <c r="B1347" s="12">
        <v>35975</v>
      </c>
      <c r="C1347" s="18">
        <v>3.2361149999999999</v>
      </c>
    </row>
    <row r="1348" spans="2:3" x14ac:dyDescent="0.25">
      <c r="B1348" s="12">
        <v>35968</v>
      </c>
      <c r="C1348" s="18">
        <v>3.042913</v>
      </c>
    </row>
    <row r="1349" spans="2:3" x14ac:dyDescent="0.25">
      <c r="B1349" s="12">
        <v>35961</v>
      </c>
      <c r="C1349" s="18">
        <v>3.2844150000000001</v>
      </c>
    </row>
    <row r="1350" spans="2:3" x14ac:dyDescent="0.25">
      <c r="B1350" s="12">
        <v>35954</v>
      </c>
      <c r="C1350" s="18">
        <v>3.1878139999999999</v>
      </c>
    </row>
    <row r="1351" spans="2:3" x14ac:dyDescent="0.25">
      <c r="B1351" s="12">
        <v>35947</v>
      </c>
      <c r="C1351" s="18">
        <v>3.4293149999999999</v>
      </c>
    </row>
    <row r="1352" spans="2:3" x14ac:dyDescent="0.25">
      <c r="B1352" s="12">
        <v>35940</v>
      </c>
      <c r="C1352" s="18">
        <v>3.3327149999999999</v>
      </c>
    </row>
    <row r="1353" spans="2:3" x14ac:dyDescent="0.25">
      <c r="B1353" s="12">
        <v>35933</v>
      </c>
      <c r="C1353" s="18">
        <v>3.9123169999999998</v>
      </c>
    </row>
    <row r="1354" spans="2:3" x14ac:dyDescent="0.25">
      <c r="B1354" s="12">
        <v>35926</v>
      </c>
      <c r="C1354" s="18">
        <v>4.1538180000000002</v>
      </c>
    </row>
    <row r="1355" spans="2:3" x14ac:dyDescent="0.25">
      <c r="B1355" s="12">
        <v>35919</v>
      </c>
      <c r="C1355" s="18">
        <v>4.1175930000000003</v>
      </c>
    </row>
    <row r="1356" spans="2:3" x14ac:dyDescent="0.25">
      <c r="B1356" s="12">
        <v>35912</v>
      </c>
      <c r="C1356" s="18">
        <v>4.0572189999999999</v>
      </c>
    </row>
    <row r="1357" spans="2:3" x14ac:dyDescent="0.25">
      <c r="B1357" s="12">
        <v>35905</v>
      </c>
      <c r="C1357" s="18">
        <v>4.4436200000000001</v>
      </c>
    </row>
    <row r="1358" spans="2:3" x14ac:dyDescent="0.25">
      <c r="B1358" s="12">
        <v>35898</v>
      </c>
      <c r="C1358" s="18">
        <v>3.3810150000000001</v>
      </c>
    </row>
    <row r="1359" spans="2:3" x14ac:dyDescent="0.25">
      <c r="B1359" s="12">
        <v>35891</v>
      </c>
      <c r="C1359" s="18">
        <v>3.5742159999999998</v>
      </c>
    </row>
    <row r="1360" spans="2:3" x14ac:dyDescent="0.25">
      <c r="B1360" s="12">
        <v>35884</v>
      </c>
      <c r="C1360" s="18">
        <v>3.1274389999999999</v>
      </c>
    </row>
    <row r="1361" spans="2:3" x14ac:dyDescent="0.25">
      <c r="B1361" s="12">
        <v>35877</v>
      </c>
      <c r="C1361" s="18">
        <v>2.6202869999999998</v>
      </c>
    </row>
    <row r="1362" spans="2:3" x14ac:dyDescent="0.25">
      <c r="B1362" s="12">
        <v>35870</v>
      </c>
      <c r="C1362" s="18">
        <v>2.3184100000000001</v>
      </c>
    </row>
    <row r="1363" spans="2:3" x14ac:dyDescent="0.25">
      <c r="B1363" s="12">
        <v>35863</v>
      </c>
      <c r="C1363" s="18">
        <v>2.5478369999999999</v>
      </c>
    </row>
    <row r="1364" spans="2:3" x14ac:dyDescent="0.25">
      <c r="B1364" s="12">
        <v>35856</v>
      </c>
      <c r="C1364" s="18">
        <v>2.5236860000000001</v>
      </c>
    </row>
    <row r="1365" spans="2:3" x14ac:dyDescent="0.25">
      <c r="B1365" s="12">
        <v>35849</v>
      </c>
      <c r="C1365" s="18">
        <v>2.6444369999999999</v>
      </c>
    </row>
    <row r="1366" spans="2:3" x14ac:dyDescent="0.25">
      <c r="B1366" s="12">
        <v>35842</v>
      </c>
      <c r="C1366" s="18">
        <v>2.5116109999999998</v>
      </c>
    </row>
    <row r="1367" spans="2:3" x14ac:dyDescent="0.25">
      <c r="B1367" s="12">
        <v>35835</v>
      </c>
      <c r="C1367" s="18">
        <v>2.4150100000000001</v>
      </c>
    </row>
    <row r="1368" spans="2:3" x14ac:dyDescent="0.25">
      <c r="B1368" s="12">
        <v>35828</v>
      </c>
      <c r="C1368" s="18">
        <v>2.608212</v>
      </c>
    </row>
    <row r="1369" spans="2:3" x14ac:dyDescent="0.25">
      <c r="B1369" s="12">
        <v>35821</v>
      </c>
      <c r="C1369" s="18">
        <v>2.3546360000000002</v>
      </c>
    </row>
    <row r="1370" spans="2:3" x14ac:dyDescent="0.25">
      <c r="B1370" s="12">
        <v>35814</v>
      </c>
      <c r="C1370" s="18">
        <v>2.1855850000000001</v>
      </c>
    </row>
    <row r="1371" spans="2:3" x14ac:dyDescent="0.25">
      <c r="B1371" s="12">
        <v>35807</v>
      </c>
      <c r="C1371" s="18">
        <v>1.7388079999999999</v>
      </c>
    </row>
    <row r="1372" spans="2:3" x14ac:dyDescent="0.25">
      <c r="B1372" s="12">
        <v>35800</v>
      </c>
      <c r="C1372" s="18">
        <v>1.4490069999999999</v>
      </c>
    </row>
    <row r="1373" spans="2:3" x14ac:dyDescent="0.25">
      <c r="B1373" s="12">
        <v>35793</v>
      </c>
      <c r="C1373" s="18">
        <v>1.8354079999999999</v>
      </c>
    </row>
    <row r="1374" spans="2:3" x14ac:dyDescent="0.25">
      <c r="B1374" s="12">
        <v>35786</v>
      </c>
      <c r="C1374" s="18">
        <v>1.7388079999999999</v>
      </c>
    </row>
    <row r="1375" spans="2:3" x14ac:dyDescent="0.25">
      <c r="B1375" s="12">
        <v>35779</v>
      </c>
      <c r="C1375" s="18">
        <v>1.6784319999999999</v>
      </c>
    </row>
    <row r="1376" spans="2:3" x14ac:dyDescent="0.25">
      <c r="B1376" s="12">
        <v>35772</v>
      </c>
      <c r="C1376" s="18">
        <v>1.6784319999999999</v>
      </c>
    </row>
    <row r="1377" spans="2:3" x14ac:dyDescent="0.25">
      <c r="B1377" s="12">
        <v>35765</v>
      </c>
      <c r="C1377" s="18">
        <v>1.8354079999999999</v>
      </c>
    </row>
    <row r="1378" spans="2:3" x14ac:dyDescent="0.25">
      <c r="B1378" s="12">
        <v>35758</v>
      </c>
      <c r="C1378" s="18">
        <v>1.8716330000000001</v>
      </c>
    </row>
    <row r="1379" spans="2:3" x14ac:dyDescent="0.25">
      <c r="B1379" s="12">
        <v>35751</v>
      </c>
      <c r="C1379" s="18">
        <v>2.0648339999999998</v>
      </c>
    </row>
    <row r="1380" spans="2:3" x14ac:dyDescent="0.25">
      <c r="B1380" s="12">
        <v>35744</v>
      </c>
      <c r="C1380" s="18">
        <v>2.3184100000000001</v>
      </c>
    </row>
    <row r="1381" spans="2:3" x14ac:dyDescent="0.25">
      <c r="B1381" s="12">
        <v>35737</v>
      </c>
      <c r="C1381" s="18">
        <v>2.5116109999999998</v>
      </c>
    </row>
    <row r="1382" spans="2:3" x14ac:dyDescent="0.25">
      <c r="B1382" s="12">
        <v>35730</v>
      </c>
      <c r="C1382" s="18">
        <v>2.7410369999999999</v>
      </c>
    </row>
    <row r="1383" spans="2:3" x14ac:dyDescent="0.25">
      <c r="B1383" s="12">
        <v>35723</v>
      </c>
      <c r="C1383" s="18">
        <v>2.8014130000000002</v>
      </c>
    </row>
    <row r="1384" spans="2:3" x14ac:dyDescent="0.25">
      <c r="B1384" s="12">
        <v>35716</v>
      </c>
      <c r="C1384" s="18">
        <v>3.2240389999999999</v>
      </c>
    </row>
    <row r="1385" spans="2:3" x14ac:dyDescent="0.25">
      <c r="B1385" s="12">
        <v>35709</v>
      </c>
      <c r="C1385" s="18">
        <v>3.2240389999999999</v>
      </c>
    </row>
    <row r="1386" spans="2:3" x14ac:dyDescent="0.25">
      <c r="B1386" s="12">
        <v>35702</v>
      </c>
      <c r="C1386" s="18">
        <v>3.3810150000000001</v>
      </c>
    </row>
    <row r="1387" spans="2:3" x14ac:dyDescent="0.25">
      <c r="B1387" s="12">
        <v>35695</v>
      </c>
      <c r="C1387" s="18">
        <v>2.9946139999999999</v>
      </c>
    </row>
    <row r="1388" spans="2:3" x14ac:dyDescent="0.25">
      <c r="B1388" s="12">
        <v>35688</v>
      </c>
      <c r="C1388" s="18">
        <v>2.7410369999999999</v>
      </c>
    </row>
    <row r="1389" spans="2:3" x14ac:dyDescent="0.25">
      <c r="B1389" s="12">
        <v>35681</v>
      </c>
      <c r="C1389" s="18">
        <v>3.1878139999999999</v>
      </c>
    </row>
    <row r="1390" spans="2:3" x14ac:dyDescent="0.25">
      <c r="B1390" s="12">
        <v>35674</v>
      </c>
      <c r="C1390" s="18">
        <v>3.4776150000000001</v>
      </c>
    </row>
    <row r="1391" spans="2:3" x14ac:dyDescent="0.25">
      <c r="B1391" s="12">
        <v>35667</v>
      </c>
      <c r="C1391" s="18">
        <v>3.7794919999999999</v>
      </c>
    </row>
    <row r="1392" spans="2:3" x14ac:dyDescent="0.25">
      <c r="B1392" s="12">
        <v>35660</v>
      </c>
      <c r="C1392" s="18">
        <v>3.9606180000000002</v>
      </c>
    </row>
    <row r="1393" spans="2:3" x14ac:dyDescent="0.25">
      <c r="B1393" s="12">
        <v>35653</v>
      </c>
      <c r="C1393" s="18">
        <v>3.5742159999999998</v>
      </c>
    </row>
    <row r="1394" spans="2:3" x14ac:dyDescent="0.25">
      <c r="B1394" s="12">
        <v>35646</v>
      </c>
      <c r="C1394" s="18">
        <v>3.5379900000000002</v>
      </c>
    </row>
    <row r="1395" spans="2:3" x14ac:dyDescent="0.25">
      <c r="B1395" s="12">
        <v>35639</v>
      </c>
      <c r="C1395" s="18">
        <v>3.4776150000000001</v>
      </c>
    </row>
    <row r="1396" spans="2:3" x14ac:dyDescent="0.25">
      <c r="B1396" s="12">
        <v>35632</v>
      </c>
      <c r="C1396" s="18">
        <v>3.767417</v>
      </c>
    </row>
    <row r="1397" spans="2:3" x14ac:dyDescent="0.25">
      <c r="B1397" s="12">
        <v>35625</v>
      </c>
      <c r="C1397" s="18">
        <v>3.900242</v>
      </c>
    </row>
    <row r="1398" spans="2:3" x14ac:dyDescent="0.25">
      <c r="B1398" s="12">
        <v>35618</v>
      </c>
      <c r="C1398" s="18">
        <v>3.6708159999999999</v>
      </c>
    </row>
    <row r="1399" spans="2:3" x14ac:dyDescent="0.25">
      <c r="B1399" s="12">
        <v>35611</v>
      </c>
      <c r="C1399" s="18">
        <v>3.4172410000000002</v>
      </c>
    </row>
    <row r="1400" spans="2:3" x14ac:dyDescent="0.25">
      <c r="B1400" s="12">
        <v>35604</v>
      </c>
      <c r="C1400" s="18">
        <v>3.6708159999999999</v>
      </c>
    </row>
    <row r="1401" spans="2:3" x14ac:dyDescent="0.25">
      <c r="B1401" s="12">
        <v>35597</v>
      </c>
      <c r="C1401" s="18">
        <v>4.2504200000000001</v>
      </c>
    </row>
    <row r="1402" spans="2:3" x14ac:dyDescent="0.25">
      <c r="B1402" s="12">
        <v>35590</v>
      </c>
      <c r="C1402" s="18">
        <v>4.9266220000000001</v>
      </c>
    </row>
    <row r="1403" spans="2:3" x14ac:dyDescent="0.25">
      <c r="B1403" s="12">
        <v>35583</v>
      </c>
      <c r="C1403" s="18">
        <v>5.0232229999999998</v>
      </c>
    </row>
    <row r="1404" spans="2:3" x14ac:dyDescent="0.25">
      <c r="B1404" s="12">
        <v>35576</v>
      </c>
      <c r="C1404" s="18">
        <v>5.3492499999999996</v>
      </c>
    </row>
    <row r="1405" spans="2:3" x14ac:dyDescent="0.25">
      <c r="B1405" s="12">
        <v>35569</v>
      </c>
      <c r="C1405" s="18">
        <v>5.3492499999999996</v>
      </c>
    </row>
    <row r="1406" spans="2:3" x14ac:dyDescent="0.25">
      <c r="B1406" s="12">
        <v>35562</v>
      </c>
      <c r="C1406" s="18">
        <v>5.5062249999999997</v>
      </c>
    </row>
    <row r="1407" spans="2:3" x14ac:dyDescent="0.25">
      <c r="B1407" s="12">
        <v>35555</v>
      </c>
      <c r="C1407" s="18">
        <v>5.4096260000000003</v>
      </c>
    </row>
    <row r="1408" spans="2:3" x14ac:dyDescent="0.25">
      <c r="B1408" s="12">
        <v>35548</v>
      </c>
      <c r="C1408" s="18">
        <v>5.2164229999999998</v>
      </c>
    </row>
    <row r="1409" spans="2:3" x14ac:dyDescent="0.25">
      <c r="B1409" s="12">
        <v>35541</v>
      </c>
      <c r="C1409" s="18">
        <v>5.6994259999999999</v>
      </c>
    </row>
    <row r="1410" spans="2:3" x14ac:dyDescent="0.25">
      <c r="B1410" s="12">
        <v>35534</v>
      </c>
      <c r="C1410" s="18">
        <v>5.5424490000000004</v>
      </c>
    </row>
    <row r="1411" spans="2:3" x14ac:dyDescent="0.25">
      <c r="B1411" s="12">
        <v>35527</v>
      </c>
      <c r="C1411" s="18">
        <v>5.8926270000000001</v>
      </c>
    </row>
    <row r="1412" spans="2:3" x14ac:dyDescent="0.25">
      <c r="B1412" s="12">
        <v>35520</v>
      </c>
      <c r="C1412" s="18">
        <v>5.7960260000000003</v>
      </c>
    </row>
    <row r="1413" spans="2:3" x14ac:dyDescent="0.25">
      <c r="B1413" s="12">
        <v>35513</v>
      </c>
      <c r="C1413" s="18">
        <v>6.2790270000000001</v>
      </c>
    </row>
    <row r="1414" spans="2:3" x14ac:dyDescent="0.25">
      <c r="B1414" s="12">
        <v>35506</v>
      </c>
      <c r="C1414" s="18">
        <v>6.7016549999999997</v>
      </c>
    </row>
    <row r="1415" spans="2:3" x14ac:dyDescent="0.25">
      <c r="B1415" s="12">
        <v>35499</v>
      </c>
      <c r="C1415" s="18">
        <v>6.7620300000000002</v>
      </c>
    </row>
    <row r="1416" spans="2:3" x14ac:dyDescent="0.25">
      <c r="B1416" s="12">
        <v>35492</v>
      </c>
      <c r="C1416" s="18">
        <v>6.6654309999999999</v>
      </c>
    </row>
    <row r="1417" spans="2:3" x14ac:dyDescent="0.25">
      <c r="B1417" s="12">
        <v>35485</v>
      </c>
      <c r="C1417" s="18">
        <v>6.5084549999999997</v>
      </c>
    </row>
    <row r="1418" spans="2:3" x14ac:dyDescent="0.25">
      <c r="B1418" s="12">
        <v>35478</v>
      </c>
      <c r="C1418" s="18">
        <v>6.5688300000000002</v>
      </c>
    </row>
    <row r="1419" spans="2:3" x14ac:dyDescent="0.25">
      <c r="B1419" s="12">
        <v>35471</v>
      </c>
      <c r="C1419" s="18">
        <v>6.9552300000000002</v>
      </c>
    </row>
    <row r="1420" spans="2:3" x14ac:dyDescent="0.25">
      <c r="B1420" s="12">
        <v>35464</v>
      </c>
      <c r="C1420" s="18">
        <v>6.4722299999999997</v>
      </c>
    </row>
    <row r="1421" spans="2:3" x14ac:dyDescent="0.25">
      <c r="B1421" s="12">
        <v>35457</v>
      </c>
      <c r="C1421" s="18">
        <v>6.3756279999999999</v>
      </c>
    </row>
    <row r="1422" spans="2:3" x14ac:dyDescent="0.25">
      <c r="B1422" s="12">
        <v>35450</v>
      </c>
      <c r="C1422" s="18">
        <v>6.2790270000000001</v>
      </c>
    </row>
    <row r="1423" spans="2:3" x14ac:dyDescent="0.25">
      <c r="B1423" s="12">
        <v>35443</v>
      </c>
      <c r="C1423" s="18">
        <v>6.4722299999999997</v>
      </c>
    </row>
    <row r="1424" spans="2:3" x14ac:dyDescent="0.25">
      <c r="B1424" s="12">
        <v>35436</v>
      </c>
      <c r="C1424" s="18">
        <v>6.4722299999999997</v>
      </c>
    </row>
    <row r="1425" spans="2:3" x14ac:dyDescent="0.25">
      <c r="B1425" s="12">
        <v>35429</v>
      </c>
      <c r="C1425" s="18">
        <v>6.0858270000000001</v>
      </c>
    </row>
    <row r="1426" spans="2:3" x14ac:dyDescent="0.25">
      <c r="B1426" s="12">
        <v>35422</v>
      </c>
      <c r="C1426" s="18">
        <v>5.7960260000000003</v>
      </c>
    </row>
    <row r="1427" spans="2:3" x14ac:dyDescent="0.25">
      <c r="B1427" s="12">
        <v>35415</v>
      </c>
      <c r="C1427" s="18">
        <v>5.8926270000000001</v>
      </c>
    </row>
    <row r="1428" spans="2:3" x14ac:dyDescent="0.25">
      <c r="B1428" s="12">
        <v>35408</v>
      </c>
      <c r="C1428" s="18">
        <v>5.8926270000000001</v>
      </c>
    </row>
    <row r="1429" spans="2:3" x14ac:dyDescent="0.25">
      <c r="B1429" s="12">
        <v>35401</v>
      </c>
      <c r="C1429" s="18">
        <v>5.7960260000000003</v>
      </c>
    </row>
    <row r="1430" spans="2:3" x14ac:dyDescent="0.25">
      <c r="B1430" s="12">
        <v>35394</v>
      </c>
      <c r="C1430" s="18">
        <v>6.0858270000000001</v>
      </c>
    </row>
    <row r="1431" spans="2:3" x14ac:dyDescent="0.25">
      <c r="B1431" s="12">
        <v>35387</v>
      </c>
      <c r="C1431" s="18">
        <v>6.3756279999999999</v>
      </c>
    </row>
    <row r="1432" spans="2:3" x14ac:dyDescent="0.25">
      <c r="B1432" s="12">
        <v>35380</v>
      </c>
      <c r="C1432" s="18">
        <v>6.2790270000000001</v>
      </c>
    </row>
    <row r="1433" spans="2:3" x14ac:dyDescent="0.25">
      <c r="B1433" s="12">
        <v>35373</v>
      </c>
      <c r="C1433" s="18">
        <v>6.0858270000000001</v>
      </c>
    </row>
    <row r="1434" spans="2:3" x14ac:dyDescent="0.25">
      <c r="B1434" s="12">
        <v>35366</v>
      </c>
      <c r="C1434" s="18">
        <v>5.7960260000000003</v>
      </c>
    </row>
    <row r="1435" spans="2:3" x14ac:dyDescent="0.25">
      <c r="B1435" s="12">
        <v>35359</v>
      </c>
      <c r="C1435" s="18">
        <v>6.0858270000000001</v>
      </c>
    </row>
    <row r="1436" spans="2:3" x14ac:dyDescent="0.25">
      <c r="B1436" s="12">
        <v>35352</v>
      </c>
      <c r="C1436" s="18">
        <v>6.1824279999999998</v>
      </c>
    </row>
    <row r="1437" spans="2:3" x14ac:dyDescent="0.25">
      <c r="B1437" s="12">
        <v>35345</v>
      </c>
      <c r="C1437" s="18">
        <v>6.2790270000000001</v>
      </c>
    </row>
    <row r="1438" spans="2:3" x14ac:dyDescent="0.25">
      <c r="B1438" s="12">
        <v>35338</v>
      </c>
      <c r="C1438" s="18">
        <v>6.3756279999999999</v>
      </c>
    </row>
    <row r="1439" spans="2:3" x14ac:dyDescent="0.25">
      <c r="B1439" s="12">
        <v>35331</v>
      </c>
      <c r="C1439" s="18">
        <v>6.4722299999999997</v>
      </c>
    </row>
    <row r="1440" spans="2:3" x14ac:dyDescent="0.25">
      <c r="B1440" s="12">
        <v>35324</v>
      </c>
      <c r="C1440" s="18">
        <v>7.3416319999999997</v>
      </c>
    </row>
    <row r="1441" spans="2:3" x14ac:dyDescent="0.25">
      <c r="B1441" s="12">
        <v>35317</v>
      </c>
      <c r="C1441" s="18">
        <v>7.2450320000000001</v>
      </c>
    </row>
    <row r="1442" spans="2:3" x14ac:dyDescent="0.25">
      <c r="B1442" s="12">
        <v>35310</v>
      </c>
      <c r="C1442" s="18">
        <v>7.4382349999999997</v>
      </c>
    </row>
    <row r="1443" spans="2:3" x14ac:dyDescent="0.25">
      <c r="B1443" s="12">
        <v>35303</v>
      </c>
      <c r="C1443" s="18">
        <v>7.534834</v>
      </c>
    </row>
    <row r="1444" spans="2:3" x14ac:dyDescent="0.25">
      <c r="B1444" s="12">
        <v>35296</v>
      </c>
      <c r="C1444" s="18">
        <v>7.1484329999999998</v>
      </c>
    </row>
    <row r="1445" spans="2:3" x14ac:dyDescent="0.25">
      <c r="B1445" s="12">
        <v>35289</v>
      </c>
      <c r="C1445" s="18">
        <v>7.4140829999999998</v>
      </c>
    </row>
    <row r="1446" spans="2:3" x14ac:dyDescent="0.25">
      <c r="B1446" s="12">
        <v>35282</v>
      </c>
      <c r="C1446" s="18">
        <v>7.8246349999999998</v>
      </c>
    </row>
    <row r="1447" spans="2:3" x14ac:dyDescent="0.25">
      <c r="B1447" s="12">
        <v>35275</v>
      </c>
      <c r="C1447" s="18">
        <v>7.8246349999999998</v>
      </c>
    </row>
    <row r="1448" spans="2:3" x14ac:dyDescent="0.25">
      <c r="B1448" s="12">
        <v>35268</v>
      </c>
      <c r="C1448" s="18">
        <v>7.8246349999999998</v>
      </c>
    </row>
    <row r="1449" spans="2:3" x14ac:dyDescent="0.25">
      <c r="B1449" s="12">
        <v>35261</v>
      </c>
      <c r="C1449" s="18">
        <v>7.9453849999999999</v>
      </c>
    </row>
    <row r="1450" spans="2:3" x14ac:dyDescent="0.25">
      <c r="B1450" s="12">
        <v>35254</v>
      </c>
      <c r="C1450" s="18">
        <v>8.1144370000000006</v>
      </c>
    </row>
    <row r="1451" spans="2:3" x14ac:dyDescent="0.25">
      <c r="B1451" s="12">
        <v>35247</v>
      </c>
      <c r="C1451" s="18">
        <v>8.1144370000000006</v>
      </c>
    </row>
    <row r="1452" spans="2:3" x14ac:dyDescent="0.25">
      <c r="B1452" s="12">
        <v>35240</v>
      </c>
      <c r="C1452" s="18">
        <v>7.3416319999999997</v>
      </c>
    </row>
    <row r="1453" spans="2:3" x14ac:dyDescent="0.25">
      <c r="B1453" s="12">
        <v>35233</v>
      </c>
      <c r="C1453" s="18">
        <v>7.4382349999999997</v>
      </c>
    </row>
    <row r="1454" spans="2:3" x14ac:dyDescent="0.25">
      <c r="B1454" s="12">
        <v>35226</v>
      </c>
      <c r="C1454" s="18">
        <v>7.3416319999999997</v>
      </c>
    </row>
    <row r="1455" spans="2:3" x14ac:dyDescent="0.25">
      <c r="B1455" s="12">
        <v>35219</v>
      </c>
      <c r="C1455" s="18">
        <v>8.5008400000000002</v>
      </c>
    </row>
    <row r="1456" spans="2:3" x14ac:dyDescent="0.25">
      <c r="B1456" s="12">
        <v>35212</v>
      </c>
      <c r="C1456" s="18">
        <v>8.7906390000000005</v>
      </c>
    </row>
    <row r="1457" spans="2:3" x14ac:dyDescent="0.25">
      <c r="B1457" s="12">
        <v>35205</v>
      </c>
      <c r="C1457" s="18">
        <v>8.8147900000000003</v>
      </c>
    </row>
    <row r="1458" spans="2:3" x14ac:dyDescent="0.25">
      <c r="B1458" s="12">
        <v>35198</v>
      </c>
      <c r="C1458" s="18">
        <v>8.8872400000000003</v>
      </c>
    </row>
    <row r="1459" spans="2:3" x14ac:dyDescent="0.25">
      <c r="B1459" s="12">
        <v>35191</v>
      </c>
      <c r="C1459" s="18">
        <v>8.6457379999999997</v>
      </c>
    </row>
    <row r="1460" spans="2:3" x14ac:dyDescent="0.25">
      <c r="B1460" s="12">
        <v>35184</v>
      </c>
      <c r="C1460" s="18">
        <v>8.7906390000000005</v>
      </c>
    </row>
    <row r="1461" spans="2:3" x14ac:dyDescent="0.25">
      <c r="B1461" s="12">
        <v>35177</v>
      </c>
      <c r="C1461" s="18">
        <v>8.8872400000000003</v>
      </c>
    </row>
    <row r="1462" spans="2:3" x14ac:dyDescent="0.25">
      <c r="B1462" s="12">
        <v>35170</v>
      </c>
      <c r="C1462" s="18">
        <v>9.0804399999999994</v>
      </c>
    </row>
    <row r="1463" spans="2:3" x14ac:dyDescent="0.25">
      <c r="B1463" s="12">
        <v>35163</v>
      </c>
      <c r="C1463" s="18">
        <v>9.2977889999999999</v>
      </c>
    </row>
    <row r="1464" spans="2:3" x14ac:dyDescent="0.25">
      <c r="B1464" s="12">
        <v>35156</v>
      </c>
      <c r="C1464" s="18">
        <v>9.2736400000000003</v>
      </c>
    </row>
    <row r="1465" spans="2:3" x14ac:dyDescent="0.25">
      <c r="B1465" s="12">
        <v>35149</v>
      </c>
      <c r="C1465" s="18">
        <v>9.9498449999999998</v>
      </c>
    </row>
    <row r="1466" spans="2:3" x14ac:dyDescent="0.25">
      <c r="B1466" s="12">
        <v>35142</v>
      </c>
      <c r="C1466" s="18">
        <v>10.239644</v>
      </c>
    </row>
    <row r="1467" spans="2:3" x14ac:dyDescent="0.25">
      <c r="B1467" s="12">
        <v>35135</v>
      </c>
      <c r="C1467" s="18">
        <v>10.239644</v>
      </c>
    </row>
    <row r="1468" spans="2:3" x14ac:dyDescent="0.25">
      <c r="B1468" s="12">
        <v>35128</v>
      </c>
      <c r="C1468" s="18">
        <v>9.3702439999999996</v>
      </c>
    </row>
    <row r="1469" spans="2:3" x14ac:dyDescent="0.25">
      <c r="B1469" s="12">
        <v>35121</v>
      </c>
      <c r="C1469" s="18">
        <v>10.143044</v>
      </c>
    </row>
    <row r="1470" spans="2:3" x14ac:dyDescent="0.25">
      <c r="B1470" s="12">
        <v>35114</v>
      </c>
      <c r="C1470" s="18">
        <v>9.1770420000000001</v>
      </c>
    </row>
    <row r="1471" spans="2:3" x14ac:dyDescent="0.25">
      <c r="B1471" s="12">
        <v>35107</v>
      </c>
      <c r="C1471" s="18">
        <v>9.3702439999999996</v>
      </c>
    </row>
    <row r="1472" spans="2:3" x14ac:dyDescent="0.25">
      <c r="B1472" s="12">
        <v>35100</v>
      </c>
      <c r="C1472" s="18">
        <v>9.5634429999999995</v>
      </c>
    </row>
    <row r="1473" spans="2:3" x14ac:dyDescent="0.25">
      <c r="B1473" s="12">
        <v>35093</v>
      </c>
      <c r="C1473" s="18">
        <v>9.6600420000000007</v>
      </c>
    </row>
    <row r="1474" spans="2:3" x14ac:dyDescent="0.25">
      <c r="B1474" s="12">
        <v>35086</v>
      </c>
      <c r="C1474" s="18">
        <v>8.5008400000000002</v>
      </c>
    </row>
    <row r="1475" spans="2:3" x14ac:dyDescent="0.25">
      <c r="B1475" s="12">
        <v>35079</v>
      </c>
      <c r="C1475" s="18">
        <v>7.8246349999999998</v>
      </c>
    </row>
    <row r="1476" spans="2:3" x14ac:dyDescent="0.25">
      <c r="B1476" s="12">
        <v>35072</v>
      </c>
      <c r="C1476" s="18">
        <v>7.9453849999999999</v>
      </c>
    </row>
    <row r="1477" spans="2:3" x14ac:dyDescent="0.25">
      <c r="B1477" s="12">
        <v>35065</v>
      </c>
      <c r="C1477" s="18">
        <v>7.6314330000000004</v>
      </c>
    </row>
    <row r="1478" spans="2:3" x14ac:dyDescent="0.25">
      <c r="B1478" s="12">
        <v>35058</v>
      </c>
      <c r="C1478" s="18">
        <v>6.6654309999999999</v>
      </c>
    </row>
    <row r="1479" spans="2:3" x14ac:dyDescent="0.25">
      <c r="B1479" s="12">
        <v>35051</v>
      </c>
      <c r="C1479" s="18">
        <v>6.6412789999999999</v>
      </c>
    </row>
    <row r="1480" spans="2:3" x14ac:dyDescent="0.25">
      <c r="B1480" s="12">
        <v>35044</v>
      </c>
      <c r="C1480" s="18">
        <v>6.8586309999999999</v>
      </c>
    </row>
    <row r="1481" spans="2:3" x14ac:dyDescent="0.25">
      <c r="B1481" s="12">
        <v>35037</v>
      </c>
      <c r="C1481" s="18">
        <v>7.1725830000000004</v>
      </c>
    </row>
    <row r="1482" spans="2:3" x14ac:dyDescent="0.25">
      <c r="B1482" s="12">
        <v>35030</v>
      </c>
      <c r="C1482" s="18">
        <v>6.7620300000000002</v>
      </c>
    </row>
    <row r="1483" spans="2:3" x14ac:dyDescent="0.25">
      <c r="B1483" s="12">
        <v>35023</v>
      </c>
      <c r="C1483" s="18">
        <v>6.8586309999999999</v>
      </c>
    </row>
    <row r="1484" spans="2:3" x14ac:dyDescent="0.25">
      <c r="B1484" s="12">
        <v>35016</v>
      </c>
      <c r="C1484" s="18">
        <v>7.3416319999999997</v>
      </c>
    </row>
    <row r="1485" spans="2:3" x14ac:dyDescent="0.25">
      <c r="B1485" s="12">
        <v>35009</v>
      </c>
      <c r="C1485" s="18">
        <v>7.7280319999999998</v>
      </c>
    </row>
    <row r="1486" spans="2:3" x14ac:dyDescent="0.25">
      <c r="B1486" s="12">
        <v>35002</v>
      </c>
      <c r="C1486" s="18">
        <v>6.6654309999999999</v>
      </c>
    </row>
    <row r="1487" spans="2:3" x14ac:dyDescent="0.25">
      <c r="B1487" s="12">
        <v>34995</v>
      </c>
      <c r="C1487" s="18">
        <v>6.5688300000000002</v>
      </c>
    </row>
    <row r="1488" spans="2:3" x14ac:dyDescent="0.25">
      <c r="B1488" s="12">
        <v>34988</v>
      </c>
      <c r="C1488" s="18">
        <v>6.5688300000000002</v>
      </c>
    </row>
    <row r="1489" spans="2:3" x14ac:dyDescent="0.25">
      <c r="B1489" s="12">
        <v>34981</v>
      </c>
      <c r="C1489" s="18">
        <v>7.269183</v>
      </c>
    </row>
    <row r="1490" spans="2:3" x14ac:dyDescent="0.25">
      <c r="B1490" s="12">
        <v>34974</v>
      </c>
      <c r="C1490" s="18">
        <v>7.1484329999999998</v>
      </c>
    </row>
    <row r="1491" spans="2:3" x14ac:dyDescent="0.25">
      <c r="B1491" s="12">
        <v>34967</v>
      </c>
      <c r="C1491" s="18">
        <v>7.534834</v>
      </c>
    </row>
    <row r="1492" spans="2:3" x14ac:dyDescent="0.25">
      <c r="B1492" s="12">
        <v>34960</v>
      </c>
      <c r="C1492" s="18">
        <v>7.4140829999999998</v>
      </c>
    </row>
    <row r="1493" spans="2:3" x14ac:dyDescent="0.25">
      <c r="B1493" s="12">
        <v>34953</v>
      </c>
      <c r="C1493" s="18">
        <v>7.3416319999999997</v>
      </c>
    </row>
    <row r="1494" spans="2:3" x14ac:dyDescent="0.25">
      <c r="B1494" s="12">
        <v>34946</v>
      </c>
      <c r="C1494" s="18">
        <v>7.1484329999999998</v>
      </c>
    </row>
    <row r="1495" spans="2:3" x14ac:dyDescent="0.25">
      <c r="B1495" s="12">
        <v>34939</v>
      </c>
      <c r="C1495" s="18">
        <v>6.9552300000000002</v>
      </c>
    </row>
    <row r="1496" spans="2:3" x14ac:dyDescent="0.25">
      <c r="B1496" s="12">
        <v>34932</v>
      </c>
      <c r="C1496" s="18">
        <v>6.6654309999999999</v>
      </c>
    </row>
    <row r="1497" spans="2:3" x14ac:dyDescent="0.25">
      <c r="B1497" s="12">
        <v>34925</v>
      </c>
      <c r="C1497" s="18">
        <v>7.0518330000000002</v>
      </c>
    </row>
    <row r="1498" spans="2:3" x14ac:dyDescent="0.25">
      <c r="B1498" s="12">
        <v>34918</v>
      </c>
      <c r="C1498" s="18">
        <v>7.0687720000000001</v>
      </c>
    </row>
    <row r="1499" spans="2:3" x14ac:dyDescent="0.25">
      <c r="B1499" s="12">
        <v>34911</v>
      </c>
      <c r="C1499" s="18">
        <v>7.3553459999999999</v>
      </c>
    </row>
    <row r="1500" spans="2:3" x14ac:dyDescent="0.25">
      <c r="B1500" s="12">
        <v>34904</v>
      </c>
      <c r="C1500" s="18">
        <v>6.7583190000000002</v>
      </c>
    </row>
    <row r="1501" spans="2:3" x14ac:dyDescent="0.25">
      <c r="B1501" s="12">
        <v>34897</v>
      </c>
      <c r="C1501" s="18">
        <v>5.9463650000000001</v>
      </c>
    </row>
    <row r="1502" spans="2:3" x14ac:dyDescent="0.25">
      <c r="B1502" s="12">
        <v>34890</v>
      </c>
      <c r="C1502" s="18">
        <v>6.1135320000000002</v>
      </c>
    </row>
    <row r="1503" spans="2:3" x14ac:dyDescent="0.25">
      <c r="B1503" s="12">
        <v>34883</v>
      </c>
      <c r="C1503" s="18">
        <v>6.1135320000000002</v>
      </c>
    </row>
    <row r="1504" spans="2:3" x14ac:dyDescent="0.25">
      <c r="B1504" s="12">
        <v>34876</v>
      </c>
      <c r="C1504" s="18">
        <v>5.922485</v>
      </c>
    </row>
    <row r="1505" spans="2:3" x14ac:dyDescent="0.25">
      <c r="B1505" s="12">
        <v>34869</v>
      </c>
      <c r="C1505" s="18">
        <v>5.8269609999999998</v>
      </c>
    </row>
    <row r="1506" spans="2:3" x14ac:dyDescent="0.25">
      <c r="B1506" s="12">
        <v>34862</v>
      </c>
      <c r="C1506" s="18">
        <v>6.2090540000000001</v>
      </c>
    </row>
    <row r="1507" spans="2:3" x14ac:dyDescent="0.25">
      <c r="B1507" s="12">
        <v>34855</v>
      </c>
      <c r="C1507" s="18">
        <v>5.6359130000000004</v>
      </c>
    </row>
    <row r="1508" spans="2:3" x14ac:dyDescent="0.25">
      <c r="B1508" s="12">
        <v>34848</v>
      </c>
      <c r="C1508" s="18">
        <v>5.8030799999999996</v>
      </c>
    </row>
    <row r="1509" spans="2:3" x14ac:dyDescent="0.25">
      <c r="B1509" s="12">
        <v>34841</v>
      </c>
      <c r="C1509" s="18">
        <v>5.7314369999999997</v>
      </c>
    </row>
    <row r="1510" spans="2:3" x14ac:dyDescent="0.25">
      <c r="B1510" s="12">
        <v>34834</v>
      </c>
      <c r="C1510" s="18">
        <v>5.6359130000000004</v>
      </c>
    </row>
    <row r="1511" spans="2:3" x14ac:dyDescent="0.25">
      <c r="B1511" s="12">
        <v>34827</v>
      </c>
      <c r="C1511" s="18">
        <v>6.2090540000000001</v>
      </c>
    </row>
    <row r="1512" spans="2:3" x14ac:dyDescent="0.25">
      <c r="B1512" s="12">
        <v>34820</v>
      </c>
      <c r="C1512" s="18">
        <v>6.5911530000000003</v>
      </c>
    </row>
    <row r="1513" spans="2:3" x14ac:dyDescent="0.25">
      <c r="B1513" s="12">
        <v>34813</v>
      </c>
      <c r="C1513" s="18">
        <v>6.7821999999999996</v>
      </c>
    </row>
    <row r="1514" spans="2:3" x14ac:dyDescent="0.25">
      <c r="B1514" s="12">
        <v>34806</v>
      </c>
      <c r="C1514" s="18">
        <v>6.5911530000000003</v>
      </c>
    </row>
    <row r="1515" spans="2:3" x14ac:dyDescent="0.25">
      <c r="B1515" s="12">
        <v>34799</v>
      </c>
      <c r="C1515" s="18">
        <v>6.4956269999999998</v>
      </c>
    </row>
    <row r="1516" spans="2:3" x14ac:dyDescent="0.25">
      <c r="B1516" s="12">
        <v>34792</v>
      </c>
      <c r="C1516" s="18">
        <v>7.0687720000000001</v>
      </c>
    </row>
    <row r="1517" spans="2:3" x14ac:dyDescent="0.25">
      <c r="B1517" s="12">
        <v>34785</v>
      </c>
      <c r="C1517" s="18">
        <v>6.8777239999999997</v>
      </c>
    </row>
    <row r="1518" spans="2:3" x14ac:dyDescent="0.25">
      <c r="B1518" s="12">
        <v>34778</v>
      </c>
      <c r="C1518" s="18">
        <v>5.922485</v>
      </c>
    </row>
    <row r="1519" spans="2:3" x14ac:dyDescent="0.25">
      <c r="B1519" s="12">
        <v>34771</v>
      </c>
      <c r="C1519" s="18">
        <v>6.5911530000000003</v>
      </c>
    </row>
    <row r="1520" spans="2:3" x14ac:dyDescent="0.25">
      <c r="B1520" s="12">
        <v>34764</v>
      </c>
      <c r="C1520" s="18">
        <v>6.3045799999999996</v>
      </c>
    </row>
    <row r="1521" spans="2:3" x14ac:dyDescent="0.25">
      <c r="B1521" s="12">
        <v>34757</v>
      </c>
      <c r="C1521" s="18">
        <v>6.4001049999999999</v>
      </c>
    </row>
    <row r="1522" spans="2:3" x14ac:dyDescent="0.25">
      <c r="B1522" s="12">
        <v>34750</v>
      </c>
      <c r="C1522" s="18">
        <v>6.5911530000000003</v>
      </c>
    </row>
    <row r="1523" spans="2:3" x14ac:dyDescent="0.25">
      <c r="B1523" s="12">
        <v>34743</v>
      </c>
      <c r="C1523" s="18">
        <v>6.6866760000000003</v>
      </c>
    </row>
    <row r="1524" spans="2:3" x14ac:dyDescent="0.25">
      <c r="B1524" s="12">
        <v>34736</v>
      </c>
      <c r="C1524" s="18">
        <v>6.8777239999999997</v>
      </c>
    </row>
    <row r="1525" spans="2:3" x14ac:dyDescent="0.25">
      <c r="B1525" s="12">
        <v>34729</v>
      </c>
      <c r="C1525" s="18">
        <v>6.5911530000000003</v>
      </c>
    </row>
    <row r="1526" spans="2:3" x14ac:dyDescent="0.25">
      <c r="B1526" s="12">
        <v>34722</v>
      </c>
      <c r="C1526" s="18">
        <v>6.3045799999999996</v>
      </c>
    </row>
    <row r="1527" spans="2:3" x14ac:dyDescent="0.25">
      <c r="B1527" s="12">
        <v>34715</v>
      </c>
      <c r="C1527" s="18">
        <v>6.6866760000000003</v>
      </c>
    </row>
    <row r="1528" spans="2:3" x14ac:dyDescent="0.25">
      <c r="B1528" s="12">
        <v>34708</v>
      </c>
      <c r="C1528" s="18">
        <v>6.806082</v>
      </c>
    </row>
    <row r="1529" spans="2:3" x14ac:dyDescent="0.25">
      <c r="B1529" s="12">
        <v>34701</v>
      </c>
      <c r="C1529" s="18">
        <v>6.4956269999999998</v>
      </c>
    </row>
    <row r="1530" spans="2:3" x14ac:dyDescent="0.25">
      <c r="B1530" s="12">
        <v>34694</v>
      </c>
      <c r="C1530" s="18">
        <v>7.1642950000000001</v>
      </c>
    </row>
    <row r="1531" spans="2:3" x14ac:dyDescent="0.25">
      <c r="B1531" s="12">
        <v>34687</v>
      </c>
      <c r="C1531" s="18">
        <v>6.8777239999999997</v>
      </c>
    </row>
    <row r="1532" spans="2:3" x14ac:dyDescent="0.25">
      <c r="B1532" s="12">
        <v>34680</v>
      </c>
      <c r="C1532" s="18">
        <v>6.4956269999999998</v>
      </c>
    </row>
    <row r="1533" spans="2:3" x14ac:dyDescent="0.25">
      <c r="B1533" s="12">
        <v>34673</v>
      </c>
      <c r="C1533" s="18">
        <v>6.1135320000000002</v>
      </c>
    </row>
    <row r="1534" spans="2:3" x14ac:dyDescent="0.25">
      <c r="B1534" s="12">
        <v>34666</v>
      </c>
      <c r="C1534" s="18">
        <v>5.4448650000000001</v>
      </c>
    </row>
    <row r="1535" spans="2:3" x14ac:dyDescent="0.25">
      <c r="B1535" s="12">
        <v>34659</v>
      </c>
      <c r="C1535" s="18">
        <v>6.7105569999999997</v>
      </c>
    </row>
    <row r="1536" spans="2:3" x14ac:dyDescent="0.25">
      <c r="B1536" s="12">
        <v>34652</v>
      </c>
      <c r="C1536" s="18">
        <v>6.8777239999999997</v>
      </c>
    </row>
    <row r="1537" spans="2:3" x14ac:dyDescent="0.25">
      <c r="B1537" s="12">
        <v>34645</v>
      </c>
      <c r="C1537" s="18">
        <v>7.0687720000000001</v>
      </c>
    </row>
    <row r="1538" spans="2:3" x14ac:dyDescent="0.25">
      <c r="B1538" s="12">
        <v>34638</v>
      </c>
      <c r="C1538" s="18">
        <v>7.4508669999999997</v>
      </c>
    </row>
    <row r="1539" spans="2:3" x14ac:dyDescent="0.25">
      <c r="B1539" s="12">
        <v>34631</v>
      </c>
      <c r="C1539" s="18">
        <v>7.7374390000000002</v>
      </c>
    </row>
    <row r="1540" spans="2:3" x14ac:dyDescent="0.25">
      <c r="B1540" s="12">
        <v>34624</v>
      </c>
      <c r="C1540" s="18">
        <v>8.3105840000000004</v>
      </c>
    </row>
    <row r="1541" spans="2:3" x14ac:dyDescent="0.25">
      <c r="B1541" s="12">
        <v>34617</v>
      </c>
      <c r="C1541" s="18">
        <v>7.6419129999999997</v>
      </c>
    </row>
    <row r="1542" spans="2:3" x14ac:dyDescent="0.25">
      <c r="B1542" s="12">
        <v>34610</v>
      </c>
      <c r="C1542" s="18">
        <v>7.4508669999999997</v>
      </c>
    </row>
    <row r="1543" spans="2:3" x14ac:dyDescent="0.25">
      <c r="B1543" s="12">
        <v>34603</v>
      </c>
      <c r="C1543" s="18">
        <v>8.1195339999999998</v>
      </c>
    </row>
    <row r="1544" spans="2:3" x14ac:dyDescent="0.25">
      <c r="B1544" s="12">
        <v>34596</v>
      </c>
      <c r="C1544" s="18">
        <v>7.4747490000000001</v>
      </c>
    </row>
    <row r="1545" spans="2:3" x14ac:dyDescent="0.25">
      <c r="B1545" s="12">
        <v>34589</v>
      </c>
      <c r="C1545" s="18">
        <v>6.3045799999999996</v>
      </c>
    </row>
    <row r="1546" spans="2:3" x14ac:dyDescent="0.25">
      <c r="B1546" s="12">
        <v>34582</v>
      </c>
      <c r="C1546" s="18">
        <v>6.3045799999999996</v>
      </c>
    </row>
    <row r="1547" spans="2:3" x14ac:dyDescent="0.25">
      <c r="B1547" s="12">
        <v>34575</v>
      </c>
      <c r="C1547" s="18">
        <v>5.3493409999999999</v>
      </c>
    </row>
    <row r="1548" spans="2:3" x14ac:dyDescent="0.25">
      <c r="B1548" s="12">
        <v>34568</v>
      </c>
      <c r="C1548" s="18">
        <v>4.8000790000000002</v>
      </c>
    </row>
    <row r="1549" spans="2:3" x14ac:dyDescent="0.25">
      <c r="B1549" s="12">
        <v>34561</v>
      </c>
      <c r="C1549" s="18">
        <v>4.3941020000000002</v>
      </c>
    </row>
    <row r="1550" spans="2:3" x14ac:dyDescent="0.25">
      <c r="B1550" s="12">
        <v>34554</v>
      </c>
      <c r="C1550" s="18">
        <v>4.6806739999999998</v>
      </c>
    </row>
    <row r="1551" spans="2:3" x14ac:dyDescent="0.25">
      <c r="B1551" s="12">
        <v>34547</v>
      </c>
      <c r="C1551" s="18">
        <v>4.2030539999999998</v>
      </c>
    </row>
    <row r="1552" spans="2:3" x14ac:dyDescent="0.25">
      <c r="B1552" s="12">
        <v>34540</v>
      </c>
      <c r="C1552" s="18">
        <v>4.0120050000000003</v>
      </c>
    </row>
    <row r="1553" spans="2:3" x14ac:dyDescent="0.25">
      <c r="B1553" s="12">
        <v>34533</v>
      </c>
      <c r="C1553" s="18">
        <v>4.0120050000000003</v>
      </c>
    </row>
    <row r="1554" spans="2:3" x14ac:dyDescent="0.25">
      <c r="B1554" s="12">
        <v>34526</v>
      </c>
      <c r="C1554" s="18">
        <v>4.0120050000000003</v>
      </c>
    </row>
    <row r="1555" spans="2:3" x14ac:dyDescent="0.25">
      <c r="B1555" s="12">
        <v>34519</v>
      </c>
      <c r="C1555" s="18">
        <v>3.7254330000000002</v>
      </c>
    </row>
    <row r="1556" spans="2:3" x14ac:dyDescent="0.25">
      <c r="B1556" s="12">
        <v>34512</v>
      </c>
      <c r="C1556" s="18">
        <v>3.7254330000000002</v>
      </c>
    </row>
    <row r="1557" spans="2:3" x14ac:dyDescent="0.25">
      <c r="B1557" s="12">
        <v>34505</v>
      </c>
      <c r="C1557" s="18">
        <v>4.0120050000000003</v>
      </c>
    </row>
    <row r="1558" spans="2:3" x14ac:dyDescent="0.25">
      <c r="B1558" s="12">
        <v>34498</v>
      </c>
      <c r="C1558" s="18">
        <v>3.8209569999999999</v>
      </c>
    </row>
    <row r="1559" spans="2:3" x14ac:dyDescent="0.25">
      <c r="B1559" s="12">
        <v>34491</v>
      </c>
      <c r="C1559" s="18">
        <v>3.8209569999999999</v>
      </c>
    </row>
    <row r="1560" spans="2:3" x14ac:dyDescent="0.25">
      <c r="B1560" s="12">
        <v>34484</v>
      </c>
      <c r="C1560" s="18">
        <v>4.0120050000000003</v>
      </c>
    </row>
    <row r="1561" spans="2:3" x14ac:dyDescent="0.25">
      <c r="B1561" s="12">
        <v>34477</v>
      </c>
      <c r="C1561" s="18">
        <v>3.9164819999999998</v>
      </c>
    </row>
    <row r="1562" spans="2:3" x14ac:dyDescent="0.25">
      <c r="B1562" s="12">
        <v>34470</v>
      </c>
      <c r="C1562" s="18">
        <v>3.8209569999999999</v>
      </c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62"/>
  <sheetViews>
    <sheetView tabSelected="1" workbookViewId="0">
      <selection activeCell="G39" sqref="G39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B2" s="12">
        <v>45390</v>
      </c>
      <c r="C2" s="18">
        <v>8.86</v>
      </c>
      <c r="D2" s="153">
        <f>C2/C3-1</f>
        <v>2.2624434389140191E-3</v>
      </c>
      <c r="H2" s="71"/>
      <c r="I2" s="72"/>
      <c r="J2" s="72"/>
      <c r="K2" s="72"/>
      <c r="L2" s="72"/>
      <c r="M2" s="73"/>
    </row>
    <row r="3" spans="1:13" ht="15.75" thickBot="1" x14ac:dyDescent="0.3">
      <c r="B3" s="12">
        <v>45383</v>
      </c>
      <c r="C3" s="18">
        <v>8.84</v>
      </c>
      <c r="D3" s="153">
        <f t="shared" ref="D3:D66" si="0">C3/C4-1</f>
        <v>8.2007343941248534E-2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B4" s="12">
        <v>45376</v>
      </c>
      <c r="C4" s="18">
        <v>8.17</v>
      </c>
      <c r="D4" s="153">
        <f t="shared" si="0"/>
        <v>5.8290155440414493E-2</v>
      </c>
      <c r="H4" s="79">
        <f>$I$19-3*$I$23</f>
        <v>-0.24248626249308111</v>
      </c>
      <c r="I4" s="80">
        <f>H4</f>
        <v>-0.24248626249308111</v>
      </c>
      <c r="J4" s="81">
        <f>COUNTIF(D:D,"&lt;="&amp;H4)</f>
        <v>5</v>
      </c>
      <c r="K4" s="81" t="str">
        <f>"Less than "&amp;TEXT(H4,"0,00%")</f>
        <v>Less than -24,25%</v>
      </c>
      <c r="L4" s="82">
        <f>J4/$I$31</f>
        <v>3.205128205128205E-3</v>
      </c>
      <c r="M4" s="83">
        <f>L4</f>
        <v>3.205128205128205E-3</v>
      </c>
    </row>
    <row r="5" spans="1:13" x14ac:dyDescent="0.25">
      <c r="B5" s="12">
        <v>45369</v>
      </c>
      <c r="C5" s="18">
        <v>7.72</v>
      </c>
      <c r="D5" s="153">
        <f t="shared" si="0"/>
        <v>2.5974025974024872E-3</v>
      </c>
      <c r="H5" s="84">
        <f>$I$19-2.4*$I$23</f>
        <v>-0.19322572099893043</v>
      </c>
      <c r="I5" s="85">
        <f>H5</f>
        <v>-0.19322572099893043</v>
      </c>
      <c r="J5" s="86">
        <f>COUNTIFS(D:D,"&lt;="&amp;H5,D:D,"&gt;"&amp;H4)</f>
        <v>5</v>
      </c>
      <c r="K5" s="87" t="str">
        <f t="shared" ref="K5:K14" si="1">TEXT(H4,"0,00%")&amp;" to "&amp;TEXT(H5,"0,00%")</f>
        <v>-24,25% to -19,32%</v>
      </c>
      <c r="L5" s="88">
        <f>J5/$I$31</f>
        <v>3.205128205128205E-3</v>
      </c>
      <c r="M5" s="89">
        <f>M4+L5</f>
        <v>6.41025641025641E-3</v>
      </c>
    </row>
    <row r="6" spans="1:13" x14ac:dyDescent="0.25">
      <c r="B6" s="12">
        <v>45362</v>
      </c>
      <c r="C6" s="18">
        <v>7.7</v>
      </c>
      <c r="D6" s="153">
        <f t="shared" si="0"/>
        <v>7.8431372549019773E-2</v>
      </c>
      <c r="H6" s="84">
        <f>$I$19-1.8*$I$23</f>
        <v>-0.14396517950477977</v>
      </c>
      <c r="I6" s="85">
        <f t="shared" ref="I6:I14" si="2">H6</f>
        <v>-0.14396517950477977</v>
      </c>
      <c r="J6" s="86">
        <f t="shared" ref="J6:J14" si="3">COUNTIFS(D:D,"&lt;="&amp;H6,D:D,"&gt;"&amp;H5)</f>
        <v>15</v>
      </c>
      <c r="K6" s="87" t="str">
        <f t="shared" si="1"/>
        <v>-19,32% to -14,40%</v>
      </c>
      <c r="L6" s="88">
        <f t="shared" ref="L6:L15" si="4">J6/$I$31</f>
        <v>9.6153846153846159E-3</v>
      </c>
      <c r="M6" s="89">
        <f t="shared" ref="M6:M15" si="5">M5+L6</f>
        <v>1.6025641025641024E-2</v>
      </c>
    </row>
    <row r="7" spans="1:13" x14ac:dyDescent="0.25">
      <c r="B7" s="12">
        <v>45355</v>
      </c>
      <c r="C7" s="18">
        <v>7.14</v>
      </c>
      <c r="D7" s="153">
        <f t="shared" si="0"/>
        <v>0.20202020202020199</v>
      </c>
      <c r="H7" s="84">
        <f>$I$19-1.2*$I$23</f>
        <v>-9.4704638010629089E-2</v>
      </c>
      <c r="I7" s="85">
        <f t="shared" si="2"/>
        <v>-9.4704638010629089E-2</v>
      </c>
      <c r="J7" s="86">
        <f t="shared" si="3"/>
        <v>97</v>
      </c>
      <c r="K7" s="87" t="str">
        <f t="shared" si="1"/>
        <v>-14,40% to -9,47%</v>
      </c>
      <c r="L7" s="88">
        <f t="shared" si="4"/>
        <v>6.2179487179487181E-2</v>
      </c>
      <c r="M7" s="89">
        <f t="shared" si="5"/>
        <v>7.8205128205128205E-2</v>
      </c>
    </row>
    <row r="8" spans="1:13" x14ac:dyDescent="0.25">
      <c r="B8" s="12">
        <v>45348</v>
      </c>
      <c r="C8" s="18">
        <v>5.94</v>
      </c>
      <c r="D8" s="153">
        <f t="shared" si="0"/>
        <v>4.9469964664311084E-2</v>
      </c>
      <c r="H8" s="84">
        <f>$I$19-0.6*$I$23</f>
        <v>-4.5444096516478412E-2</v>
      </c>
      <c r="I8" s="85">
        <f t="shared" si="2"/>
        <v>-4.5444096516478412E-2</v>
      </c>
      <c r="J8" s="86">
        <f t="shared" si="3"/>
        <v>281</v>
      </c>
      <c r="K8" s="87" t="str">
        <f t="shared" si="1"/>
        <v>-9,47% to -4,54%</v>
      </c>
      <c r="L8" s="88">
        <f t="shared" si="4"/>
        <v>0.18012820512820513</v>
      </c>
      <c r="M8" s="89">
        <f t="shared" si="5"/>
        <v>0.2583333333333333</v>
      </c>
    </row>
    <row r="9" spans="1:13" x14ac:dyDescent="0.25">
      <c r="B9" s="12">
        <v>45341</v>
      </c>
      <c r="C9" s="18">
        <v>5.66</v>
      </c>
      <c r="D9" s="153">
        <f t="shared" si="0"/>
        <v>1.6157989228007263E-2</v>
      </c>
      <c r="H9" s="84">
        <f>$I$19</f>
        <v>3.8164449776722574E-3</v>
      </c>
      <c r="I9" s="85">
        <f t="shared" si="2"/>
        <v>3.8164449776722574E-3</v>
      </c>
      <c r="J9" s="86">
        <f t="shared" si="3"/>
        <v>431</v>
      </c>
      <c r="K9" s="87" t="str">
        <f t="shared" si="1"/>
        <v>-4,54% to 0,38%</v>
      </c>
      <c r="L9" s="88">
        <f t="shared" si="4"/>
        <v>0.2762820512820513</v>
      </c>
      <c r="M9" s="89">
        <f t="shared" si="5"/>
        <v>0.5346153846153846</v>
      </c>
    </row>
    <row r="10" spans="1:13" x14ac:dyDescent="0.25">
      <c r="B10" s="12">
        <v>45334</v>
      </c>
      <c r="C10" s="18">
        <v>5.57</v>
      </c>
      <c r="D10" s="153">
        <f t="shared" si="0"/>
        <v>-4.9488054607508492E-2</v>
      </c>
      <c r="H10" s="84">
        <f>$I$19+0.6*$I$23</f>
        <v>5.3076986471822928E-2</v>
      </c>
      <c r="I10" s="85">
        <f t="shared" si="2"/>
        <v>5.3076986471822928E-2</v>
      </c>
      <c r="J10" s="86">
        <f t="shared" si="3"/>
        <v>377</v>
      </c>
      <c r="K10" s="87" t="str">
        <f t="shared" si="1"/>
        <v>0,38% to 5,31%</v>
      </c>
      <c r="L10" s="88">
        <f t="shared" si="4"/>
        <v>0.24166666666666667</v>
      </c>
      <c r="M10" s="89">
        <f t="shared" si="5"/>
        <v>0.7762820512820513</v>
      </c>
    </row>
    <row r="11" spans="1:13" x14ac:dyDescent="0.25">
      <c r="B11" s="12">
        <v>45327</v>
      </c>
      <c r="C11" s="18">
        <v>5.86</v>
      </c>
      <c r="D11" s="153">
        <f t="shared" si="0"/>
        <v>-8.2942097026603934E-2</v>
      </c>
      <c r="H11" s="84">
        <f>$I$19+1.2*$I$23</f>
        <v>0.10233752796597359</v>
      </c>
      <c r="I11" s="85">
        <f t="shared" si="2"/>
        <v>0.10233752796597359</v>
      </c>
      <c r="J11" s="86">
        <f t="shared" si="3"/>
        <v>204</v>
      </c>
      <c r="K11" s="87" t="str">
        <f t="shared" si="1"/>
        <v>5,31% to 10,23%</v>
      </c>
      <c r="L11" s="88">
        <f t="shared" si="4"/>
        <v>0.13076923076923078</v>
      </c>
      <c r="M11" s="89">
        <f t="shared" si="5"/>
        <v>0.90705128205128205</v>
      </c>
    </row>
    <row r="12" spans="1:13" x14ac:dyDescent="0.25">
      <c r="B12" s="12">
        <v>45320</v>
      </c>
      <c r="C12" s="18">
        <v>6.39</v>
      </c>
      <c r="D12" s="153">
        <f t="shared" si="0"/>
        <v>1.5898251192368873E-2</v>
      </c>
      <c r="H12" s="84">
        <f>$I$19+1.8*$I$23</f>
        <v>0.15159806946012427</v>
      </c>
      <c r="I12" s="85">
        <f t="shared" si="2"/>
        <v>0.15159806946012427</v>
      </c>
      <c r="J12" s="86">
        <f t="shared" si="3"/>
        <v>81</v>
      </c>
      <c r="K12" s="87" t="str">
        <f t="shared" si="1"/>
        <v>10,23% to 15,16%</v>
      </c>
      <c r="L12" s="88">
        <f t="shared" si="4"/>
        <v>5.1923076923076926E-2</v>
      </c>
      <c r="M12" s="89">
        <f t="shared" si="5"/>
        <v>0.95897435897435901</v>
      </c>
    </row>
    <row r="13" spans="1:13" x14ac:dyDescent="0.25">
      <c r="B13" s="12">
        <v>45313</v>
      </c>
      <c r="C13" s="18">
        <v>6.29</v>
      </c>
      <c r="D13" s="153">
        <f t="shared" si="0"/>
        <v>0.11524822695035475</v>
      </c>
      <c r="H13" s="84">
        <f>$I$19+2.4*$I$23</f>
        <v>0.20085861095427493</v>
      </c>
      <c r="I13" s="85">
        <f t="shared" si="2"/>
        <v>0.20085861095427493</v>
      </c>
      <c r="J13" s="86">
        <f t="shared" si="3"/>
        <v>30</v>
      </c>
      <c r="K13" s="87" t="str">
        <f t="shared" si="1"/>
        <v>15,16% to 20,09%</v>
      </c>
      <c r="L13" s="88">
        <f t="shared" si="4"/>
        <v>1.9230769230769232E-2</v>
      </c>
      <c r="M13" s="89">
        <f t="shared" si="5"/>
        <v>0.97820512820512828</v>
      </c>
    </row>
    <row r="14" spans="1:13" x14ac:dyDescent="0.25">
      <c r="B14" s="12">
        <v>45306</v>
      </c>
      <c r="C14" s="18">
        <v>5.64</v>
      </c>
      <c r="D14" s="153">
        <f t="shared" si="0"/>
        <v>-3.9182282793867151E-2</v>
      </c>
      <c r="H14" s="84">
        <f>$I$19+3*$I$23</f>
        <v>0.25011915244842564</v>
      </c>
      <c r="I14" s="85">
        <f t="shared" si="2"/>
        <v>0.25011915244842564</v>
      </c>
      <c r="J14" s="86">
        <f t="shared" si="3"/>
        <v>16</v>
      </c>
      <c r="K14" s="87" t="str">
        <f t="shared" si="1"/>
        <v>20,09% to 25,01%</v>
      </c>
      <c r="L14" s="88">
        <f t="shared" si="4"/>
        <v>1.0256410256410256E-2</v>
      </c>
      <c r="M14" s="89">
        <f t="shared" si="5"/>
        <v>0.9884615384615385</v>
      </c>
    </row>
    <row r="15" spans="1:13" ht="15.75" thickBot="1" x14ac:dyDescent="0.3">
      <c r="B15" s="12">
        <v>45299</v>
      </c>
      <c r="C15" s="18">
        <v>5.87</v>
      </c>
      <c r="D15" s="153">
        <f t="shared" si="0"/>
        <v>-5.0847457627118953E-3</v>
      </c>
      <c r="H15" s="90"/>
      <c r="I15" s="91" t="s">
        <v>122</v>
      </c>
      <c r="J15" s="91">
        <f>COUNTIF(D:D,"&gt;"&amp;H14)</f>
        <v>18</v>
      </c>
      <c r="K15" s="91" t="str">
        <f>"Greater than "&amp;TEXT(H14,"0,00%")</f>
        <v>Greater than 25,01%</v>
      </c>
      <c r="L15" s="92">
        <f t="shared" si="4"/>
        <v>1.1538461538461539E-2</v>
      </c>
      <c r="M15" s="92">
        <f t="shared" si="5"/>
        <v>1</v>
      </c>
    </row>
    <row r="16" spans="1:13" ht="15.75" thickBot="1" x14ac:dyDescent="0.3">
      <c r="B16" s="12">
        <v>45292</v>
      </c>
      <c r="C16" s="18">
        <v>5.9</v>
      </c>
      <c r="D16" s="153">
        <f t="shared" si="0"/>
        <v>-4.065040650406504E-2</v>
      </c>
      <c r="H16" s="93"/>
      <c r="M16" s="94"/>
    </row>
    <row r="17" spans="2:13" x14ac:dyDescent="0.25">
      <c r="B17" s="12">
        <v>45285</v>
      </c>
      <c r="C17" s="18">
        <v>6.15</v>
      </c>
      <c r="D17" s="153">
        <f t="shared" si="0"/>
        <v>-2.5356576862123448E-2</v>
      </c>
      <c r="H17" s="146" t="s">
        <v>153</v>
      </c>
      <c r="I17" s="147"/>
      <c r="M17" s="94"/>
    </row>
    <row r="18" spans="2:13" x14ac:dyDescent="0.25">
      <c r="B18" s="12">
        <v>45278</v>
      </c>
      <c r="C18" s="18">
        <v>6.31</v>
      </c>
      <c r="D18" s="153">
        <f t="shared" si="0"/>
        <v>4.4701986754966727E-2</v>
      </c>
      <c r="H18" s="148"/>
      <c r="I18" s="149"/>
      <c r="M18" s="94"/>
    </row>
    <row r="19" spans="2:13" x14ac:dyDescent="0.25">
      <c r="B19" s="12">
        <v>45271</v>
      </c>
      <c r="C19" s="18">
        <v>6.04</v>
      </c>
      <c r="D19" s="153">
        <f t="shared" si="0"/>
        <v>2.0270270270270396E-2</v>
      </c>
      <c r="H19" s="95" t="s">
        <v>123</v>
      </c>
      <c r="I19" s="130">
        <f>AVERAGE(D:D)</f>
        <v>3.8164449776722574E-3</v>
      </c>
      <c r="M19" s="94"/>
    </row>
    <row r="20" spans="2:13" x14ac:dyDescent="0.25">
      <c r="B20" s="12">
        <v>45264</v>
      </c>
      <c r="C20" s="18">
        <v>5.92</v>
      </c>
      <c r="D20" s="153">
        <f t="shared" si="0"/>
        <v>-5.8823529411764719E-2</v>
      </c>
      <c r="H20" s="95" t="s">
        <v>124</v>
      </c>
      <c r="I20" s="130">
        <f>_xlfn.STDEV.S(D:D)/SQRT(COUNT(D:D))</f>
        <v>2.0786704006243687E-3</v>
      </c>
      <c r="M20" s="94"/>
    </row>
    <row r="21" spans="2:13" x14ac:dyDescent="0.25">
      <c r="B21" s="12">
        <v>45257</v>
      </c>
      <c r="C21" s="18">
        <v>6.29</v>
      </c>
      <c r="D21" s="153">
        <f t="shared" si="0"/>
        <v>9.201388888888884E-2</v>
      </c>
      <c r="H21" s="95" t="s">
        <v>125</v>
      </c>
      <c r="I21" s="130">
        <f>MEDIAN(D:D)</f>
        <v>0</v>
      </c>
      <c r="M21" s="94"/>
    </row>
    <row r="22" spans="2:13" x14ac:dyDescent="0.25">
      <c r="B22" s="12">
        <v>45250</v>
      </c>
      <c r="C22" s="18">
        <v>5.76</v>
      </c>
      <c r="D22" s="153">
        <f t="shared" si="0"/>
        <v>5.8823529411764497E-2</v>
      </c>
      <c r="H22" s="95" t="s">
        <v>126</v>
      </c>
      <c r="I22" s="130">
        <f>MODE(D:D)</f>
        <v>0</v>
      </c>
      <c r="M22" s="94"/>
    </row>
    <row r="23" spans="2:13" x14ac:dyDescent="0.25">
      <c r="B23" s="12">
        <v>45243</v>
      </c>
      <c r="C23" s="18">
        <v>5.44</v>
      </c>
      <c r="D23" s="153">
        <f t="shared" si="0"/>
        <v>0.21700223713646549</v>
      </c>
      <c r="H23" s="95" t="s">
        <v>127</v>
      </c>
      <c r="I23" s="130">
        <f>_xlfn.STDEV.S(D:D)</f>
        <v>8.2100902490251121E-2</v>
      </c>
      <c r="M23" s="94"/>
    </row>
    <row r="24" spans="2:13" x14ac:dyDescent="0.25">
      <c r="B24" s="12">
        <v>45236</v>
      </c>
      <c r="C24" s="18">
        <v>4.47</v>
      </c>
      <c r="D24" s="153">
        <f t="shared" si="0"/>
        <v>-9.5141700404858476E-2</v>
      </c>
      <c r="H24" s="95" t="s">
        <v>128</v>
      </c>
      <c r="I24" s="130">
        <f>_xlfn.VAR.S(D:D)</f>
        <v>6.740558189713722E-3</v>
      </c>
      <c r="M24" s="94"/>
    </row>
    <row r="25" spans="2:13" x14ac:dyDescent="0.25">
      <c r="B25" s="12">
        <v>45229</v>
      </c>
      <c r="C25" s="18">
        <v>4.9400000000000004</v>
      </c>
      <c r="D25" s="153">
        <f t="shared" si="0"/>
        <v>5.1063829787234116E-2</v>
      </c>
      <c r="H25" s="95" t="s">
        <v>129</v>
      </c>
      <c r="I25" s="131">
        <f>KURT(D:D)</f>
        <v>3.5203078217404502</v>
      </c>
      <c r="M25" s="94"/>
    </row>
    <row r="26" spans="2:13" x14ac:dyDescent="0.25">
      <c r="B26" s="12">
        <v>45222</v>
      </c>
      <c r="C26" s="18">
        <v>4.7</v>
      </c>
      <c r="D26" s="153">
        <f t="shared" si="0"/>
        <v>-4.471544715447151E-2</v>
      </c>
      <c r="H26" s="95" t="s">
        <v>130</v>
      </c>
      <c r="I26" s="131">
        <f>SKEW(D:D)</f>
        <v>0.75751619132163395</v>
      </c>
      <c r="M26" s="94"/>
    </row>
    <row r="27" spans="2:13" x14ac:dyDescent="0.25">
      <c r="B27" s="12">
        <v>45215</v>
      </c>
      <c r="C27" s="18">
        <v>4.92</v>
      </c>
      <c r="D27" s="153">
        <f t="shared" si="0"/>
        <v>2.1344226011021927E-2</v>
      </c>
      <c r="H27" s="95" t="s">
        <v>119</v>
      </c>
      <c r="I27" s="130">
        <f>I29-I28</f>
        <v>0.89703653025195462</v>
      </c>
      <c r="M27" s="94"/>
    </row>
    <row r="28" spans="2:13" x14ac:dyDescent="0.25">
      <c r="B28" s="12">
        <v>45208</v>
      </c>
      <c r="C28" s="18">
        <v>4.8171809999999997</v>
      </c>
      <c r="D28" s="153">
        <f t="shared" si="0"/>
        <v>0.26233786040592966</v>
      </c>
      <c r="H28" s="95" t="s">
        <v>131</v>
      </c>
      <c r="I28" s="130">
        <f>MIN(D:D)</f>
        <v>-0.37878785486842459</v>
      </c>
      <c r="M28" s="94"/>
    </row>
    <row r="29" spans="2:13" x14ac:dyDescent="0.25">
      <c r="B29" s="12">
        <v>45201</v>
      </c>
      <c r="C29" s="18">
        <v>3.8160790000000002</v>
      </c>
      <c r="D29" s="153">
        <f t="shared" si="0"/>
        <v>2.3936158794828577E-2</v>
      </c>
      <c r="H29" s="95" t="s">
        <v>132</v>
      </c>
      <c r="I29" s="130">
        <f>MAX(D:D)</f>
        <v>0.51824867538353003</v>
      </c>
      <c r="M29" s="94"/>
    </row>
    <row r="30" spans="2:13" x14ac:dyDescent="0.25">
      <c r="B30" s="12">
        <v>45194</v>
      </c>
      <c r="C30" s="18">
        <v>3.7268720000000002</v>
      </c>
      <c r="D30" s="153">
        <f t="shared" si="0"/>
        <v>-0.12354325510799924</v>
      </c>
      <c r="H30" s="95" t="s">
        <v>133</v>
      </c>
      <c r="I30" s="131">
        <f>SUM(D:D)</f>
        <v>5.9536541651687216</v>
      </c>
      <c r="M30" s="94"/>
    </row>
    <row r="31" spans="2:13" ht="15.75" thickBot="1" x14ac:dyDescent="0.3">
      <c r="B31" s="12">
        <v>45187</v>
      </c>
      <c r="C31" s="18">
        <v>4.2522029999999997</v>
      </c>
      <c r="D31" s="153">
        <f t="shared" si="0"/>
        <v>-4.6404201097043352E-3</v>
      </c>
      <c r="H31" s="96" t="s">
        <v>134</v>
      </c>
      <c r="I31" s="72">
        <f>COUNT(D:D)</f>
        <v>1560</v>
      </c>
      <c r="M31" s="94"/>
    </row>
    <row r="32" spans="2:13" ht="15.75" thickBot="1" x14ac:dyDescent="0.3">
      <c r="B32" s="12">
        <v>45180</v>
      </c>
      <c r="C32" s="18">
        <v>4.2720269999999996</v>
      </c>
      <c r="D32" s="153">
        <f t="shared" si="0"/>
        <v>4.1062998534917572E-2</v>
      </c>
      <c r="H32" s="98"/>
      <c r="M32" s="94"/>
    </row>
    <row r="33" spans="2:13" x14ac:dyDescent="0.25">
      <c r="B33" s="12">
        <v>45173</v>
      </c>
      <c r="C33" s="18">
        <v>4.1035240000000002</v>
      </c>
      <c r="D33" s="153">
        <f t="shared" si="0"/>
        <v>-4.8077436102894611E-3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2:13" x14ac:dyDescent="0.25">
      <c r="B34" s="12">
        <v>45166</v>
      </c>
      <c r="C34" s="18">
        <v>4.123348</v>
      </c>
      <c r="D34" s="153">
        <f t="shared" si="0"/>
        <v>2.7160279778532637E-2</v>
      </c>
      <c r="H34" s="102" t="s">
        <v>138</v>
      </c>
      <c r="I34" s="88">
        <f>AVERAGEIF(D:D,"&gt;0")</f>
        <v>6.6995427280653164E-2</v>
      </c>
      <c r="J34" s="86">
        <f>COUNTIF(D:D,"&gt;0")</f>
        <v>746</v>
      </c>
      <c r="K34" s="88">
        <f>J34/$I$31</f>
        <v>0.47820512820512823</v>
      </c>
      <c r="L34" s="89">
        <f>K34*I34</f>
        <v>3.2037556891902089E-2</v>
      </c>
      <c r="M34" s="94"/>
    </row>
    <row r="35" spans="2:13" x14ac:dyDescent="0.25">
      <c r="B35" s="12">
        <v>45159</v>
      </c>
      <c r="C35" s="18">
        <v>4.0143180000000003</v>
      </c>
      <c r="D35" s="153">
        <f t="shared" si="0"/>
        <v>0.15384635283803894</v>
      </c>
      <c r="H35" s="102" t="s">
        <v>139</v>
      </c>
      <c r="I35" s="88">
        <f>AVERAGEIF(D:D,"&lt;0")</f>
        <v>-5.6806367207998087E-2</v>
      </c>
      <c r="J35" s="86">
        <f>COUNTIF(D:D,"&lt;0")</f>
        <v>775</v>
      </c>
      <c r="K35" s="88">
        <f>J35/$I$31</f>
        <v>0.49679487179487181</v>
      </c>
      <c r="L35" s="89">
        <f t="shared" ref="L35:L36" si="6">K35*I35</f>
        <v>-2.822111191422982E-2</v>
      </c>
      <c r="M35" s="94"/>
    </row>
    <row r="36" spans="2:13" ht="15.75" thickBot="1" x14ac:dyDescent="0.3">
      <c r="B36" s="12">
        <v>45152</v>
      </c>
      <c r="C36" s="18">
        <v>3.4790749999999999</v>
      </c>
      <c r="D36" s="153">
        <f t="shared" si="0"/>
        <v>-0.1000000258689443</v>
      </c>
      <c r="H36" s="103" t="s">
        <v>140</v>
      </c>
      <c r="I36" s="91">
        <v>0</v>
      </c>
      <c r="J36" s="91">
        <f>COUNTIF(D:D,"0")</f>
        <v>39</v>
      </c>
      <c r="K36" s="104">
        <f>J36/$I$31</f>
        <v>2.5000000000000001E-2</v>
      </c>
      <c r="L36" s="92">
        <f t="shared" si="6"/>
        <v>0</v>
      </c>
      <c r="M36" s="94"/>
    </row>
    <row r="37" spans="2:13" ht="15.75" thickBot="1" x14ac:dyDescent="0.3">
      <c r="B37" s="12">
        <v>45145</v>
      </c>
      <c r="C37" s="18">
        <v>3.8656389999999998</v>
      </c>
      <c r="D37" s="153">
        <f t="shared" si="0"/>
        <v>-5.1020946538418155E-3</v>
      </c>
      <c r="H37" s="98"/>
      <c r="I37" s="105"/>
      <c r="J37" s="105"/>
      <c r="K37" s="105"/>
      <c r="L37" s="105"/>
      <c r="M37" s="94"/>
    </row>
    <row r="38" spans="2:13" x14ac:dyDescent="0.25">
      <c r="B38" s="12">
        <v>45138</v>
      </c>
      <c r="C38" s="18">
        <v>3.8854630000000001</v>
      </c>
      <c r="D38" s="153">
        <f t="shared" si="0"/>
        <v>-8.8372087566853441E-2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2:13" x14ac:dyDescent="0.25">
      <c r="B39" s="12">
        <v>45131</v>
      </c>
      <c r="C39" s="18">
        <v>4.2621149999999997</v>
      </c>
      <c r="D39" s="153">
        <f t="shared" si="0"/>
        <v>-4.4444250139899388E-2</v>
      </c>
      <c r="H39" s="106">
        <v>1</v>
      </c>
      <c r="I39" s="88">
        <f>$I$19+($H39*$I$23)</f>
        <v>8.5917347467923372E-2</v>
      </c>
      <c r="J39" s="88">
        <f>$I$19-($H39*$I$23)</f>
        <v>-7.828445751257887E-2</v>
      </c>
      <c r="K39" s="86">
        <f>COUNTIFS(D:D,"&lt;"&amp;I39,D:D,"&gt;"&amp;J39)</f>
        <v>1153</v>
      </c>
      <c r="L39" s="88">
        <f>K39/$I$31</f>
        <v>0.73910256410256414</v>
      </c>
      <c r="M39" s="89">
        <v>0.68269999999999997</v>
      </c>
    </row>
    <row r="40" spans="2:13" x14ac:dyDescent="0.25">
      <c r="B40" s="12">
        <v>45124</v>
      </c>
      <c r="C40" s="18">
        <v>4.4603520000000003</v>
      </c>
      <c r="D40" s="153">
        <f t="shared" si="0"/>
        <v>-2.173914473850147E-2</v>
      </c>
      <c r="H40" s="106">
        <v>2</v>
      </c>
      <c r="I40" s="88">
        <f>$I$19+($H40*$I$23)</f>
        <v>0.16801824995817449</v>
      </c>
      <c r="J40" s="88">
        <f>$I$19-($H40*$I$23)</f>
        <v>-0.16038536000282999</v>
      </c>
      <c r="K40" s="86">
        <f>COUNTIFS(D:D,"&lt;"&amp;I40,D:D,"&gt;"&amp;J40)</f>
        <v>1484</v>
      </c>
      <c r="L40" s="88">
        <f>K40/$I$31</f>
        <v>0.95128205128205123</v>
      </c>
      <c r="M40" s="89">
        <v>0.95450000000000002</v>
      </c>
    </row>
    <row r="41" spans="2:13" x14ac:dyDescent="0.25">
      <c r="B41" s="12">
        <v>45117</v>
      </c>
      <c r="C41" s="18">
        <v>4.5594710000000003</v>
      </c>
      <c r="D41" s="153">
        <f t="shared" si="0"/>
        <v>0.17346915927393991</v>
      </c>
      <c r="H41" s="106">
        <v>3</v>
      </c>
      <c r="I41" s="88">
        <f>$I$19+($H41*$I$23)</f>
        <v>0.25011915244842564</v>
      </c>
      <c r="J41" s="88">
        <f>$I$19-($H41*$I$23)</f>
        <v>-0.24248626249308111</v>
      </c>
      <c r="K41" s="86">
        <f>COUNTIFS(D:D,"&lt;"&amp;I41,D:D,"&gt;"&amp;J41)</f>
        <v>1537</v>
      </c>
      <c r="L41" s="88">
        <f>K41/$I$31</f>
        <v>0.98525641025641031</v>
      </c>
      <c r="M41" s="107">
        <v>0.99729999999999996</v>
      </c>
    </row>
    <row r="42" spans="2:13" ht="15.75" thickBot="1" x14ac:dyDescent="0.3">
      <c r="B42" s="12">
        <v>45110</v>
      </c>
      <c r="C42" s="18">
        <v>3.8854630000000001</v>
      </c>
      <c r="D42" s="153">
        <f t="shared" si="0"/>
        <v>-6.6666426454991989E-2</v>
      </c>
      <c r="H42" s="84"/>
      <c r="M42" s="107"/>
    </row>
    <row r="43" spans="2:13" ht="15.75" thickBot="1" x14ac:dyDescent="0.3">
      <c r="B43" s="12">
        <v>45103</v>
      </c>
      <c r="C43" s="18">
        <v>4.1629949999999996</v>
      </c>
      <c r="D43" s="153">
        <f t="shared" si="0"/>
        <v>-7.0922747011435971E-3</v>
      </c>
      <c r="H43" s="150" t="s">
        <v>147</v>
      </c>
      <c r="I43" s="151"/>
      <c r="J43" s="151"/>
      <c r="K43" s="151"/>
      <c r="L43" s="151"/>
      <c r="M43" s="152"/>
    </row>
    <row r="44" spans="2:13" x14ac:dyDescent="0.25">
      <c r="B44" s="12">
        <v>45096</v>
      </c>
      <c r="C44" s="18">
        <v>4.1927310000000002</v>
      </c>
      <c r="D44" s="153">
        <f t="shared" si="0"/>
        <v>-6.2084252742119928E-2</v>
      </c>
      <c r="H44" s="108">
        <v>0.01</v>
      </c>
      <c r="I44" s="109">
        <f t="shared" ref="I44:I58" si="7">_xlfn.PERCENTILE.INC(D:D,H44)</f>
        <v>-0.17580774450829231</v>
      </c>
      <c r="J44" s="110">
        <v>0.2</v>
      </c>
      <c r="K44" s="109">
        <f t="shared" ref="K44:K56" si="8">_xlfn.PERCENTILE.INC(D:D,J44)</f>
        <v>-6.0792277660410038E-2</v>
      </c>
      <c r="L44" s="110">
        <v>0.85</v>
      </c>
      <c r="M44" s="111">
        <f t="shared" ref="M44:M58" si="9">_xlfn.PERCENTILE.INC(D:D,L44)</f>
        <v>7.6220169354784081E-2</v>
      </c>
    </row>
    <row r="45" spans="2:13" x14ac:dyDescent="0.25">
      <c r="B45" s="12">
        <v>45089</v>
      </c>
      <c r="C45" s="18">
        <v>4.4702640000000002</v>
      </c>
      <c r="D45" s="153">
        <f t="shared" si="0"/>
        <v>-2.212413083771736E-3</v>
      </c>
      <c r="H45" s="112">
        <v>0.02</v>
      </c>
      <c r="I45" s="113">
        <f t="shared" si="7"/>
        <v>-0.13969946320108129</v>
      </c>
      <c r="J45" s="114">
        <v>0.25</v>
      </c>
      <c r="K45" s="113">
        <f t="shared" si="8"/>
        <v>-4.6994002270438595E-2</v>
      </c>
      <c r="L45" s="114">
        <v>0.86</v>
      </c>
      <c r="M45" s="115">
        <f t="shared" si="9"/>
        <v>7.9353248178253635E-2</v>
      </c>
    </row>
    <row r="46" spans="2:13" x14ac:dyDescent="0.25">
      <c r="B46" s="12">
        <v>45082</v>
      </c>
      <c r="C46" s="18">
        <v>4.4801760000000002</v>
      </c>
      <c r="D46" s="153">
        <f t="shared" si="0"/>
        <v>-2.1645034879823166E-2</v>
      </c>
      <c r="H46" s="112">
        <v>0.03</v>
      </c>
      <c r="I46" s="113">
        <f t="shared" si="7"/>
        <v>-0.12811572980785918</v>
      </c>
      <c r="J46" s="114">
        <v>0.3</v>
      </c>
      <c r="K46" s="113">
        <f t="shared" si="8"/>
        <v>-3.6696015614633481E-2</v>
      </c>
      <c r="L46" s="114">
        <v>0.87</v>
      </c>
      <c r="M46" s="115">
        <f t="shared" si="9"/>
        <v>8.3288253669773285E-2</v>
      </c>
    </row>
    <row r="47" spans="2:13" x14ac:dyDescent="0.25">
      <c r="B47" s="12">
        <v>45075</v>
      </c>
      <c r="C47" s="18">
        <v>4.5792950000000001</v>
      </c>
      <c r="D47" s="153">
        <f t="shared" si="0"/>
        <v>-8.5837820471046378E-3</v>
      </c>
      <c r="H47" s="112">
        <v>0.04</v>
      </c>
      <c r="I47" s="113">
        <f t="shared" si="7"/>
        <v>-0.1176650134015786</v>
      </c>
      <c r="J47" s="114">
        <v>0.35</v>
      </c>
      <c r="K47" s="113">
        <f t="shared" si="8"/>
        <v>-2.7027092546215485E-2</v>
      </c>
      <c r="L47" s="114">
        <v>0.88</v>
      </c>
      <c r="M47" s="115">
        <f t="shared" si="9"/>
        <v>8.743243766419706E-2</v>
      </c>
    </row>
    <row r="48" spans="2:13" x14ac:dyDescent="0.25">
      <c r="B48" s="12">
        <v>45068</v>
      </c>
      <c r="C48" s="18">
        <v>4.6189429999999998</v>
      </c>
      <c r="D48" s="153">
        <f t="shared" si="0"/>
        <v>-3.3194956476491178E-2</v>
      </c>
      <c r="H48" s="112">
        <v>0.05</v>
      </c>
      <c r="I48" s="113">
        <f t="shared" si="7"/>
        <v>-0.10907107065017954</v>
      </c>
      <c r="J48" s="114">
        <v>0.4</v>
      </c>
      <c r="K48" s="113">
        <f t="shared" si="8"/>
        <v>-1.7585651751613751E-2</v>
      </c>
      <c r="L48" s="114">
        <v>0.89</v>
      </c>
      <c r="M48" s="115">
        <f t="shared" si="9"/>
        <v>9.2060423955388174E-2</v>
      </c>
    </row>
    <row r="49" spans="2:13" x14ac:dyDescent="0.25">
      <c r="B49" s="12">
        <v>45061</v>
      </c>
      <c r="C49" s="18">
        <v>4.777533</v>
      </c>
      <c r="D49" s="153">
        <f t="shared" si="0"/>
        <v>-5.4901953802383607E-2</v>
      </c>
      <c r="H49" s="112">
        <v>0.06</v>
      </c>
      <c r="I49" s="113">
        <f t="shared" si="7"/>
        <v>-0.10437792080581709</v>
      </c>
      <c r="J49" s="114">
        <v>0.45</v>
      </c>
      <c r="K49" s="113">
        <f t="shared" si="8"/>
        <v>-9.235915128230486E-3</v>
      </c>
      <c r="L49" s="114">
        <v>0.9</v>
      </c>
      <c r="M49" s="115">
        <f t="shared" si="9"/>
        <v>9.6250505768598033E-2</v>
      </c>
    </row>
    <row r="50" spans="2:13" x14ac:dyDescent="0.25">
      <c r="B50" s="12">
        <v>45054</v>
      </c>
      <c r="C50" s="18">
        <v>5.0550660000000001</v>
      </c>
      <c r="D50" s="153">
        <f t="shared" si="0"/>
        <v>-2.1113274983022179E-2</v>
      </c>
      <c r="H50" s="112">
        <v>7.0000000000000007E-2</v>
      </c>
      <c r="I50" s="113">
        <f t="shared" si="7"/>
        <v>-9.91313114926093E-2</v>
      </c>
      <c r="J50" s="114">
        <v>0.5</v>
      </c>
      <c r="K50" s="113">
        <f t="shared" si="8"/>
        <v>0</v>
      </c>
      <c r="L50" s="114">
        <v>0.91</v>
      </c>
      <c r="M50" s="115">
        <f t="shared" si="9"/>
        <v>0.10523375865227147</v>
      </c>
    </row>
    <row r="51" spans="2:13" x14ac:dyDescent="0.25">
      <c r="B51" s="12">
        <v>45047</v>
      </c>
      <c r="C51" s="18">
        <v>5.1640969999999999</v>
      </c>
      <c r="D51" s="153">
        <f t="shared" si="0"/>
        <v>0.1301519264198252</v>
      </c>
      <c r="H51" s="112">
        <v>0.08</v>
      </c>
      <c r="I51" s="113">
        <f t="shared" si="7"/>
        <v>-9.3988101055133791E-2</v>
      </c>
      <c r="J51" s="114">
        <v>0.55000000000000004</v>
      </c>
      <c r="K51" s="113">
        <f t="shared" si="8"/>
        <v>6.9394121160987381E-3</v>
      </c>
      <c r="L51" s="114">
        <v>0.92</v>
      </c>
      <c r="M51" s="115">
        <f t="shared" si="9"/>
        <v>0.11222689966493754</v>
      </c>
    </row>
    <row r="52" spans="2:13" x14ac:dyDescent="0.25">
      <c r="B52" s="12">
        <v>45040</v>
      </c>
      <c r="C52" s="18">
        <v>4.5693830000000002</v>
      </c>
      <c r="D52" s="153">
        <f t="shared" si="0"/>
        <v>5.0113976881962952E-2</v>
      </c>
      <c r="H52" s="112">
        <v>0.09</v>
      </c>
      <c r="I52" s="113">
        <f t="shared" si="7"/>
        <v>-9.121079259591644E-2</v>
      </c>
      <c r="J52" s="114">
        <v>0.6</v>
      </c>
      <c r="K52" s="113">
        <f t="shared" si="8"/>
        <v>1.6293836163097097E-2</v>
      </c>
      <c r="L52" s="114">
        <v>0.93</v>
      </c>
      <c r="M52" s="115">
        <f t="shared" si="9"/>
        <v>0.11909334345442314</v>
      </c>
    </row>
    <row r="53" spans="2:13" x14ac:dyDescent="0.25">
      <c r="B53" s="12">
        <v>45033</v>
      </c>
      <c r="C53" s="18">
        <v>4.3513210000000004</v>
      </c>
      <c r="D53" s="153">
        <f t="shared" si="0"/>
        <v>-4.3573224663483789E-2</v>
      </c>
      <c r="H53" s="112">
        <v>0.1</v>
      </c>
      <c r="I53" s="113">
        <f t="shared" si="7"/>
        <v>-8.6956392910884972E-2</v>
      </c>
      <c r="J53" s="114">
        <v>0.65</v>
      </c>
      <c r="K53" s="113">
        <f t="shared" si="8"/>
        <v>2.4950974977674491E-2</v>
      </c>
      <c r="L53" s="114">
        <v>0.94</v>
      </c>
      <c r="M53" s="115">
        <f t="shared" si="9"/>
        <v>0.12954716008558617</v>
      </c>
    </row>
    <row r="54" spans="2:13" x14ac:dyDescent="0.25">
      <c r="B54" s="12">
        <v>45026</v>
      </c>
      <c r="C54" s="18">
        <v>4.5495599999999996</v>
      </c>
      <c r="D54" s="153">
        <f t="shared" si="0"/>
        <v>1.1013333333333319E-2</v>
      </c>
      <c r="H54" s="112">
        <v>0.11</v>
      </c>
      <c r="I54" s="113">
        <f t="shared" si="7"/>
        <v>-8.4274094646050998E-2</v>
      </c>
      <c r="J54" s="114">
        <v>0.7</v>
      </c>
      <c r="K54" s="113">
        <f t="shared" si="8"/>
        <v>3.4108515264885807E-2</v>
      </c>
      <c r="L54" s="114">
        <v>0.95</v>
      </c>
      <c r="M54" s="115">
        <f t="shared" si="9"/>
        <v>0.14046123909678923</v>
      </c>
    </row>
    <row r="55" spans="2:13" x14ac:dyDescent="0.25">
      <c r="B55" s="12">
        <v>45019</v>
      </c>
      <c r="C55" s="18">
        <v>4.5</v>
      </c>
      <c r="D55" s="153">
        <f t="shared" si="0"/>
        <v>0.10731697834358678</v>
      </c>
      <c r="H55" s="112">
        <v>0.12</v>
      </c>
      <c r="I55" s="113">
        <f t="shared" si="7"/>
        <v>-8.2800372401053118E-2</v>
      </c>
      <c r="J55" s="114">
        <v>0.75</v>
      </c>
      <c r="K55" s="113">
        <f t="shared" si="8"/>
        <v>4.6740407185971444E-2</v>
      </c>
      <c r="L55" s="114">
        <v>0.96</v>
      </c>
      <c r="M55" s="115">
        <f t="shared" si="9"/>
        <v>0.1531746602035004</v>
      </c>
    </row>
    <row r="56" spans="2:13" x14ac:dyDescent="0.25">
      <c r="B56" s="12">
        <v>45012</v>
      </c>
      <c r="C56" s="18">
        <v>4.0638769999999997</v>
      </c>
      <c r="D56" s="153">
        <f t="shared" si="0"/>
        <v>1.2345559071304191E-2</v>
      </c>
      <c r="H56" s="112">
        <v>0.13</v>
      </c>
      <c r="I56" s="113">
        <f t="shared" si="7"/>
        <v>-8.0212847671407572E-2</v>
      </c>
      <c r="J56" s="114">
        <v>0.8</v>
      </c>
      <c r="K56" s="113">
        <f t="shared" si="8"/>
        <v>5.9270125045737539E-2</v>
      </c>
      <c r="L56" s="114">
        <v>0.97</v>
      </c>
      <c r="M56" s="115">
        <f t="shared" si="9"/>
        <v>0.18083734391960779</v>
      </c>
    </row>
    <row r="57" spans="2:13" x14ac:dyDescent="0.25">
      <c r="B57" s="12">
        <v>45005</v>
      </c>
      <c r="C57" s="18">
        <v>4.0143180000000003</v>
      </c>
      <c r="D57" s="153">
        <f t="shared" si="0"/>
        <v>7.4270816830729336E-2</v>
      </c>
      <c r="H57" s="112">
        <v>0.14000000000000001</v>
      </c>
      <c r="I57" s="113">
        <f t="shared" si="7"/>
        <v>-7.7285110077794372E-2</v>
      </c>
      <c r="J57" s="114"/>
      <c r="K57" s="113"/>
      <c r="L57" s="114">
        <v>0.98</v>
      </c>
      <c r="M57" s="115">
        <f t="shared" si="9"/>
        <v>0.20509429853675043</v>
      </c>
    </row>
    <row r="58" spans="2:13" ht="15.75" thickBot="1" x14ac:dyDescent="0.3">
      <c r="B58" s="12">
        <v>44998</v>
      </c>
      <c r="C58" s="18">
        <v>3.7367840000000001</v>
      </c>
      <c r="D58" s="153">
        <f t="shared" si="0"/>
        <v>0.19303777362515762</v>
      </c>
      <c r="H58" s="116">
        <v>0.15</v>
      </c>
      <c r="I58" s="117">
        <f t="shared" si="7"/>
        <v>-7.4074328029303221E-2</v>
      </c>
      <c r="J58" s="118"/>
      <c r="K58" s="97"/>
      <c r="L58" s="119">
        <v>0.99</v>
      </c>
      <c r="M58" s="120">
        <f t="shared" si="9"/>
        <v>0.25913774396019246</v>
      </c>
    </row>
    <row r="59" spans="2:13" ht="15.75" thickBot="1" x14ac:dyDescent="0.3">
      <c r="B59" s="12">
        <v>44991</v>
      </c>
      <c r="C59" s="18">
        <v>3.1321590000000001</v>
      </c>
      <c r="D59" s="153">
        <f t="shared" si="0"/>
        <v>-2.4691308049251126E-2</v>
      </c>
    </row>
    <row r="60" spans="2:13" x14ac:dyDescent="0.25">
      <c r="B60" s="12">
        <v>44984</v>
      </c>
      <c r="C60" s="18">
        <v>3.2114539999999998</v>
      </c>
      <c r="D60" s="153">
        <f t="shared" si="0"/>
        <v>8.3612268090493602E-2</v>
      </c>
      <c r="H60" s="121" t="s">
        <v>148</v>
      </c>
      <c r="I60" s="122">
        <v>0.11</v>
      </c>
    </row>
    <row r="61" spans="2:13" ht="15.75" thickBot="1" x14ac:dyDescent="0.3">
      <c r="B61" s="12">
        <v>44977</v>
      </c>
      <c r="C61" s="18">
        <v>2.9636559999999998</v>
      </c>
      <c r="D61" s="153">
        <f t="shared" si="0"/>
        <v>-7.7160687962524177E-2</v>
      </c>
      <c r="H61" s="123" t="s">
        <v>149</v>
      </c>
      <c r="I61" s="124">
        <v>0.33</v>
      </c>
    </row>
    <row r="62" spans="2:13" ht="15.75" thickBot="1" x14ac:dyDescent="0.3">
      <c r="B62" s="12">
        <v>44970</v>
      </c>
      <c r="C62" s="18">
        <v>3.2114539999999998</v>
      </c>
      <c r="D62" s="153">
        <f t="shared" si="0"/>
        <v>-2.1147957060957401E-2</v>
      </c>
      <c r="H62" s="125"/>
    </row>
    <row r="63" spans="2:13" x14ac:dyDescent="0.25">
      <c r="B63" s="12">
        <v>44963</v>
      </c>
      <c r="C63" s="18">
        <v>3.280837</v>
      </c>
      <c r="D63" s="153">
        <f t="shared" si="0"/>
        <v>-3.7790803392212635E-2</v>
      </c>
      <c r="H63" s="121" t="s">
        <v>150</v>
      </c>
      <c r="I63" s="126">
        <v>9.01</v>
      </c>
    </row>
    <row r="64" spans="2:13" x14ac:dyDescent="0.25">
      <c r="B64" s="12">
        <v>44956</v>
      </c>
      <c r="C64" s="18">
        <v>3.4096920000000002</v>
      </c>
      <c r="D64" s="153">
        <f t="shared" si="0"/>
        <v>-4.1782613949645442E-2</v>
      </c>
      <c r="H64" s="127" t="s">
        <v>151</v>
      </c>
      <c r="I64" s="128">
        <f>I63*(1-I60)</f>
        <v>8.0189000000000004</v>
      </c>
    </row>
    <row r="65" spans="2:9" ht="15.75" thickBot="1" x14ac:dyDescent="0.3">
      <c r="B65" s="12">
        <v>44949</v>
      </c>
      <c r="C65" s="18">
        <v>3.55837</v>
      </c>
      <c r="D65" s="153">
        <f t="shared" si="0"/>
        <v>-6.5104079773693591E-2</v>
      </c>
      <c r="H65" s="123" t="s">
        <v>152</v>
      </c>
      <c r="I65" s="129">
        <f>I63*(1+I61)</f>
        <v>11.9833</v>
      </c>
    </row>
    <row r="66" spans="2:9" x14ac:dyDescent="0.25">
      <c r="B66" s="12">
        <v>44942</v>
      </c>
      <c r="C66" s="18">
        <v>3.8061669999999999</v>
      </c>
      <c r="D66" s="153">
        <f t="shared" si="0"/>
        <v>-5.6511163095191774E-2</v>
      </c>
    </row>
    <row r="67" spans="2:9" x14ac:dyDescent="0.25">
      <c r="B67" s="12">
        <v>44935</v>
      </c>
      <c r="C67" s="18">
        <v>4.034141</v>
      </c>
      <c r="D67" s="153">
        <f t="shared" ref="D67:D130" si="10">C67/C68-1</f>
        <v>6.2663335313354773E-2</v>
      </c>
    </row>
    <row r="68" spans="2:9" x14ac:dyDescent="0.25">
      <c r="B68" s="12">
        <v>44928</v>
      </c>
      <c r="C68" s="18">
        <v>3.7962549999999999</v>
      </c>
      <c r="D68" s="153">
        <f t="shared" si="10"/>
        <v>0.12647045557862158</v>
      </c>
    </row>
    <row r="69" spans="2:9" x14ac:dyDescent="0.25">
      <c r="B69" s="12">
        <v>44921</v>
      </c>
      <c r="C69" s="18">
        <v>3.370044</v>
      </c>
      <c r="D69" s="153">
        <f t="shared" si="10"/>
        <v>0</v>
      </c>
    </row>
    <row r="70" spans="2:9" x14ac:dyDescent="0.25">
      <c r="B70" s="12">
        <v>44914</v>
      </c>
      <c r="C70" s="18">
        <v>3.370044</v>
      </c>
      <c r="D70" s="153">
        <f t="shared" si="10"/>
        <v>5.9190035069104141E-2</v>
      </c>
    </row>
    <row r="71" spans="2:9" x14ac:dyDescent="0.25">
      <c r="B71" s="12">
        <v>44907</v>
      </c>
      <c r="C71" s="18">
        <v>3.181718</v>
      </c>
      <c r="D71" s="153">
        <f t="shared" si="10"/>
        <v>-6.9565364878506397E-2</v>
      </c>
    </row>
    <row r="72" spans="2:9" x14ac:dyDescent="0.25">
      <c r="B72" s="12">
        <v>44900</v>
      </c>
      <c r="C72" s="18">
        <v>3.4196040000000001</v>
      </c>
      <c r="D72" s="153">
        <f t="shared" si="10"/>
        <v>-1.9886287911075606E-2</v>
      </c>
    </row>
    <row r="73" spans="2:9" x14ac:dyDescent="0.25">
      <c r="B73" s="12">
        <v>44893</v>
      </c>
      <c r="C73" s="18">
        <v>3.4889869999999998</v>
      </c>
      <c r="D73" s="153">
        <f t="shared" si="10"/>
        <v>-1.4005470043345625E-2</v>
      </c>
    </row>
    <row r="74" spans="2:9" x14ac:dyDescent="0.25">
      <c r="B74" s="12">
        <v>44886</v>
      </c>
      <c r="C74" s="18">
        <v>3.5385460000000002</v>
      </c>
      <c r="D74" s="153">
        <f t="shared" si="10"/>
        <v>6.8862097286481738E-2</v>
      </c>
    </row>
    <row r="75" spans="2:9" x14ac:dyDescent="0.25">
      <c r="B75" s="12">
        <v>44879</v>
      </c>
      <c r="C75" s="18">
        <v>3.3105730000000002</v>
      </c>
      <c r="D75" s="153">
        <f t="shared" si="10"/>
        <v>-2.9069781082866175E-2</v>
      </c>
    </row>
    <row r="76" spans="2:9" x14ac:dyDescent="0.25">
      <c r="B76" s="12">
        <v>44872</v>
      </c>
      <c r="C76" s="18">
        <v>3.4096920000000002</v>
      </c>
      <c r="D76" s="153">
        <f t="shared" si="10"/>
        <v>0.14285733438803017</v>
      </c>
    </row>
    <row r="77" spans="2:9" x14ac:dyDescent="0.25">
      <c r="B77" s="12">
        <v>44865</v>
      </c>
      <c r="C77" s="18">
        <v>2.9834800000000001</v>
      </c>
      <c r="D77" s="153">
        <f t="shared" si="10"/>
        <v>5.2447401970225904E-2</v>
      </c>
    </row>
    <row r="78" spans="2:9" x14ac:dyDescent="0.25">
      <c r="B78" s="12">
        <v>44858</v>
      </c>
      <c r="C78" s="18">
        <v>2.8348019999999998</v>
      </c>
      <c r="D78" s="153">
        <f t="shared" si="10"/>
        <v>2.8776918367472648E-2</v>
      </c>
    </row>
    <row r="79" spans="2:9" x14ac:dyDescent="0.25">
      <c r="B79" s="12">
        <v>44851</v>
      </c>
      <c r="C79" s="18">
        <v>2.7555070000000002</v>
      </c>
      <c r="D79" s="153">
        <f t="shared" si="10"/>
        <v>0.11294854075065586</v>
      </c>
    </row>
    <row r="80" spans="2:9" x14ac:dyDescent="0.25">
      <c r="B80" s="12">
        <v>44844</v>
      </c>
      <c r="C80" s="18">
        <v>2.4758619999999998</v>
      </c>
      <c r="D80" s="153">
        <f t="shared" si="10"/>
        <v>-0.11619726605587122</v>
      </c>
    </row>
    <row r="81" spans="2:4" x14ac:dyDescent="0.25">
      <c r="B81" s="12">
        <v>44837</v>
      </c>
      <c r="C81" s="18">
        <v>2.801374</v>
      </c>
      <c r="D81" s="153">
        <f t="shared" si="10"/>
        <v>0.16872442061786863</v>
      </c>
    </row>
    <row r="82" spans="2:4" x14ac:dyDescent="0.25">
      <c r="B82" s="12">
        <v>44830</v>
      </c>
      <c r="C82" s="18">
        <v>2.3969499999999999</v>
      </c>
      <c r="D82" s="153">
        <f t="shared" si="10"/>
        <v>0.21499960208820057</v>
      </c>
    </row>
    <row r="83" spans="2:4" x14ac:dyDescent="0.25">
      <c r="B83" s="12">
        <v>44823</v>
      </c>
      <c r="C83" s="18">
        <v>1.972799</v>
      </c>
      <c r="D83" s="153">
        <f t="shared" si="10"/>
        <v>-7.834061984054097E-2</v>
      </c>
    </row>
    <row r="84" spans="2:4" x14ac:dyDescent="0.25">
      <c r="B84" s="12">
        <v>44816</v>
      </c>
      <c r="C84" s="18">
        <v>2.1404860000000001</v>
      </c>
      <c r="D84" s="153">
        <f t="shared" si="10"/>
        <v>-9.2050287296595368E-2</v>
      </c>
    </row>
    <row r="85" spans="2:4" x14ac:dyDescent="0.25">
      <c r="B85" s="12">
        <v>44809</v>
      </c>
      <c r="C85" s="18">
        <v>2.357494</v>
      </c>
      <c r="D85" s="153">
        <f t="shared" si="10"/>
        <v>-4.400003568534927E-2</v>
      </c>
    </row>
    <row r="86" spans="2:4" x14ac:dyDescent="0.25">
      <c r="B86" s="12">
        <v>44802</v>
      </c>
      <c r="C86" s="18">
        <v>2.4659979999999999</v>
      </c>
      <c r="D86" s="153">
        <f t="shared" si="10"/>
        <v>-0.2088608935066868</v>
      </c>
    </row>
    <row r="87" spans="2:4" x14ac:dyDescent="0.25">
      <c r="B87" s="12">
        <v>44795</v>
      </c>
      <c r="C87" s="18">
        <v>3.117022</v>
      </c>
      <c r="D87" s="153">
        <f t="shared" si="10"/>
        <v>-1.250000792021988E-2</v>
      </c>
    </row>
    <row r="88" spans="2:4" x14ac:dyDescent="0.25">
      <c r="B88" s="12">
        <v>44788</v>
      </c>
      <c r="C88" s="18">
        <v>3.1564779999999999</v>
      </c>
      <c r="D88" s="153">
        <f t="shared" si="10"/>
        <v>-8.5714335369213024E-2</v>
      </c>
    </row>
    <row r="89" spans="2:4" x14ac:dyDescent="0.25">
      <c r="B89" s="12">
        <v>44781</v>
      </c>
      <c r="C89" s="18">
        <v>3.4523980000000001</v>
      </c>
      <c r="D89" s="153">
        <f t="shared" si="10"/>
        <v>2.0408175329185596E-2</v>
      </c>
    </row>
    <row r="90" spans="2:4" x14ac:dyDescent="0.25">
      <c r="B90" s="12">
        <v>44774</v>
      </c>
      <c r="C90" s="18">
        <v>3.3833500000000001</v>
      </c>
      <c r="D90" s="153">
        <f t="shared" si="10"/>
        <v>4.8929693947591835E-2</v>
      </c>
    </row>
    <row r="91" spans="2:4" x14ac:dyDescent="0.25">
      <c r="B91" s="12">
        <v>44767</v>
      </c>
      <c r="C91" s="18">
        <v>3.2255259999999999</v>
      </c>
      <c r="D91" s="153">
        <f t="shared" si="10"/>
        <v>5.1446978878652461E-2</v>
      </c>
    </row>
    <row r="92" spans="2:4" x14ac:dyDescent="0.25">
      <c r="B92" s="12">
        <v>44760</v>
      </c>
      <c r="C92" s="18">
        <v>3.0677020000000002</v>
      </c>
      <c r="D92" s="153">
        <f t="shared" si="10"/>
        <v>2.6402657931805296E-2</v>
      </c>
    </row>
    <row r="93" spans="2:4" x14ac:dyDescent="0.25">
      <c r="B93" s="12">
        <v>44753</v>
      </c>
      <c r="C93" s="18">
        <v>2.9887899999999998</v>
      </c>
      <c r="D93" s="153">
        <f t="shared" si="10"/>
        <v>-7.9027404326441064E-2</v>
      </c>
    </row>
    <row r="94" spans="2:4" x14ac:dyDescent="0.25">
      <c r="B94" s="12">
        <v>44746</v>
      </c>
      <c r="C94" s="18">
        <v>3.2452540000000001</v>
      </c>
      <c r="D94" s="153">
        <f t="shared" si="10"/>
        <v>1.2307699986087606E-2</v>
      </c>
    </row>
    <row r="95" spans="2:4" x14ac:dyDescent="0.25">
      <c r="B95" s="12">
        <v>44739</v>
      </c>
      <c r="C95" s="18">
        <v>3.2057980000000001</v>
      </c>
      <c r="D95" s="153">
        <f t="shared" si="10"/>
        <v>-9.146347117349074E-3</v>
      </c>
    </row>
    <row r="96" spans="2:4" x14ac:dyDescent="0.25">
      <c r="B96" s="12">
        <v>44732</v>
      </c>
      <c r="C96" s="18">
        <v>3.2353900000000002</v>
      </c>
      <c r="D96" s="153">
        <f t="shared" si="10"/>
        <v>-2.3809538177269274E-2</v>
      </c>
    </row>
    <row r="97" spans="2:4" x14ac:dyDescent="0.25">
      <c r="B97" s="12">
        <v>44725</v>
      </c>
      <c r="C97" s="18">
        <v>3.3143020000000001</v>
      </c>
      <c r="D97" s="153">
        <f t="shared" si="10"/>
        <v>-4.5454571637089103E-2</v>
      </c>
    </row>
    <row r="98" spans="2:4" x14ac:dyDescent="0.25">
      <c r="B98" s="12">
        <v>44718</v>
      </c>
      <c r="C98" s="18">
        <v>3.4721259999999998</v>
      </c>
      <c r="D98" s="153">
        <f t="shared" si="10"/>
        <v>-1.4005610195357288E-2</v>
      </c>
    </row>
    <row r="99" spans="2:4" x14ac:dyDescent="0.25">
      <c r="B99" s="12">
        <v>44711</v>
      </c>
      <c r="C99" s="18">
        <v>3.5214460000000001</v>
      </c>
      <c r="D99" s="153">
        <f t="shared" si="10"/>
        <v>-2.7247702747311142E-2</v>
      </c>
    </row>
    <row r="100" spans="2:4" x14ac:dyDescent="0.25">
      <c r="B100" s="12">
        <v>44704</v>
      </c>
      <c r="C100" s="18">
        <v>3.620085</v>
      </c>
      <c r="D100" s="153">
        <f t="shared" si="10"/>
        <v>2.2284141441268224E-2</v>
      </c>
    </row>
    <row r="101" spans="2:4" x14ac:dyDescent="0.25">
      <c r="B101" s="12">
        <v>44697</v>
      </c>
      <c r="C101" s="18">
        <v>3.5411730000000001</v>
      </c>
      <c r="D101" s="153">
        <f t="shared" si="10"/>
        <v>2.2791747129477846E-2</v>
      </c>
    </row>
    <row r="102" spans="2:4" x14ac:dyDescent="0.25">
      <c r="B102" s="12">
        <v>44690</v>
      </c>
      <c r="C102" s="18">
        <v>3.462262</v>
      </c>
      <c r="D102" s="153">
        <f t="shared" si="10"/>
        <v>-0.10687005375141645</v>
      </c>
    </row>
    <row r="103" spans="2:4" x14ac:dyDescent="0.25">
      <c r="B103" s="12">
        <v>44683</v>
      </c>
      <c r="C103" s="18">
        <v>3.8765489999999998</v>
      </c>
      <c r="D103" s="153">
        <f t="shared" si="10"/>
        <v>-3.9120071664154099E-2</v>
      </c>
    </row>
    <row r="104" spans="2:4" x14ac:dyDescent="0.25">
      <c r="B104" s="12">
        <v>44676</v>
      </c>
      <c r="C104" s="18">
        <v>4.0343739999999997</v>
      </c>
      <c r="D104" s="153">
        <f t="shared" si="10"/>
        <v>-3.7646847225929592E-2</v>
      </c>
    </row>
    <row r="105" spans="2:4" x14ac:dyDescent="0.25">
      <c r="B105" s="12">
        <v>44669</v>
      </c>
      <c r="C105" s="18">
        <v>4.1921970000000002</v>
      </c>
      <c r="D105" s="153">
        <f t="shared" si="10"/>
        <v>-0.1182573360297573</v>
      </c>
    </row>
    <row r="106" spans="2:4" x14ac:dyDescent="0.25">
      <c r="B106" s="12">
        <v>44662</v>
      </c>
      <c r="C106" s="18">
        <v>4.7544449999999996</v>
      </c>
      <c r="D106" s="153">
        <f t="shared" si="10"/>
        <v>-2.7368682030577407E-3</v>
      </c>
    </row>
    <row r="107" spans="2:4" x14ac:dyDescent="0.25">
      <c r="B107" s="12">
        <v>44655</v>
      </c>
      <c r="C107" s="18">
        <v>4.767493</v>
      </c>
      <c r="D107" s="153">
        <f t="shared" si="10"/>
        <v>-7.2519094364876469E-2</v>
      </c>
    </row>
    <row r="108" spans="2:4" x14ac:dyDescent="0.25">
      <c r="B108" s="12">
        <v>44648</v>
      </c>
      <c r="C108" s="18">
        <v>5.1402599999999996</v>
      </c>
      <c r="D108" s="153">
        <f t="shared" si="10"/>
        <v>7.692184036845795E-3</v>
      </c>
    </row>
    <row r="109" spans="2:4" x14ac:dyDescent="0.25">
      <c r="B109" s="12">
        <v>44641</v>
      </c>
      <c r="C109" s="18">
        <v>5.1010220000000004</v>
      </c>
      <c r="D109" s="153">
        <f t="shared" si="10"/>
        <v>4.838714318304671E-2</v>
      </c>
    </row>
    <row r="110" spans="2:4" x14ac:dyDescent="0.25">
      <c r="B110" s="12">
        <v>44634</v>
      </c>
      <c r="C110" s="18">
        <v>4.8655900000000001</v>
      </c>
      <c r="D110" s="153">
        <f t="shared" si="10"/>
        <v>-5.3435040250882193E-2</v>
      </c>
    </row>
    <row r="111" spans="2:4" x14ac:dyDescent="0.25">
      <c r="B111" s="12">
        <v>44627</v>
      </c>
      <c r="C111" s="18">
        <v>5.1402599999999996</v>
      </c>
      <c r="D111" s="153">
        <f t="shared" si="10"/>
        <v>2.9469373433343105E-2</v>
      </c>
    </row>
    <row r="112" spans="2:4" x14ac:dyDescent="0.25">
      <c r="B112" s="12">
        <v>44620</v>
      </c>
      <c r="C112" s="18">
        <v>4.9931159999999997</v>
      </c>
      <c r="D112" s="153">
        <f t="shared" si="10"/>
        <v>0.28211596344937417</v>
      </c>
    </row>
    <row r="113" spans="2:4" x14ac:dyDescent="0.25">
      <c r="B113" s="12">
        <v>44613</v>
      </c>
      <c r="C113" s="18">
        <v>3.894434</v>
      </c>
      <c r="D113" s="153">
        <f t="shared" si="10"/>
        <v>-3.8740796981182823E-2</v>
      </c>
    </row>
    <row r="114" spans="2:4" x14ac:dyDescent="0.25">
      <c r="B114" s="12">
        <v>44606</v>
      </c>
      <c r="C114" s="18">
        <v>4.0513880000000002</v>
      </c>
      <c r="D114" s="153">
        <f t="shared" si="10"/>
        <v>7.8328785054639249E-2</v>
      </c>
    </row>
    <row r="115" spans="2:4" x14ac:dyDescent="0.25">
      <c r="B115" s="12">
        <v>44599</v>
      </c>
      <c r="C115" s="18">
        <v>3.7570990000000002</v>
      </c>
      <c r="D115" s="153">
        <f t="shared" si="10"/>
        <v>6.0941985482110272E-2</v>
      </c>
    </row>
    <row r="116" spans="2:4" x14ac:dyDescent="0.25">
      <c r="B116" s="12">
        <v>44592</v>
      </c>
      <c r="C116" s="18">
        <v>3.5412859999999999</v>
      </c>
      <c r="D116" s="153">
        <f t="shared" si="10"/>
        <v>6.1764455440675992E-2</v>
      </c>
    </row>
    <row r="117" spans="2:4" x14ac:dyDescent="0.25">
      <c r="B117" s="12">
        <v>44585</v>
      </c>
      <c r="C117" s="18">
        <v>3.3352840000000001</v>
      </c>
      <c r="D117" s="153">
        <f t="shared" si="10"/>
        <v>-0.16666650009744299</v>
      </c>
    </row>
    <row r="118" spans="2:4" x14ac:dyDescent="0.25">
      <c r="B118" s="12">
        <v>44578</v>
      </c>
      <c r="C118" s="18">
        <v>4.0023400000000002</v>
      </c>
      <c r="D118" s="153">
        <f t="shared" si="10"/>
        <v>9.677399907321993E-2</v>
      </c>
    </row>
    <row r="119" spans="2:4" x14ac:dyDescent="0.25">
      <c r="B119" s="12">
        <v>44571</v>
      </c>
      <c r="C119" s="18">
        <v>3.6491929999999999</v>
      </c>
      <c r="D119" s="153">
        <f t="shared" si="10"/>
        <v>5.9829111957225622E-2</v>
      </c>
    </row>
    <row r="120" spans="2:4" x14ac:dyDescent="0.25">
      <c r="B120" s="12">
        <v>44564</v>
      </c>
      <c r="C120" s="18">
        <v>3.44319</v>
      </c>
      <c r="D120" s="153">
        <f t="shared" si="10"/>
        <v>-0.14598529826485585</v>
      </c>
    </row>
    <row r="121" spans="2:4" x14ac:dyDescent="0.25">
      <c r="B121" s="12">
        <v>44557</v>
      </c>
      <c r="C121" s="18">
        <v>4.0317689999999997</v>
      </c>
      <c r="D121" s="153">
        <f t="shared" si="10"/>
        <v>4.0506191908516787E-2</v>
      </c>
    </row>
    <row r="122" spans="2:4" x14ac:dyDescent="0.25">
      <c r="B122" s="12">
        <v>44550</v>
      </c>
      <c r="C122" s="18">
        <v>3.8748149999999999</v>
      </c>
      <c r="D122" s="153">
        <f t="shared" si="10"/>
        <v>5.0532055500021489E-2</v>
      </c>
    </row>
    <row r="123" spans="2:4" x14ac:dyDescent="0.25">
      <c r="B123" s="12">
        <v>44543</v>
      </c>
      <c r="C123" s="18">
        <v>3.688431</v>
      </c>
      <c r="D123" s="153">
        <f t="shared" si="10"/>
        <v>3.0136921261546767E-2</v>
      </c>
    </row>
    <row r="124" spans="2:4" x14ac:dyDescent="0.25">
      <c r="B124" s="12">
        <v>44536</v>
      </c>
      <c r="C124" s="18">
        <v>3.5805250000000002</v>
      </c>
      <c r="D124" s="153">
        <f t="shared" si="10"/>
        <v>-0.13507119880879559</v>
      </c>
    </row>
    <row r="125" spans="2:4" x14ac:dyDescent="0.25">
      <c r="B125" s="12">
        <v>44529</v>
      </c>
      <c r="C125" s="18">
        <v>4.1396759999999997</v>
      </c>
      <c r="D125" s="153">
        <f t="shared" si="10"/>
        <v>9.3264330806480222E-2</v>
      </c>
    </row>
    <row r="126" spans="2:4" x14ac:dyDescent="0.25">
      <c r="B126" s="12">
        <v>44522</v>
      </c>
      <c r="C126" s="18">
        <v>3.7865280000000001</v>
      </c>
      <c r="D126" s="153">
        <f t="shared" si="10"/>
        <v>-4.218357763605618E-2</v>
      </c>
    </row>
    <row r="127" spans="2:4" x14ac:dyDescent="0.25">
      <c r="B127" s="12">
        <v>44515</v>
      </c>
      <c r="C127" s="18">
        <v>3.9532919999999998</v>
      </c>
      <c r="D127" s="153">
        <f t="shared" si="10"/>
        <v>-9.8281015225680779E-3</v>
      </c>
    </row>
    <row r="128" spans="2:4" x14ac:dyDescent="0.25">
      <c r="B128" s="12">
        <v>44508</v>
      </c>
      <c r="C128" s="18">
        <v>3.9925310000000001</v>
      </c>
      <c r="D128" s="153">
        <f t="shared" si="10"/>
        <v>0.12121212972204254</v>
      </c>
    </row>
    <row r="129" spans="2:4" x14ac:dyDescent="0.25">
      <c r="B129" s="12">
        <v>44501</v>
      </c>
      <c r="C129" s="18">
        <v>3.5609060000000001</v>
      </c>
      <c r="D129" s="153">
        <f t="shared" si="10"/>
        <v>2.76252739999161E-3</v>
      </c>
    </row>
    <row r="130" spans="2:4" x14ac:dyDescent="0.25">
      <c r="B130" s="12">
        <v>44494</v>
      </c>
      <c r="C130" s="18">
        <v>3.5510959999999998</v>
      </c>
      <c r="D130" s="153">
        <f t="shared" si="10"/>
        <v>-7.8880554970486627E-2</v>
      </c>
    </row>
    <row r="131" spans="2:4" x14ac:dyDescent="0.25">
      <c r="B131" s="12">
        <v>44487</v>
      </c>
      <c r="C131" s="18">
        <v>3.8551959999999998</v>
      </c>
      <c r="D131" s="153">
        <f t="shared" ref="D131:D194" si="11">C131/C132-1</f>
        <v>2.3171330153303415E-2</v>
      </c>
    </row>
    <row r="132" spans="2:4" x14ac:dyDescent="0.25">
      <c r="B132" s="12">
        <v>44480</v>
      </c>
      <c r="C132" s="18">
        <v>3.7678889999999998</v>
      </c>
      <c r="D132" s="153">
        <f t="shared" si="11"/>
        <v>0.10285703414040182</v>
      </c>
    </row>
    <row r="133" spans="2:4" x14ac:dyDescent="0.25">
      <c r="B133" s="12">
        <v>44473</v>
      </c>
      <c r="C133" s="18">
        <v>3.41648</v>
      </c>
      <c r="D133" s="153">
        <f t="shared" si="11"/>
        <v>0.1006289713399886</v>
      </c>
    </row>
    <row r="134" spans="2:4" x14ac:dyDescent="0.25">
      <c r="B134" s="12">
        <v>44466</v>
      </c>
      <c r="C134" s="18">
        <v>3.1041159999999999</v>
      </c>
      <c r="D134" s="153">
        <f t="shared" si="11"/>
        <v>0</v>
      </c>
    </row>
    <row r="135" spans="2:4" x14ac:dyDescent="0.25">
      <c r="B135" s="12">
        <v>44459</v>
      </c>
      <c r="C135" s="18">
        <v>3.1041159999999999</v>
      </c>
      <c r="D135" s="153">
        <f t="shared" si="11"/>
        <v>-1.5479921330143531E-2</v>
      </c>
    </row>
    <row r="136" spans="2:4" x14ac:dyDescent="0.25">
      <c r="B136" s="12">
        <v>44452</v>
      </c>
      <c r="C136" s="18">
        <v>3.1529229999999999</v>
      </c>
      <c r="D136" s="153">
        <f t="shared" si="11"/>
        <v>3.1948640236179049E-2</v>
      </c>
    </row>
    <row r="137" spans="2:4" x14ac:dyDescent="0.25">
      <c r="B137" s="12">
        <v>44445</v>
      </c>
      <c r="C137" s="18">
        <v>3.05531</v>
      </c>
      <c r="D137" s="153">
        <f t="shared" si="11"/>
        <v>-0.10826205504456476</v>
      </c>
    </row>
    <row r="138" spans="2:4" x14ac:dyDescent="0.25">
      <c r="B138" s="12">
        <v>44438</v>
      </c>
      <c r="C138" s="18">
        <v>3.4262419999999998</v>
      </c>
      <c r="D138" s="153">
        <f t="shared" si="11"/>
        <v>-8.5937422883084924E-2</v>
      </c>
    </row>
    <row r="139" spans="2:4" x14ac:dyDescent="0.25">
      <c r="B139" s="12">
        <v>44431</v>
      </c>
      <c r="C139" s="18">
        <v>3.748367</v>
      </c>
      <c r="D139" s="153">
        <f t="shared" si="11"/>
        <v>7.2625795841606777E-2</v>
      </c>
    </row>
    <row r="140" spans="2:4" x14ac:dyDescent="0.25">
      <c r="B140" s="12">
        <v>44424</v>
      </c>
      <c r="C140" s="18">
        <v>3.4945710000000001</v>
      </c>
      <c r="D140" s="153">
        <f t="shared" si="11"/>
        <v>2.8010135416278725E-3</v>
      </c>
    </row>
    <row r="141" spans="2:4" x14ac:dyDescent="0.25">
      <c r="B141" s="12">
        <v>44417</v>
      </c>
      <c r="C141" s="18">
        <v>3.48481</v>
      </c>
      <c r="D141" s="153">
        <f t="shared" si="11"/>
        <v>-4.7999816419224239E-2</v>
      </c>
    </row>
    <row r="142" spans="2:4" x14ac:dyDescent="0.25">
      <c r="B142" s="12">
        <v>44410</v>
      </c>
      <c r="C142" s="18">
        <v>3.660514</v>
      </c>
      <c r="D142" s="153">
        <f t="shared" si="11"/>
        <v>-8.5365859752803641E-2</v>
      </c>
    </row>
    <row r="143" spans="2:4" x14ac:dyDescent="0.25">
      <c r="B143" s="12">
        <v>44403</v>
      </c>
      <c r="C143" s="18">
        <v>4.0021620000000002</v>
      </c>
      <c r="D143" s="153">
        <f t="shared" si="11"/>
        <v>4.8593338321941459E-2</v>
      </c>
    </row>
    <row r="144" spans="2:4" x14ac:dyDescent="0.25">
      <c r="B144" s="12">
        <v>44396</v>
      </c>
      <c r="C144" s="18">
        <v>3.8166959999999999</v>
      </c>
      <c r="D144" s="153">
        <f t="shared" si="11"/>
        <v>-3.2178261758183058E-2</v>
      </c>
    </row>
    <row r="145" spans="2:4" x14ac:dyDescent="0.25">
      <c r="B145" s="12">
        <v>44389</v>
      </c>
      <c r="C145" s="18">
        <v>3.943594</v>
      </c>
      <c r="D145" s="153">
        <f t="shared" si="11"/>
        <v>5.759157529786707E-2</v>
      </c>
    </row>
    <row r="146" spans="2:4" x14ac:dyDescent="0.25">
      <c r="B146" s="12">
        <v>44382</v>
      </c>
      <c r="C146" s="18">
        <v>3.728844</v>
      </c>
      <c r="D146" s="153">
        <f t="shared" si="11"/>
        <v>-1.036256641318245E-2</v>
      </c>
    </row>
    <row r="147" spans="2:4" x14ac:dyDescent="0.25">
      <c r="B147" s="12">
        <v>44375</v>
      </c>
      <c r="C147" s="18">
        <v>3.7678889999999998</v>
      </c>
      <c r="D147" s="153">
        <f t="shared" si="11"/>
        <v>7.8328681419941315E-3</v>
      </c>
    </row>
    <row r="148" spans="2:4" x14ac:dyDescent="0.25">
      <c r="B148" s="12">
        <v>44368</v>
      </c>
      <c r="C148" s="18">
        <v>3.7386050000000002</v>
      </c>
      <c r="D148" s="153">
        <f t="shared" si="11"/>
        <v>-6.1274682120402546E-2</v>
      </c>
    </row>
    <row r="149" spans="2:4" x14ac:dyDescent="0.25">
      <c r="B149" s="12">
        <v>44361</v>
      </c>
      <c r="C149" s="18">
        <v>3.98264</v>
      </c>
      <c r="D149" s="153">
        <f t="shared" si="11"/>
        <v>-0.12068948767970866</v>
      </c>
    </row>
    <row r="150" spans="2:4" x14ac:dyDescent="0.25">
      <c r="B150" s="12">
        <v>44354</v>
      </c>
      <c r="C150" s="18">
        <v>4.5292760000000003</v>
      </c>
      <c r="D150" s="153">
        <f t="shared" si="11"/>
        <v>-9.0196251732519106E-2</v>
      </c>
    </row>
    <row r="151" spans="2:4" x14ac:dyDescent="0.25">
      <c r="B151" s="12">
        <v>44347</v>
      </c>
      <c r="C151" s="18">
        <v>4.9782999999999999</v>
      </c>
      <c r="D151" s="153">
        <f t="shared" si="11"/>
        <v>-1.1627664578000574E-2</v>
      </c>
    </row>
    <row r="152" spans="2:4" x14ac:dyDescent="0.25">
      <c r="B152" s="12">
        <v>44340</v>
      </c>
      <c r="C152" s="18">
        <v>5.036867</v>
      </c>
      <c r="D152" s="153">
        <f t="shared" si="11"/>
        <v>-5.8394187874855175E-2</v>
      </c>
    </row>
    <row r="153" spans="2:4" x14ac:dyDescent="0.25">
      <c r="B153" s="12">
        <v>44333</v>
      </c>
      <c r="C153" s="18">
        <v>5.3492309999999996</v>
      </c>
      <c r="D153" s="153">
        <f t="shared" si="11"/>
        <v>9.819635863749876E-2</v>
      </c>
    </row>
    <row r="154" spans="2:4" x14ac:dyDescent="0.25">
      <c r="B154" s="12">
        <v>44326</v>
      </c>
      <c r="C154" s="18">
        <v>4.8709239999999996</v>
      </c>
      <c r="D154" s="153">
        <f t="shared" si="11"/>
        <v>-3.6679528280057716E-2</v>
      </c>
    </row>
    <row r="155" spans="2:4" x14ac:dyDescent="0.25">
      <c r="B155" s="12">
        <v>44319</v>
      </c>
      <c r="C155" s="18">
        <v>5.0563900000000004</v>
      </c>
      <c r="D155" s="153">
        <f t="shared" si="11"/>
        <v>0.14096897710859335</v>
      </c>
    </row>
    <row r="156" spans="2:4" x14ac:dyDescent="0.25">
      <c r="B156" s="12">
        <v>44312</v>
      </c>
      <c r="C156" s="18">
        <v>4.4316630000000004</v>
      </c>
      <c r="D156" s="153">
        <f t="shared" si="11"/>
        <v>-5.2192004742822262E-2</v>
      </c>
    </row>
    <row r="157" spans="2:4" x14ac:dyDescent="0.25">
      <c r="B157" s="12">
        <v>44305</v>
      </c>
      <c r="C157" s="18">
        <v>4.6756970000000004</v>
      </c>
      <c r="D157" s="153">
        <f t="shared" si="11"/>
        <v>3.2151756449379842E-2</v>
      </c>
    </row>
    <row r="158" spans="2:4" x14ac:dyDescent="0.25">
      <c r="B158" s="12">
        <v>44298</v>
      </c>
      <c r="C158" s="18">
        <v>4.5300479999999999</v>
      </c>
      <c r="D158" s="153">
        <f t="shared" si="11"/>
        <v>-3.278689574642113E-2</v>
      </c>
    </row>
    <row r="159" spans="2:4" x14ac:dyDescent="0.25">
      <c r="B159" s="12">
        <v>44291</v>
      </c>
      <c r="C159" s="18">
        <v>4.6836089999999997</v>
      </c>
      <c r="D159" s="153">
        <f t="shared" si="11"/>
        <v>2.0532681559224386E-3</v>
      </c>
    </row>
    <row r="160" spans="2:4" x14ac:dyDescent="0.25">
      <c r="B160" s="12">
        <v>44284</v>
      </c>
      <c r="C160" s="18">
        <v>4.6740120000000003</v>
      </c>
      <c r="D160" s="153">
        <f t="shared" si="11"/>
        <v>0.10681809086446448</v>
      </c>
    </row>
    <row r="161" spans="2:4" x14ac:dyDescent="0.25">
      <c r="B161" s="12">
        <v>44277</v>
      </c>
      <c r="C161" s="18">
        <v>4.2229270000000003</v>
      </c>
      <c r="D161" s="153">
        <f t="shared" si="11"/>
        <v>-3.0836813323504519E-2</v>
      </c>
    </row>
    <row r="162" spans="2:4" x14ac:dyDescent="0.25">
      <c r="B162" s="12">
        <v>44270</v>
      </c>
      <c r="C162" s="18">
        <v>4.3572920000000002</v>
      </c>
      <c r="D162" s="153">
        <f t="shared" si="11"/>
        <v>4.3678003439092228E-2</v>
      </c>
    </row>
    <row r="163" spans="2:4" x14ac:dyDescent="0.25">
      <c r="B163" s="12">
        <v>44263</v>
      </c>
      <c r="C163" s="18">
        <v>4.1749390000000002</v>
      </c>
      <c r="D163" s="153">
        <f t="shared" si="11"/>
        <v>4.6191499329963914E-3</v>
      </c>
    </row>
    <row r="164" spans="2:4" x14ac:dyDescent="0.25">
      <c r="B164" s="12">
        <v>44256</v>
      </c>
      <c r="C164" s="18">
        <v>4.1557430000000002</v>
      </c>
      <c r="D164" s="153">
        <f t="shared" si="11"/>
        <v>0.14248015450278029</v>
      </c>
    </row>
    <row r="165" spans="2:4" x14ac:dyDescent="0.25">
      <c r="B165" s="12">
        <v>44249</v>
      </c>
      <c r="C165" s="18">
        <v>3.6374749999999998</v>
      </c>
      <c r="D165" s="153">
        <f t="shared" si="11"/>
        <v>-1.8134737403560641E-2</v>
      </c>
    </row>
    <row r="166" spans="2:4" x14ac:dyDescent="0.25">
      <c r="B166" s="12">
        <v>44242</v>
      </c>
      <c r="C166" s="18">
        <v>3.7046579999999998</v>
      </c>
      <c r="D166" s="153">
        <f t="shared" si="11"/>
        <v>-6.5375277007471699E-2</v>
      </c>
    </row>
    <row r="167" spans="2:4" x14ac:dyDescent="0.25">
      <c r="B167" s="12">
        <v>44235</v>
      </c>
      <c r="C167" s="18">
        <v>3.9637920000000002</v>
      </c>
      <c r="D167" s="153">
        <f t="shared" si="11"/>
        <v>-4.3981567460480098E-2</v>
      </c>
    </row>
    <row r="168" spans="2:4" x14ac:dyDescent="0.25">
      <c r="B168" s="12">
        <v>44228</v>
      </c>
      <c r="C168" s="18">
        <v>4.1461459999999999</v>
      </c>
      <c r="D168" s="153">
        <f t="shared" si="11"/>
        <v>-2.9213418954350368E-2</v>
      </c>
    </row>
    <row r="169" spans="2:4" x14ac:dyDescent="0.25">
      <c r="B169" s="12">
        <v>44221</v>
      </c>
      <c r="C169" s="18">
        <v>4.2709140000000003</v>
      </c>
      <c r="D169" s="153">
        <f t="shared" si="11"/>
        <v>9.0702379951066447E-3</v>
      </c>
    </row>
    <row r="170" spans="2:4" x14ac:dyDescent="0.25">
      <c r="B170" s="12">
        <v>44214</v>
      </c>
      <c r="C170" s="18">
        <v>4.2325239999999997</v>
      </c>
      <c r="D170" s="153">
        <f t="shared" si="11"/>
        <v>3.521116598235885E-2</v>
      </c>
    </row>
    <row r="171" spans="2:4" x14ac:dyDescent="0.25">
      <c r="B171" s="12">
        <v>44207</v>
      </c>
      <c r="C171" s="18">
        <v>4.0885610000000003</v>
      </c>
      <c r="D171" s="153">
        <f t="shared" si="11"/>
        <v>-5.752199639611566E-2</v>
      </c>
    </row>
    <row r="172" spans="2:4" x14ac:dyDescent="0.25">
      <c r="B172" s="12">
        <v>44200</v>
      </c>
      <c r="C172" s="18">
        <v>4.3380970000000003</v>
      </c>
      <c r="D172" s="153">
        <f t="shared" si="11"/>
        <v>-3.4187828678814869E-2</v>
      </c>
    </row>
    <row r="173" spans="2:4" x14ac:dyDescent="0.25">
      <c r="B173" s="12">
        <v>44193</v>
      </c>
      <c r="C173" s="18">
        <v>4.491657</v>
      </c>
      <c r="D173" s="153">
        <f t="shared" si="11"/>
        <v>-1.8868134719779439E-2</v>
      </c>
    </row>
    <row r="174" spans="2:4" x14ac:dyDescent="0.25">
      <c r="B174" s="12">
        <v>44186</v>
      </c>
      <c r="C174" s="18">
        <v>4.578036</v>
      </c>
      <c r="D174" s="153">
        <f t="shared" si="11"/>
        <v>-2.0921459732838876E-3</v>
      </c>
    </row>
    <row r="175" spans="2:4" x14ac:dyDescent="0.25">
      <c r="B175" s="12">
        <v>44179</v>
      </c>
      <c r="C175" s="18">
        <v>4.5876340000000004</v>
      </c>
      <c r="D175" s="153">
        <f t="shared" si="11"/>
        <v>0.15458940602357196</v>
      </c>
    </row>
    <row r="176" spans="2:4" x14ac:dyDescent="0.25">
      <c r="B176" s="12">
        <v>44172</v>
      </c>
      <c r="C176" s="18">
        <v>3.9733900000000002</v>
      </c>
      <c r="D176" s="153">
        <f t="shared" si="11"/>
        <v>-4.3879758685751225E-2</v>
      </c>
    </row>
    <row r="177" spans="2:4" x14ac:dyDescent="0.25">
      <c r="B177" s="12">
        <v>44165</v>
      </c>
      <c r="C177" s="18">
        <v>4.1557430000000002</v>
      </c>
      <c r="D177" s="153">
        <f t="shared" si="11"/>
        <v>2.1226407559901794E-2</v>
      </c>
    </row>
    <row r="178" spans="2:4" x14ac:dyDescent="0.25">
      <c r="B178" s="12">
        <v>44158</v>
      </c>
      <c r="C178" s="18">
        <v>4.0693650000000003</v>
      </c>
      <c r="D178" s="153">
        <f t="shared" si="11"/>
        <v>-9.0128861882144085E-2</v>
      </c>
    </row>
    <row r="179" spans="2:4" x14ac:dyDescent="0.25">
      <c r="B179" s="12">
        <v>44151</v>
      </c>
      <c r="C179" s="18">
        <v>4.4724630000000003</v>
      </c>
      <c r="D179" s="153">
        <f t="shared" si="11"/>
        <v>-3.1184946969798566E-2</v>
      </c>
    </row>
    <row r="180" spans="2:4" x14ac:dyDescent="0.25">
      <c r="B180" s="12">
        <v>44144</v>
      </c>
      <c r="C180" s="18">
        <v>4.6164259999999997</v>
      </c>
      <c r="D180" s="153">
        <f t="shared" si="11"/>
        <v>-0.17495711191578345</v>
      </c>
    </row>
    <row r="181" spans="2:4" x14ac:dyDescent="0.25">
      <c r="B181" s="12">
        <v>44137</v>
      </c>
      <c r="C181" s="18">
        <v>5.595377</v>
      </c>
      <c r="D181" s="153">
        <f t="shared" si="11"/>
        <v>0.18737284878769866</v>
      </c>
    </row>
    <row r="182" spans="2:4" x14ac:dyDescent="0.25">
      <c r="B182" s="12">
        <v>44130</v>
      </c>
      <c r="C182" s="18">
        <v>4.7124009999999998</v>
      </c>
      <c r="D182" s="153">
        <f t="shared" si="11"/>
        <v>-7.3585130812527599E-2</v>
      </c>
    </row>
    <row r="183" spans="2:4" x14ac:dyDescent="0.25">
      <c r="B183" s="12">
        <v>44123</v>
      </c>
      <c r="C183" s="18">
        <v>5.0867069999999996</v>
      </c>
      <c r="D183" s="153">
        <f t="shared" si="11"/>
        <v>-6.3604210360443947E-2</v>
      </c>
    </row>
    <row r="184" spans="2:4" x14ac:dyDescent="0.25">
      <c r="B184" s="12">
        <v>44116</v>
      </c>
      <c r="C184" s="18">
        <v>5.4322189999999999</v>
      </c>
      <c r="D184" s="153">
        <f t="shared" si="11"/>
        <v>-5.0335437300977448E-2</v>
      </c>
    </row>
    <row r="185" spans="2:4" x14ac:dyDescent="0.25">
      <c r="B185" s="12">
        <v>44109</v>
      </c>
      <c r="C185" s="18">
        <v>5.7201449999999996</v>
      </c>
      <c r="D185" s="153">
        <f t="shared" si="11"/>
        <v>0.1330798230538659</v>
      </c>
    </row>
    <row r="186" spans="2:4" x14ac:dyDescent="0.25">
      <c r="B186" s="12">
        <v>44102</v>
      </c>
      <c r="C186" s="18">
        <v>5.0483159999999998</v>
      </c>
      <c r="D186" s="153">
        <f t="shared" si="11"/>
        <v>2.7343786566814909E-2</v>
      </c>
    </row>
    <row r="187" spans="2:4" x14ac:dyDescent="0.25">
      <c r="B187" s="12">
        <v>44095</v>
      </c>
      <c r="C187" s="18">
        <v>4.9139499999999998</v>
      </c>
      <c r="D187" s="153">
        <f t="shared" si="11"/>
        <v>-7.4141240305374612E-2</v>
      </c>
    </row>
    <row r="188" spans="2:4" x14ac:dyDescent="0.25">
      <c r="B188" s="12">
        <v>44088</v>
      </c>
      <c r="C188" s="18">
        <v>5.3074510000000004</v>
      </c>
      <c r="D188" s="153">
        <f t="shared" si="11"/>
        <v>-7.8333277763653841E-2</v>
      </c>
    </row>
    <row r="189" spans="2:4" x14ac:dyDescent="0.25">
      <c r="B189" s="12">
        <v>44081</v>
      </c>
      <c r="C189" s="18">
        <v>5.7585360000000003</v>
      </c>
      <c r="D189" s="153">
        <f t="shared" si="11"/>
        <v>8.4033966617564904E-3</v>
      </c>
    </row>
    <row r="190" spans="2:4" x14ac:dyDescent="0.25">
      <c r="B190" s="12">
        <v>44074</v>
      </c>
      <c r="C190" s="18">
        <v>5.7105480000000002</v>
      </c>
      <c r="D190" s="153">
        <f t="shared" si="11"/>
        <v>-8.1790173332053406E-2</v>
      </c>
    </row>
    <row r="191" spans="2:4" x14ac:dyDescent="0.25">
      <c r="B191" s="12">
        <v>44067</v>
      </c>
      <c r="C191" s="18">
        <v>6.2192189999999998</v>
      </c>
      <c r="D191" s="153">
        <f t="shared" si="11"/>
        <v>0.12499993216592387</v>
      </c>
    </row>
    <row r="192" spans="2:4" x14ac:dyDescent="0.25">
      <c r="B192" s="12">
        <v>44060</v>
      </c>
      <c r="C192" s="18">
        <v>5.5281950000000002</v>
      </c>
      <c r="D192" s="153">
        <f t="shared" si="11"/>
        <v>-3.1932662154315117E-2</v>
      </c>
    </row>
    <row r="193" spans="2:4" x14ac:dyDescent="0.25">
      <c r="B193" s="12">
        <v>44053</v>
      </c>
      <c r="C193" s="18">
        <v>5.7105480000000002</v>
      </c>
      <c r="D193" s="153">
        <f t="shared" si="11"/>
        <v>-6.8857646888285551E-2</v>
      </c>
    </row>
    <row r="194" spans="2:4" x14ac:dyDescent="0.25">
      <c r="B194" s="12">
        <v>44046</v>
      </c>
      <c r="C194" s="18">
        <v>6.132841</v>
      </c>
      <c r="D194" s="153">
        <f t="shared" si="11"/>
        <v>-9.3022677276168864E-3</v>
      </c>
    </row>
    <row r="195" spans="2:4" x14ac:dyDescent="0.25">
      <c r="B195" s="12">
        <v>44039</v>
      </c>
      <c r="C195" s="18">
        <v>6.1904260000000004</v>
      </c>
      <c r="D195" s="153">
        <f t="shared" ref="D195:D258" si="12">C195/C196-1</f>
        <v>-8.2503629345117124E-2</v>
      </c>
    </row>
    <row r="196" spans="2:4" x14ac:dyDescent="0.25">
      <c r="B196" s="12">
        <v>44032</v>
      </c>
      <c r="C196" s="18">
        <v>6.7470850000000002</v>
      </c>
      <c r="D196" s="153">
        <f t="shared" si="12"/>
        <v>9.5015720670153625E-2</v>
      </c>
    </row>
    <row r="197" spans="2:4" x14ac:dyDescent="0.25">
      <c r="B197" s="12">
        <v>44025</v>
      </c>
      <c r="C197" s="18">
        <v>6.1616330000000001</v>
      </c>
      <c r="D197" s="153">
        <f t="shared" si="12"/>
        <v>0.1030926746130354</v>
      </c>
    </row>
    <row r="198" spans="2:4" x14ac:dyDescent="0.25">
      <c r="B198" s="12">
        <v>44018</v>
      </c>
      <c r="C198" s="18">
        <v>5.5857799999999997</v>
      </c>
      <c r="D198" s="153">
        <f t="shared" si="12"/>
        <v>0.29046551923299058</v>
      </c>
    </row>
    <row r="199" spans="2:4" x14ac:dyDescent="0.25">
      <c r="B199" s="12">
        <v>44011</v>
      </c>
      <c r="C199" s="18">
        <v>4.3285</v>
      </c>
      <c r="D199" s="153">
        <f t="shared" si="12"/>
        <v>0.25277776009067132</v>
      </c>
    </row>
    <row r="200" spans="2:4" x14ac:dyDescent="0.25">
      <c r="B200" s="12">
        <v>44004</v>
      </c>
      <c r="C200" s="18">
        <v>3.4551219999999998</v>
      </c>
      <c r="D200" s="153">
        <f t="shared" si="12"/>
        <v>9.7560991105463568E-2</v>
      </c>
    </row>
    <row r="201" spans="2:4" x14ac:dyDescent="0.25">
      <c r="B201" s="12">
        <v>43997</v>
      </c>
      <c r="C201" s="18">
        <v>3.1480000000000001</v>
      </c>
      <c r="D201" s="153">
        <f t="shared" si="12"/>
        <v>4.4586037986032778E-2</v>
      </c>
    </row>
    <row r="202" spans="2:4" x14ac:dyDescent="0.25">
      <c r="B202" s="12">
        <v>43990</v>
      </c>
      <c r="C202" s="18">
        <v>3.0136340000000001</v>
      </c>
      <c r="D202" s="153">
        <f t="shared" si="12"/>
        <v>3.1950349463187866E-3</v>
      </c>
    </row>
    <row r="203" spans="2:4" x14ac:dyDescent="0.25">
      <c r="B203" s="12">
        <v>43983</v>
      </c>
      <c r="C203" s="18">
        <v>3.0040360000000002</v>
      </c>
      <c r="D203" s="153">
        <f t="shared" si="12"/>
        <v>-6.0060006501903795E-2</v>
      </c>
    </row>
    <row r="204" spans="2:4" x14ac:dyDescent="0.25">
      <c r="B204" s="12">
        <v>43976</v>
      </c>
      <c r="C204" s="18">
        <v>3.1959870000000001</v>
      </c>
      <c r="D204" s="153">
        <f t="shared" si="12"/>
        <v>-5.6657176134864318E-2</v>
      </c>
    </row>
    <row r="205" spans="2:4" x14ac:dyDescent="0.25">
      <c r="B205" s="12">
        <v>43969</v>
      </c>
      <c r="C205" s="18">
        <v>3.3879380000000001</v>
      </c>
      <c r="D205" s="153">
        <f t="shared" si="12"/>
        <v>-8.3116918263844042E-2</v>
      </c>
    </row>
    <row r="206" spans="2:4" x14ac:dyDescent="0.25">
      <c r="B206" s="12">
        <v>43962</v>
      </c>
      <c r="C206" s="18">
        <v>3.6950599999999998</v>
      </c>
      <c r="D206" s="153">
        <f t="shared" si="12"/>
        <v>7.8431172254620041E-2</v>
      </c>
    </row>
    <row r="207" spans="2:4" x14ac:dyDescent="0.25">
      <c r="B207" s="12">
        <v>43955</v>
      </c>
      <c r="C207" s="18">
        <v>3.426329</v>
      </c>
      <c r="D207" s="153">
        <f t="shared" si="12"/>
        <v>-7.2727100507163578E-2</v>
      </c>
    </row>
    <row r="208" spans="2:4" x14ac:dyDescent="0.25">
      <c r="B208" s="12">
        <v>43948</v>
      </c>
      <c r="C208" s="18">
        <v>3.6950599999999998</v>
      </c>
      <c r="D208" s="153">
        <f t="shared" si="12"/>
        <v>2.1220027195241853E-2</v>
      </c>
    </row>
    <row r="209" spans="2:4" x14ac:dyDescent="0.25">
      <c r="B209" s="12">
        <v>43941</v>
      </c>
      <c r="C209" s="18">
        <v>3.6182799999999999</v>
      </c>
      <c r="D209" s="153">
        <f t="shared" si="12"/>
        <v>0.35611490029316495</v>
      </c>
    </row>
    <row r="210" spans="2:4" x14ac:dyDescent="0.25">
      <c r="B210" s="12">
        <v>43934</v>
      </c>
      <c r="C210" s="18">
        <v>2.6681219999999999</v>
      </c>
      <c r="D210" s="153">
        <f t="shared" si="12"/>
        <v>4.1198838031521579E-2</v>
      </c>
    </row>
    <row r="211" spans="2:4" x14ac:dyDescent="0.25">
      <c r="B211" s="12">
        <v>43927</v>
      </c>
      <c r="C211" s="18">
        <v>2.562548</v>
      </c>
      <c r="D211" s="153">
        <f t="shared" si="12"/>
        <v>0.26540268680080104</v>
      </c>
    </row>
    <row r="212" spans="2:4" x14ac:dyDescent="0.25">
      <c r="B212" s="12">
        <v>43920</v>
      </c>
      <c r="C212" s="18">
        <v>2.0250849999999998</v>
      </c>
      <c r="D212" s="153">
        <f t="shared" si="12"/>
        <v>-0.11344533952304936</v>
      </c>
    </row>
    <row r="213" spans="2:4" x14ac:dyDescent="0.25">
      <c r="B213" s="12">
        <v>43913</v>
      </c>
      <c r="C213" s="18">
        <v>2.2842190000000002</v>
      </c>
      <c r="D213" s="153">
        <f t="shared" si="12"/>
        <v>0.23316052385942254</v>
      </c>
    </row>
    <row r="214" spans="2:4" x14ac:dyDescent="0.25">
      <c r="B214" s="12">
        <v>43906</v>
      </c>
      <c r="C214" s="18">
        <v>1.8523289999999999</v>
      </c>
      <c r="D214" s="153">
        <f t="shared" si="12"/>
        <v>-0.21544726810673454</v>
      </c>
    </row>
    <row r="215" spans="2:4" x14ac:dyDescent="0.25">
      <c r="B215" s="12">
        <v>43899</v>
      </c>
      <c r="C215" s="18">
        <v>2.3610000000000002</v>
      </c>
      <c r="D215" s="153">
        <f t="shared" si="12"/>
        <v>-0.37878785486842459</v>
      </c>
    </row>
    <row r="216" spans="2:4" x14ac:dyDescent="0.25">
      <c r="B216" s="12">
        <v>43892</v>
      </c>
      <c r="C216" s="18">
        <v>3.8006340000000001</v>
      </c>
      <c r="D216" s="153">
        <f t="shared" si="12"/>
        <v>0.16470574174629538</v>
      </c>
    </row>
    <row r="217" spans="2:4" x14ac:dyDescent="0.25">
      <c r="B217" s="12">
        <v>43885</v>
      </c>
      <c r="C217" s="18">
        <v>3.2631709999999998</v>
      </c>
      <c r="D217" s="153">
        <f t="shared" si="12"/>
        <v>-0.17675523841816132</v>
      </c>
    </row>
    <row r="218" spans="2:4" x14ac:dyDescent="0.25">
      <c r="B218" s="12">
        <v>43878</v>
      </c>
      <c r="C218" s="18">
        <v>3.9637920000000002</v>
      </c>
      <c r="D218" s="153">
        <f t="shared" si="12"/>
        <v>0.31948884767026753</v>
      </c>
    </row>
    <row r="219" spans="2:4" x14ac:dyDescent="0.25">
      <c r="B219" s="12">
        <v>43871</v>
      </c>
      <c r="C219" s="18">
        <v>3.0040360000000002</v>
      </c>
      <c r="D219" s="153">
        <f t="shared" si="12"/>
        <v>5.0335428501300683E-2</v>
      </c>
    </row>
    <row r="220" spans="2:4" x14ac:dyDescent="0.25">
      <c r="B220" s="12">
        <v>43864</v>
      </c>
      <c r="C220" s="18">
        <v>2.8600729999999999</v>
      </c>
      <c r="D220" s="153">
        <f t="shared" si="12"/>
        <v>-0.11309515687891891</v>
      </c>
    </row>
    <row r="221" spans="2:4" x14ac:dyDescent="0.25">
      <c r="B221" s="12">
        <v>43857</v>
      </c>
      <c r="C221" s="18">
        <v>3.22478</v>
      </c>
      <c r="D221" s="153">
        <f t="shared" si="12"/>
        <v>-8.4468835038419399E-2</v>
      </c>
    </row>
    <row r="222" spans="2:4" x14ac:dyDescent="0.25">
      <c r="B222" s="12">
        <v>43850</v>
      </c>
      <c r="C222" s="18">
        <v>3.5223049999999998</v>
      </c>
      <c r="D222" s="153">
        <f t="shared" si="12"/>
        <v>3.3802897097677809E-2</v>
      </c>
    </row>
    <row r="223" spans="2:4" x14ac:dyDescent="0.25">
      <c r="B223" s="12">
        <v>43843</v>
      </c>
      <c r="C223" s="18">
        <v>3.4071340000000001</v>
      </c>
      <c r="D223" s="153">
        <f t="shared" si="12"/>
        <v>-4.0540430182560483E-2</v>
      </c>
    </row>
    <row r="224" spans="2:4" x14ac:dyDescent="0.25">
      <c r="B224" s="12">
        <v>43836</v>
      </c>
      <c r="C224" s="18">
        <v>3.5510969999999999</v>
      </c>
      <c r="D224" s="153">
        <f t="shared" si="12"/>
        <v>-5.3763109571989265E-3</v>
      </c>
    </row>
    <row r="225" spans="2:4" x14ac:dyDescent="0.25">
      <c r="B225" s="12">
        <v>43829</v>
      </c>
      <c r="C225" s="18">
        <v>3.5702919999999998</v>
      </c>
      <c r="D225" s="153">
        <f t="shared" si="12"/>
        <v>4.2016688998633756E-2</v>
      </c>
    </row>
    <row r="226" spans="2:4" x14ac:dyDescent="0.25">
      <c r="B226" s="12">
        <v>43822</v>
      </c>
      <c r="C226" s="18">
        <v>3.426329</v>
      </c>
      <c r="D226" s="153">
        <f t="shared" si="12"/>
        <v>0.13694264134264467</v>
      </c>
    </row>
    <row r="227" spans="2:4" x14ac:dyDescent="0.25">
      <c r="B227" s="12">
        <v>43815</v>
      </c>
      <c r="C227" s="18">
        <v>3.0136340000000001</v>
      </c>
      <c r="D227" s="153">
        <f t="shared" si="12"/>
        <v>-1.5674044673052334E-2</v>
      </c>
    </row>
    <row r="228" spans="2:4" x14ac:dyDescent="0.25">
      <c r="B228" s="12">
        <v>43808</v>
      </c>
      <c r="C228" s="18">
        <v>3.0616219999999998</v>
      </c>
      <c r="D228" s="153">
        <f t="shared" si="12"/>
        <v>2.243592205418099E-2</v>
      </c>
    </row>
    <row r="229" spans="2:4" x14ac:dyDescent="0.25">
      <c r="B229" s="12">
        <v>43801</v>
      </c>
      <c r="C229" s="18">
        <v>2.9944389999999999</v>
      </c>
      <c r="D229" s="153">
        <f t="shared" si="12"/>
        <v>0</v>
      </c>
    </row>
    <row r="230" spans="2:4" x14ac:dyDescent="0.25">
      <c r="B230" s="12">
        <v>43794</v>
      </c>
      <c r="C230" s="18">
        <v>2.9944389999999999</v>
      </c>
      <c r="D230" s="153">
        <f t="shared" si="12"/>
        <v>-1.577293391098622E-2</v>
      </c>
    </row>
    <row r="231" spans="2:4" x14ac:dyDescent="0.25">
      <c r="B231" s="12">
        <v>43787</v>
      </c>
      <c r="C231" s="18">
        <v>3.042427</v>
      </c>
      <c r="D231" s="153">
        <f t="shared" si="12"/>
        <v>-3.0580849744551553E-2</v>
      </c>
    </row>
    <row r="232" spans="2:4" x14ac:dyDescent="0.25">
      <c r="B232" s="12">
        <v>43780</v>
      </c>
      <c r="C232" s="18">
        <v>3.1384020000000001</v>
      </c>
      <c r="D232" s="153">
        <f t="shared" si="12"/>
        <v>4.8076785000462641E-2</v>
      </c>
    </row>
    <row r="233" spans="2:4" x14ac:dyDescent="0.25">
      <c r="B233" s="12">
        <v>43773</v>
      </c>
      <c r="C233" s="18">
        <v>2.9944389999999999</v>
      </c>
      <c r="D233" s="153">
        <f t="shared" si="12"/>
        <v>-0.10857134521690937</v>
      </c>
    </row>
    <row r="234" spans="2:4" x14ac:dyDescent="0.25">
      <c r="B234" s="12">
        <v>43766</v>
      </c>
      <c r="C234" s="18">
        <v>3.359146</v>
      </c>
      <c r="D234" s="153">
        <f t="shared" si="12"/>
        <v>3.2448326808711681E-2</v>
      </c>
    </row>
    <row r="235" spans="2:4" x14ac:dyDescent="0.25">
      <c r="B235" s="12">
        <v>43759</v>
      </c>
      <c r="C235" s="18">
        <v>3.2535729999999998</v>
      </c>
      <c r="D235" s="153">
        <f t="shared" si="12"/>
        <v>6.940051478638587E-2</v>
      </c>
    </row>
    <row r="236" spans="2:4" x14ac:dyDescent="0.25">
      <c r="B236" s="12">
        <v>43752</v>
      </c>
      <c r="C236" s="18">
        <v>3.042427</v>
      </c>
      <c r="D236" s="153">
        <f t="shared" si="12"/>
        <v>8.5616423692090882E-2</v>
      </c>
    </row>
    <row r="237" spans="2:4" x14ac:dyDescent="0.25">
      <c r="B237" s="12">
        <v>43745</v>
      </c>
      <c r="C237" s="18">
        <v>2.8024879999999999</v>
      </c>
      <c r="D237" s="153">
        <f t="shared" si="12"/>
        <v>-6.109303644649744E-2</v>
      </c>
    </row>
    <row r="238" spans="2:4" x14ac:dyDescent="0.25">
      <c r="B238" s="12">
        <v>43738</v>
      </c>
      <c r="C238" s="18">
        <v>2.9848409999999999</v>
      </c>
      <c r="D238" s="153">
        <f t="shared" si="12"/>
        <v>6.5068253637482032E-2</v>
      </c>
    </row>
    <row r="239" spans="2:4" x14ac:dyDescent="0.25">
      <c r="B239" s="12">
        <v>43731</v>
      </c>
      <c r="C239" s="18">
        <v>2.8024879999999999</v>
      </c>
      <c r="D239" s="153">
        <f t="shared" si="12"/>
        <v>-9.316745264550319E-2</v>
      </c>
    </row>
    <row r="240" spans="2:4" x14ac:dyDescent="0.25">
      <c r="B240" s="12">
        <v>43724</v>
      </c>
      <c r="C240" s="18">
        <v>3.090414</v>
      </c>
      <c r="D240" s="153">
        <f t="shared" si="12"/>
        <v>7.6923130534172879E-2</v>
      </c>
    </row>
    <row r="241" spans="2:4" x14ac:dyDescent="0.25">
      <c r="B241" s="12">
        <v>43717</v>
      </c>
      <c r="C241" s="18">
        <v>2.8696700000000002</v>
      </c>
      <c r="D241" s="153">
        <f t="shared" si="12"/>
        <v>-0.12058853182992857</v>
      </c>
    </row>
    <row r="242" spans="2:4" x14ac:dyDescent="0.25">
      <c r="B242" s="12">
        <v>43710</v>
      </c>
      <c r="C242" s="18">
        <v>3.2631709999999998</v>
      </c>
      <c r="D242" s="153">
        <f t="shared" si="12"/>
        <v>-8.355784474660144E-2</v>
      </c>
    </row>
    <row r="243" spans="2:4" x14ac:dyDescent="0.25">
      <c r="B243" s="12">
        <v>43703</v>
      </c>
      <c r="C243" s="18">
        <v>3.5606949999999999</v>
      </c>
      <c r="D243" s="153">
        <f t="shared" si="12"/>
        <v>3.6312762174516511E-2</v>
      </c>
    </row>
    <row r="244" spans="2:4" x14ac:dyDescent="0.25">
      <c r="B244" s="12">
        <v>43696</v>
      </c>
      <c r="C244" s="18">
        <v>3.435927</v>
      </c>
      <c r="D244" s="153">
        <f t="shared" si="12"/>
        <v>0.20538752313210962</v>
      </c>
    </row>
    <row r="245" spans="2:4" x14ac:dyDescent="0.25">
      <c r="B245" s="12">
        <v>43689</v>
      </c>
      <c r="C245" s="18">
        <v>2.8504749999999999</v>
      </c>
      <c r="D245" s="153">
        <f t="shared" si="12"/>
        <v>-2.3026345102818757E-2</v>
      </c>
    </row>
    <row r="246" spans="2:4" x14ac:dyDescent="0.25">
      <c r="B246" s="12">
        <v>43682</v>
      </c>
      <c r="C246" s="18">
        <v>2.9176579999999999</v>
      </c>
      <c r="D246" s="153">
        <f t="shared" si="12"/>
        <v>0.14285703094183932</v>
      </c>
    </row>
    <row r="247" spans="2:4" x14ac:dyDescent="0.25">
      <c r="B247" s="12">
        <v>43675</v>
      </c>
      <c r="C247" s="18">
        <v>2.5529510000000002</v>
      </c>
      <c r="D247" s="153">
        <f t="shared" si="12"/>
        <v>7.6923239167180357E-2</v>
      </c>
    </row>
    <row r="248" spans="2:4" x14ac:dyDescent="0.25">
      <c r="B248" s="12">
        <v>43668</v>
      </c>
      <c r="C248" s="18">
        <v>2.3705970000000001</v>
      </c>
      <c r="D248" s="153">
        <f t="shared" si="12"/>
        <v>-3.5156238870969303E-2</v>
      </c>
    </row>
    <row r="249" spans="2:4" x14ac:dyDescent="0.25">
      <c r="B249" s="12">
        <v>43661</v>
      </c>
      <c r="C249" s="18">
        <v>2.4569749999999999</v>
      </c>
      <c r="D249" s="153">
        <f t="shared" si="12"/>
        <v>7.5630226348699425E-2</v>
      </c>
    </row>
    <row r="250" spans="2:4" x14ac:dyDescent="0.25">
      <c r="B250" s="12">
        <v>43654</v>
      </c>
      <c r="C250" s="18">
        <v>2.2842190000000002</v>
      </c>
      <c r="D250" s="153">
        <f t="shared" si="12"/>
        <v>6.7264383326106847E-2</v>
      </c>
    </row>
    <row r="251" spans="2:4" x14ac:dyDescent="0.25">
      <c r="B251" s="12">
        <v>43647</v>
      </c>
      <c r="C251" s="18">
        <v>2.1402559999999999</v>
      </c>
      <c r="D251" s="153">
        <f t="shared" si="12"/>
        <v>-1.7621036184859884E-2</v>
      </c>
    </row>
    <row r="252" spans="2:4" x14ac:dyDescent="0.25">
      <c r="B252" s="12">
        <v>43640</v>
      </c>
      <c r="C252" s="18">
        <v>2.1786460000000001</v>
      </c>
      <c r="D252" s="153">
        <f t="shared" si="12"/>
        <v>4.6082650596277697E-2</v>
      </c>
    </row>
    <row r="253" spans="2:4" x14ac:dyDescent="0.25">
      <c r="B253" s="12">
        <v>43633</v>
      </c>
      <c r="C253" s="18">
        <v>2.0826709999999999</v>
      </c>
      <c r="D253" s="153">
        <f t="shared" si="12"/>
        <v>0.10714297105663539</v>
      </c>
    </row>
    <row r="254" spans="2:4" x14ac:dyDescent="0.25">
      <c r="B254" s="12">
        <v>43626</v>
      </c>
      <c r="C254" s="18">
        <v>1.881122</v>
      </c>
      <c r="D254" s="153">
        <f t="shared" si="12"/>
        <v>3.7037077873070645E-2</v>
      </c>
    </row>
    <row r="255" spans="2:4" x14ac:dyDescent="0.25">
      <c r="B255" s="12">
        <v>43619</v>
      </c>
      <c r="C255" s="18">
        <v>1.813939</v>
      </c>
      <c r="D255" s="153">
        <f t="shared" si="12"/>
        <v>6.1797647576690151E-2</v>
      </c>
    </row>
    <row r="256" spans="2:4" x14ac:dyDescent="0.25">
      <c r="B256" s="12">
        <v>43612</v>
      </c>
      <c r="C256" s="18">
        <v>1.7083660000000001</v>
      </c>
      <c r="D256" s="153">
        <f t="shared" si="12"/>
        <v>7.2289330559033971E-2</v>
      </c>
    </row>
    <row r="257" spans="2:4" x14ac:dyDescent="0.25">
      <c r="B257" s="12">
        <v>43605</v>
      </c>
      <c r="C257" s="18">
        <v>1.5931949999999999</v>
      </c>
      <c r="D257" s="153">
        <f t="shared" si="12"/>
        <v>1.8405115820613771E-2</v>
      </c>
    </row>
    <row r="258" spans="2:4" x14ac:dyDescent="0.25">
      <c r="B258" s="12">
        <v>43598</v>
      </c>
      <c r="C258" s="18">
        <v>1.5644020000000001</v>
      </c>
      <c r="D258" s="153">
        <f t="shared" si="12"/>
        <v>-1.2121139406048309E-2</v>
      </c>
    </row>
    <row r="259" spans="2:4" x14ac:dyDescent="0.25">
      <c r="B259" s="12">
        <v>43591</v>
      </c>
      <c r="C259" s="18">
        <v>1.5835969999999999</v>
      </c>
      <c r="D259" s="153">
        <f t="shared" ref="D259:D322" si="13">C259/C260-1</f>
        <v>3.1250142451626717E-2</v>
      </c>
    </row>
    <row r="260" spans="2:4" x14ac:dyDescent="0.25">
      <c r="B260" s="12">
        <v>43584</v>
      </c>
      <c r="C260" s="18">
        <v>1.535609</v>
      </c>
      <c r="D260" s="153">
        <f t="shared" si="13"/>
        <v>-0.13978520524371674</v>
      </c>
    </row>
    <row r="261" spans="2:4" x14ac:dyDescent="0.25">
      <c r="B261" s="12">
        <v>43577</v>
      </c>
      <c r="C261" s="18">
        <v>1.7851459999999999</v>
      </c>
      <c r="D261" s="153">
        <f t="shared" si="13"/>
        <v>2.197788357389352E-2</v>
      </c>
    </row>
    <row r="262" spans="2:4" x14ac:dyDescent="0.25">
      <c r="B262" s="12">
        <v>43570</v>
      </c>
      <c r="C262" s="18">
        <v>1.746756</v>
      </c>
      <c r="D262" s="153">
        <f t="shared" si="13"/>
        <v>-5.2083022427038994E-2</v>
      </c>
    </row>
    <row r="263" spans="2:4" x14ac:dyDescent="0.25">
      <c r="B263" s="12">
        <v>43563</v>
      </c>
      <c r="C263" s="18">
        <v>1.8427309999999999</v>
      </c>
      <c r="D263" s="153">
        <f t="shared" si="13"/>
        <v>-1.0309748985862566E-2</v>
      </c>
    </row>
    <row r="264" spans="2:4" x14ac:dyDescent="0.25">
      <c r="B264" s="12">
        <v>43556</v>
      </c>
      <c r="C264" s="18">
        <v>1.8619270000000001</v>
      </c>
      <c r="D264" s="153">
        <f t="shared" si="13"/>
        <v>2.1053052969615127E-2</v>
      </c>
    </row>
    <row r="265" spans="2:4" x14ac:dyDescent="0.25">
      <c r="B265" s="12">
        <v>43549</v>
      </c>
      <c r="C265" s="18">
        <v>1.823536</v>
      </c>
      <c r="D265" s="153">
        <f t="shared" si="13"/>
        <v>-4.5226120128969094E-2</v>
      </c>
    </row>
    <row r="266" spans="2:4" x14ac:dyDescent="0.25">
      <c r="B266" s="12">
        <v>43542</v>
      </c>
      <c r="C266" s="18">
        <v>1.9099139999999999</v>
      </c>
      <c r="D266" s="153">
        <f t="shared" si="13"/>
        <v>5.0502100439031583E-3</v>
      </c>
    </row>
    <row r="267" spans="2:4" x14ac:dyDescent="0.25">
      <c r="B267" s="12">
        <v>43535</v>
      </c>
      <c r="C267" s="18">
        <v>1.900317</v>
      </c>
      <c r="D267" s="153">
        <f t="shared" si="13"/>
        <v>-2.9411584440896421E-2</v>
      </c>
    </row>
    <row r="268" spans="2:4" x14ac:dyDescent="0.25">
      <c r="B268" s="12">
        <v>43528</v>
      </c>
      <c r="C268" s="18">
        <v>1.957902</v>
      </c>
      <c r="D268" s="153">
        <f t="shared" si="13"/>
        <v>1.9999874968221087E-2</v>
      </c>
    </row>
    <row r="269" spans="2:4" x14ac:dyDescent="0.25">
      <c r="B269" s="12">
        <v>43521</v>
      </c>
      <c r="C269" s="18">
        <v>1.9195120000000001</v>
      </c>
      <c r="D269" s="153">
        <f t="shared" si="13"/>
        <v>-4.3062181874379823E-2</v>
      </c>
    </row>
    <row r="270" spans="2:4" x14ac:dyDescent="0.25">
      <c r="B270" s="12">
        <v>43514</v>
      </c>
      <c r="C270" s="18">
        <v>2.00589</v>
      </c>
      <c r="D270" s="153">
        <f t="shared" si="13"/>
        <v>5.0251477291647806E-2</v>
      </c>
    </row>
    <row r="271" spans="2:4" x14ac:dyDescent="0.25">
      <c r="B271" s="12">
        <v>43507</v>
      </c>
      <c r="C271" s="18">
        <v>1.9099139999999999</v>
      </c>
      <c r="D271" s="153">
        <f t="shared" si="13"/>
        <v>-7.0093744613847653E-2</v>
      </c>
    </row>
    <row r="272" spans="2:4" x14ac:dyDescent="0.25">
      <c r="B272" s="12">
        <v>43500</v>
      </c>
      <c r="C272" s="18">
        <v>2.0538780000000001</v>
      </c>
      <c r="D272" s="153">
        <f t="shared" si="13"/>
        <v>4.901981815228762E-2</v>
      </c>
    </row>
    <row r="273" spans="2:4" x14ac:dyDescent="0.25">
      <c r="B273" s="12">
        <v>43493</v>
      </c>
      <c r="C273" s="18">
        <v>1.957902</v>
      </c>
      <c r="D273" s="153">
        <f t="shared" si="13"/>
        <v>0.14606706057132945</v>
      </c>
    </row>
    <row r="274" spans="2:4" x14ac:dyDescent="0.25">
      <c r="B274" s="12">
        <v>43486</v>
      </c>
      <c r="C274" s="18">
        <v>1.7083660000000001</v>
      </c>
      <c r="D274" s="153">
        <f t="shared" si="13"/>
        <v>5.3254401388912909E-2</v>
      </c>
    </row>
    <row r="275" spans="2:4" x14ac:dyDescent="0.25">
      <c r="B275" s="12">
        <v>43479</v>
      </c>
      <c r="C275" s="18">
        <v>1.621988</v>
      </c>
      <c r="D275" s="153">
        <f t="shared" si="13"/>
        <v>-9.1397566361518856E-2</v>
      </c>
    </row>
    <row r="276" spans="2:4" x14ac:dyDescent="0.25">
      <c r="B276" s="12">
        <v>43472</v>
      </c>
      <c r="C276" s="18">
        <v>1.7851459999999999</v>
      </c>
      <c r="D276" s="153">
        <f t="shared" si="13"/>
        <v>-5.347837908916242E-3</v>
      </c>
    </row>
    <row r="277" spans="2:4" x14ac:dyDescent="0.25">
      <c r="B277" s="12">
        <v>43465</v>
      </c>
      <c r="C277" s="18">
        <v>1.7947439999999999</v>
      </c>
      <c r="D277" s="153">
        <f t="shared" si="13"/>
        <v>0.11976031839420309</v>
      </c>
    </row>
    <row r="278" spans="2:4" x14ac:dyDescent="0.25">
      <c r="B278" s="12">
        <v>43458</v>
      </c>
      <c r="C278" s="18">
        <v>1.6027929999999999</v>
      </c>
      <c r="D278" s="153">
        <f t="shared" si="13"/>
        <v>-2.3391663208795155E-2</v>
      </c>
    </row>
    <row r="279" spans="2:4" x14ac:dyDescent="0.25">
      <c r="B279" s="12">
        <v>43451</v>
      </c>
      <c r="C279" s="18">
        <v>1.6411830000000001</v>
      </c>
      <c r="D279" s="153">
        <f t="shared" si="13"/>
        <v>6.8750573876553256E-2</v>
      </c>
    </row>
    <row r="280" spans="2:4" x14ac:dyDescent="0.25">
      <c r="B280" s="12">
        <v>43444</v>
      </c>
      <c r="C280" s="18">
        <v>1.535609</v>
      </c>
      <c r="D280" s="153">
        <f t="shared" si="13"/>
        <v>-2.4390724269377384E-2</v>
      </c>
    </row>
    <row r="281" spans="2:4" x14ac:dyDescent="0.25">
      <c r="B281" s="12">
        <v>43437</v>
      </c>
      <c r="C281" s="18">
        <v>1.5740000000000001</v>
      </c>
      <c r="D281" s="153">
        <f t="shared" si="13"/>
        <v>9.3333444472692317E-2</v>
      </c>
    </row>
    <row r="282" spans="2:4" x14ac:dyDescent="0.25">
      <c r="B282" s="12">
        <v>43430</v>
      </c>
      <c r="C282" s="18">
        <v>1.4396340000000001</v>
      </c>
      <c r="D282" s="153">
        <f t="shared" si="13"/>
        <v>-7.9754436519513527E-2</v>
      </c>
    </row>
    <row r="283" spans="2:4" x14ac:dyDescent="0.25">
      <c r="B283" s="12">
        <v>43423</v>
      </c>
      <c r="C283" s="18">
        <v>1.5644020000000001</v>
      </c>
      <c r="D283" s="153">
        <f t="shared" si="13"/>
        <v>-3.5503345277523635E-2</v>
      </c>
    </row>
    <row r="284" spans="2:4" x14ac:dyDescent="0.25">
      <c r="B284" s="12">
        <v>43416</v>
      </c>
      <c r="C284" s="18">
        <v>1.621988</v>
      </c>
      <c r="D284" s="153">
        <f t="shared" si="13"/>
        <v>1.1975969448331902E-2</v>
      </c>
    </row>
    <row r="285" spans="2:4" x14ac:dyDescent="0.25">
      <c r="B285" s="12">
        <v>43409</v>
      </c>
      <c r="C285" s="18">
        <v>1.6027929999999999</v>
      </c>
      <c r="D285" s="153">
        <f t="shared" si="13"/>
        <v>-0.10695174353556836</v>
      </c>
    </row>
    <row r="286" spans="2:4" x14ac:dyDescent="0.25">
      <c r="B286" s="12">
        <v>43402</v>
      </c>
      <c r="C286" s="18">
        <v>1.7947439999999999</v>
      </c>
      <c r="D286" s="153">
        <f t="shared" si="13"/>
        <v>-4.5918340224610721E-2</v>
      </c>
    </row>
    <row r="287" spans="2:4" x14ac:dyDescent="0.25">
      <c r="B287" s="12">
        <v>43395</v>
      </c>
      <c r="C287" s="18">
        <v>1.881122</v>
      </c>
      <c r="D287" s="153">
        <f t="shared" si="13"/>
        <v>-5.3140013942754249E-2</v>
      </c>
    </row>
    <row r="288" spans="2:4" x14ac:dyDescent="0.25">
      <c r="B288" s="12">
        <v>43388</v>
      </c>
      <c r="C288" s="18">
        <v>1.9866950000000001</v>
      </c>
      <c r="D288" s="153">
        <f t="shared" si="13"/>
        <v>2.4752579941166974E-2</v>
      </c>
    </row>
    <row r="289" spans="2:4" x14ac:dyDescent="0.25">
      <c r="B289" s="12">
        <v>43381</v>
      </c>
      <c r="C289" s="18">
        <v>1.938707</v>
      </c>
      <c r="D289" s="153">
        <f t="shared" si="13"/>
        <v>0.20958040121213406</v>
      </c>
    </row>
    <row r="290" spans="2:4" x14ac:dyDescent="0.25">
      <c r="B290" s="12">
        <v>43374</v>
      </c>
      <c r="C290" s="18">
        <v>1.6027929999999999</v>
      </c>
      <c r="D290" s="153">
        <f t="shared" si="13"/>
        <v>6.0243724089015238E-3</v>
      </c>
    </row>
    <row r="291" spans="2:4" x14ac:dyDescent="0.25">
      <c r="B291" s="12">
        <v>43367</v>
      </c>
      <c r="C291" s="18">
        <v>1.5931949999999999</v>
      </c>
      <c r="D291" s="153">
        <f t="shared" si="13"/>
        <v>-0.1122995814444846</v>
      </c>
    </row>
    <row r="292" spans="2:4" x14ac:dyDescent="0.25">
      <c r="B292" s="12">
        <v>43360</v>
      </c>
      <c r="C292" s="18">
        <v>1.7947439999999999</v>
      </c>
      <c r="D292" s="153">
        <f t="shared" si="13"/>
        <v>5.649741459693125E-2</v>
      </c>
    </row>
    <row r="293" spans="2:4" x14ac:dyDescent="0.25">
      <c r="B293" s="12">
        <v>43353</v>
      </c>
      <c r="C293" s="18">
        <v>1.6987680000000001</v>
      </c>
      <c r="D293" s="153">
        <f t="shared" si="13"/>
        <v>-1.1173116068273758E-2</v>
      </c>
    </row>
    <row r="294" spans="2:4" x14ac:dyDescent="0.25">
      <c r="B294" s="12">
        <v>43346</v>
      </c>
      <c r="C294" s="18">
        <v>1.7179629999999999</v>
      </c>
      <c r="D294" s="153">
        <f t="shared" si="13"/>
        <v>7.8313075298378498E-2</v>
      </c>
    </row>
    <row r="295" spans="2:4" x14ac:dyDescent="0.25">
      <c r="B295" s="12">
        <v>43339</v>
      </c>
      <c r="C295" s="18">
        <v>1.5931949999999999</v>
      </c>
      <c r="D295" s="153">
        <f t="shared" si="13"/>
        <v>3.7500431424926539E-2</v>
      </c>
    </row>
    <row r="296" spans="2:4" x14ac:dyDescent="0.25">
      <c r="B296" s="12">
        <v>43332</v>
      </c>
      <c r="C296" s="18">
        <v>1.535609</v>
      </c>
      <c r="D296" s="153">
        <f t="shared" si="13"/>
        <v>7.3825414185377136E-2</v>
      </c>
    </row>
    <row r="297" spans="2:4" x14ac:dyDescent="0.25">
      <c r="B297" s="12">
        <v>43325</v>
      </c>
      <c r="C297" s="18">
        <v>1.4300360000000001</v>
      </c>
      <c r="D297" s="153">
        <f t="shared" si="13"/>
        <v>-8.588968820034748E-2</v>
      </c>
    </row>
    <row r="298" spans="2:4" x14ac:dyDescent="0.25">
      <c r="B298" s="12">
        <v>43318</v>
      </c>
      <c r="C298" s="18">
        <v>1.5644020000000001</v>
      </c>
      <c r="D298" s="153">
        <f t="shared" si="13"/>
        <v>-6.0978398983481119E-3</v>
      </c>
    </row>
    <row r="299" spans="2:4" x14ac:dyDescent="0.25">
      <c r="B299" s="12">
        <v>43311</v>
      </c>
      <c r="C299" s="18">
        <v>1.5740000000000001</v>
      </c>
      <c r="D299" s="153">
        <f t="shared" si="13"/>
        <v>-2.380937614348877E-2</v>
      </c>
    </row>
    <row r="300" spans="2:4" x14ac:dyDescent="0.25">
      <c r="B300" s="12">
        <v>43304</v>
      </c>
      <c r="C300" s="18">
        <v>1.61239</v>
      </c>
      <c r="D300" s="153">
        <f t="shared" si="13"/>
        <v>3.7036798826862505E-2</v>
      </c>
    </row>
    <row r="301" spans="2:4" x14ac:dyDescent="0.25">
      <c r="B301" s="12">
        <v>43297</v>
      </c>
      <c r="C301" s="18">
        <v>1.554805</v>
      </c>
      <c r="D301" s="153">
        <f t="shared" si="13"/>
        <v>6.2114655188592049E-3</v>
      </c>
    </row>
    <row r="302" spans="2:4" x14ac:dyDescent="0.25">
      <c r="B302" s="12">
        <v>43290</v>
      </c>
      <c r="C302" s="18">
        <v>1.545207</v>
      </c>
      <c r="D302" s="153">
        <f t="shared" si="13"/>
        <v>-5.8479767338560085E-2</v>
      </c>
    </row>
    <row r="303" spans="2:4" x14ac:dyDescent="0.25">
      <c r="B303" s="12">
        <v>43283</v>
      </c>
      <c r="C303" s="18">
        <v>1.6411830000000001</v>
      </c>
      <c r="D303" s="153">
        <f t="shared" si="13"/>
        <v>9.6154270016610699E-2</v>
      </c>
    </row>
    <row r="304" spans="2:4" x14ac:dyDescent="0.25">
      <c r="B304" s="12">
        <v>43276</v>
      </c>
      <c r="C304" s="18">
        <v>1.4972190000000001</v>
      </c>
      <c r="D304" s="153">
        <f t="shared" si="13"/>
        <v>-2.4999853478326783E-2</v>
      </c>
    </row>
    <row r="305" spans="2:4" x14ac:dyDescent="0.25">
      <c r="B305" s="12">
        <v>43269</v>
      </c>
      <c r="C305" s="18">
        <v>1.535609</v>
      </c>
      <c r="D305" s="153">
        <f t="shared" si="13"/>
        <v>1.2657484923322304E-2</v>
      </c>
    </row>
    <row r="306" spans="2:4" x14ac:dyDescent="0.25">
      <c r="B306" s="12">
        <v>43262</v>
      </c>
      <c r="C306" s="18">
        <v>1.5164150000000001</v>
      </c>
      <c r="D306" s="153">
        <f t="shared" si="13"/>
        <v>-1.2499275531727139E-2</v>
      </c>
    </row>
    <row r="307" spans="2:4" x14ac:dyDescent="0.25">
      <c r="B307" s="12">
        <v>43255</v>
      </c>
      <c r="C307" s="18">
        <v>1.535609</v>
      </c>
      <c r="D307" s="153">
        <f t="shared" si="13"/>
        <v>-6.4327987799045028E-2</v>
      </c>
    </row>
    <row r="308" spans="2:4" x14ac:dyDescent="0.25">
      <c r="B308" s="12">
        <v>43248</v>
      </c>
      <c r="C308" s="18">
        <v>1.6411830000000001</v>
      </c>
      <c r="D308" s="153">
        <f t="shared" si="13"/>
        <v>-4.4692464273095478E-2</v>
      </c>
    </row>
    <row r="309" spans="2:4" x14ac:dyDescent="0.25">
      <c r="B309" s="12">
        <v>43241</v>
      </c>
      <c r="C309" s="18">
        <v>1.7179629999999999</v>
      </c>
      <c r="D309" s="153">
        <f t="shared" si="13"/>
        <v>5.6176486771568612E-3</v>
      </c>
    </row>
    <row r="310" spans="2:4" x14ac:dyDescent="0.25">
      <c r="B310" s="12">
        <v>43234</v>
      </c>
      <c r="C310" s="18">
        <v>1.7083660000000001</v>
      </c>
      <c r="D310" s="153">
        <f t="shared" si="13"/>
        <v>-7.2916231397854525E-2</v>
      </c>
    </row>
    <row r="311" spans="2:4" x14ac:dyDescent="0.25">
      <c r="B311" s="12">
        <v>43227</v>
      </c>
      <c r="C311" s="18">
        <v>1.8427309999999999</v>
      </c>
      <c r="D311" s="153">
        <f t="shared" si="13"/>
        <v>-5.4187614362227743E-2</v>
      </c>
    </row>
    <row r="312" spans="2:4" x14ac:dyDescent="0.25">
      <c r="B312" s="12">
        <v>43220</v>
      </c>
      <c r="C312" s="18">
        <v>1.948305</v>
      </c>
      <c r="D312" s="153">
        <f t="shared" si="13"/>
        <v>-1.9323549915815086E-2</v>
      </c>
    </row>
    <row r="313" spans="2:4" x14ac:dyDescent="0.25">
      <c r="B313" s="12">
        <v>43213</v>
      </c>
      <c r="C313" s="18">
        <v>1.9866950000000001</v>
      </c>
      <c r="D313" s="153">
        <f t="shared" si="13"/>
        <v>5.0761641470784324E-2</v>
      </c>
    </row>
    <row r="314" spans="2:4" x14ac:dyDescent="0.25">
      <c r="B314" s="12">
        <v>43206</v>
      </c>
      <c r="C314" s="18">
        <v>1.890719</v>
      </c>
      <c r="D314" s="153">
        <f t="shared" si="13"/>
        <v>-5.7416408676447817E-2</v>
      </c>
    </row>
    <row r="315" spans="2:4" x14ac:dyDescent="0.25">
      <c r="B315" s="12">
        <v>43199</v>
      </c>
      <c r="C315" s="18">
        <v>2.00589</v>
      </c>
      <c r="D315" s="153">
        <f t="shared" si="13"/>
        <v>-0.13991768312160968</v>
      </c>
    </row>
    <row r="316" spans="2:4" x14ac:dyDescent="0.25">
      <c r="B316" s="12">
        <v>43192</v>
      </c>
      <c r="C316" s="18">
        <v>2.3322069999999999</v>
      </c>
      <c r="D316" s="153">
        <f t="shared" si="13"/>
        <v>1.6736295877133989E-2</v>
      </c>
    </row>
    <row r="317" spans="2:4" x14ac:dyDescent="0.25">
      <c r="B317" s="12">
        <v>43185</v>
      </c>
      <c r="C317" s="18">
        <v>2.2938170000000002</v>
      </c>
      <c r="D317" s="153">
        <f t="shared" si="13"/>
        <v>2.5750905988287442E-2</v>
      </c>
    </row>
    <row r="318" spans="2:4" x14ac:dyDescent="0.25">
      <c r="B318" s="12">
        <v>43178</v>
      </c>
      <c r="C318" s="18">
        <v>2.2362320000000002</v>
      </c>
      <c r="D318" s="153">
        <f t="shared" si="13"/>
        <v>9.38965827104985E-2</v>
      </c>
    </row>
    <row r="319" spans="2:4" x14ac:dyDescent="0.25">
      <c r="B319" s="12">
        <v>43171</v>
      </c>
      <c r="C319" s="18">
        <v>2.0442809999999998</v>
      </c>
      <c r="D319" s="153">
        <f t="shared" si="13"/>
        <v>-3.1817749115187088E-2</v>
      </c>
    </row>
    <row r="320" spans="2:4" x14ac:dyDescent="0.25">
      <c r="B320" s="12">
        <v>43164</v>
      </c>
      <c r="C320" s="18">
        <v>2.1114630000000001</v>
      </c>
      <c r="D320" s="153">
        <f t="shared" si="13"/>
        <v>2.3255419496034824E-2</v>
      </c>
    </row>
    <row r="321" spans="2:4" x14ac:dyDescent="0.25">
      <c r="B321" s="12">
        <v>43157</v>
      </c>
      <c r="C321" s="18">
        <v>2.0634760000000001</v>
      </c>
      <c r="D321" s="153">
        <f t="shared" si="13"/>
        <v>1.8957722762254603E-2</v>
      </c>
    </row>
    <row r="322" spans="2:4" x14ac:dyDescent="0.25">
      <c r="B322" s="12">
        <v>43150</v>
      </c>
      <c r="C322" s="18">
        <v>2.0250849999999998</v>
      </c>
      <c r="D322" s="153">
        <f t="shared" si="13"/>
        <v>-4.7171967328571984E-3</v>
      </c>
    </row>
    <row r="323" spans="2:4" x14ac:dyDescent="0.25">
      <c r="B323" s="12">
        <v>43143</v>
      </c>
      <c r="C323" s="18">
        <v>2.0346829999999998</v>
      </c>
      <c r="D323" s="153">
        <f t="shared" ref="D323:D386" si="14">C323/C324-1</f>
        <v>0.23976607118158033</v>
      </c>
    </row>
    <row r="324" spans="2:4" x14ac:dyDescent="0.25">
      <c r="B324" s="12">
        <v>43136</v>
      </c>
      <c r="C324" s="18">
        <v>1.6411830000000001</v>
      </c>
      <c r="D324" s="153">
        <f t="shared" si="14"/>
        <v>2.3951938896663583E-2</v>
      </c>
    </row>
    <row r="325" spans="2:4" x14ac:dyDescent="0.25">
      <c r="B325" s="12">
        <v>43129</v>
      </c>
      <c r="C325" s="18">
        <v>1.6027929999999999</v>
      </c>
      <c r="D325" s="153">
        <f t="shared" si="14"/>
        <v>-3.4681861600189823E-2</v>
      </c>
    </row>
    <row r="326" spans="2:4" x14ac:dyDescent="0.25">
      <c r="B326" s="12">
        <v>43122</v>
      </c>
      <c r="C326" s="18">
        <v>1.6603779999999999</v>
      </c>
      <c r="D326" s="153">
        <f t="shared" si="14"/>
        <v>0</v>
      </c>
    </row>
    <row r="327" spans="2:4" x14ac:dyDescent="0.25">
      <c r="B327" s="12">
        <v>43115</v>
      </c>
      <c r="C327" s="18">
        <v>1.6603779999999999</v>
      </c>
      <c r="D327" s="153">
        <f t="shared" si="14"/>
        <v>-5.4644482060269284E-2</v>
      </c>
    </row>
    <row r="328" spans="2:4" x14ac:dyDescent="0.25">
      <c r="B328" s="12">
        <v>43108</v>
      </c>
      <c r="C328" s="18">
        <v>1.7563530000000001</v>
      </c>
      <c r="D328" s="153">
        <f t="shared" si="14"/>
        <v>-1.0811303996679289E-2</v>
      </c>
    </row>
    <row r="329" spans="2:4" x14ac:dyDescent="0.25">
      <c r="B329" s="12">
        <v>43101</v>
      </c>
      <c r="C329" s="18">
        <v>1.775549</v>
      </c>
      <c r="D329" s="153">
        <f t="shared" si="14"/>
        <v>-1.0695118635303924E-2</v>
      </c>
    </row>
    <row r="330" spans="2:4" x14ac:dyDescent="0.25">
      <c r="B330" s="12">
        <v>43094</v>
      </c>
      <c r="C330" s="18">
        <v>1.7947439999999999</v>
      </c>
      <c r="D330" s="153">
        <f t="shared" si="14"/>
        <v>1.6304529400872347E-2</v>
      </c>
    </row>
    <row r="331" spans="2:4" x14ac:dyDescent="0.25">
      <c r="B331" s="12">
        <v>43087</v>
      </c>
      <c r="C331" s="18">
        <v>1.765951</v>
      </c>
      <c r="D331" s="153">
        <f t="shared" si="14"/>
        <v>2.2222080725369464E-2</v>
      </c>
    </row>
    <row r="332" spans="2:4" x14ac:dyDescent="0.25">
      <c r="B332" s="12">
        <v>43080</v>
      </c>
      <c r="C332" s="18">
        <v>1.7275609999999999</v>
      </c>
      <c r="D332" s="153">
        <f t="shared" si="14"/>
        <v>4.0462473003135324E-2</v>
      </c>
    </row>
    <row r="333" spans="2:4" x14ac:dyDescent="0.25">
      <c r="B333" s="12">
        <v>43073</v>
      </c>
      <c r="C333" s="18">
        <v>1.6603779999999999</v>
      </c>
      <c r="D333" s="153">
        <f t="shared" si="14"/>
        <v>-5.4644482060269284E-2</v>
      </c>
    </row>
    <row r="334" spans="2:4" x14ac:dyDescent="0.25">
      <c r="B334" s="12">
        <v>43066</v>
      </c>
      <c r="C334" s="18">
        <v>1.7563530000000001</v>
      </c>
      <c r="D334" s="153">
        <f t="shared" si="14"/>
        <v>2.2346232136547739E-2</v>
      </c>
    </row>
    <row r="335" spans="2:4" x14ac:dyDescent="0.25">
      <c r="B335" s="12">
        <v>43059</v>
      </c>
      <c r="C335" s="18">
        <v>1.7179629999999999</v>
      </c>
      <c r="D335" s="153">
        <f t="shared" si="14"/>
        <v>-2.1857792824107714E-2</v>
      </c>
    </row>
    <row r="336" spans="2:4" x14ac:dyDescent="0.25">
      <c r="B336" s="12">
        <v>43052</v>
      </c>
      <c r="C336" s="18">
        <v>1.7563530000000001</v>
      </c>
      <c r="D336" s="153">
        <f t="shared" si="14"/>
        <v>0</v>
      </c>
    </row>
    <row r="337" spans="2:4" x14ac:dyDescent="0.25">
      <c r="B337" s="12">
        <v>43045</v>
      </c>
      <c r="C337" s="18">
        <v>1.7563530000000001</v>
      </c>
      <c r="D337" s="153">
        <f t="shared" si="14"/>
        <v>3.3898095561018415E-2</v>
      </c>
    </row>
    <row r="338" spans="2:4" x14ac:dyDescent="0.25">
      <c r="B338" s="12">
        <v>43038</v>
      </c>
      <c r="C338" s="18">
        <v>1.6987680000000001</v>
      </c>
      <c r="D338" s="153">
        <f t="shared" si="14"/>
        <v>1.142849998184059E-2</v>
      </c>
    </row>
    <row r="339" spans="2:4" x14ac:dyDescent="0.25">
      <c r="B339" s="12">
        <v>43031</v>
      </c>
      <c r="C339" s="18">
        <v>1.679573</v>
      </c>
      <c r="D339" s="153">
        <f t="shared" si="14"/>
        <v>5.4216841001886174E-2</v>
      </c>
    </row>
    <row r="340" spans="2:4" x14ac:dyDescent="0.25">
      <c r="B340" s="12">
        <v>43024</v>
      </c>
      <c r="C340" s="18">
        <v>1.5931949999999999</v>
      </c>
      <c r="D340" s="153">
        <f t="shared" si="14"/>
        <v>-0.10429296435994595</v>
      </c>
    </row>
    <row r="341" spans="2:4" x14ac:dyDescent="0.25">
      <c r="B341" s="12">
        <v>43017</v>
      </c>
      <c r="C341" s="18">
        <v>1.7787010000000001</v>
      </c>
      <c r="D341" s="153">
        <f t="shared" si="14"/>
        <v>-5.2909076470699645E-3</v>
      </c>
    </row>
    <row r="342" spans="2:4" x14ac:dyDescent="0.25">
      <c r="B342" s="12">
        <v>43010</v>
      </c>
      <c r="C342" s="18">
        <v>1.788162</v>
      </c>
      <c r="D342" s="153">
        <f t="shared" si="14"/>
        <v>3.2786856840871126E-2</v>
      </c>
    </row>
    <row r="343" spans="2:4" x14ac:dyDescent="0.25">
      <c r="B343" s="12">
        <v>43003</v>
      </c>
      <c r="C343" s="18">
        <v>1.731395</v>
      </c>
      <c r="D343" s="153">
        <f t="shared" si="14"/>
        <v>-1.6128738965937806E-2</v>
      </c>
    </row>
    <row r="344" spans="2:4" x14ac:dyDescent="0.25">
      <c r="B344" s="12">
        <v>42996</v>
      </c>
      <c r="C344" s="18">
        <v>1.7597780000000001</v>
      </c>
      <c r="D344" s="153">
        <f t="shared" si="14"/>
        <v>-0.13084119996582178</v>
      </c>
    </row>
    <row r="345" spans="2:4" x14ac:dyDescent="0.25">
      <c r="B345" s="12">
        <v>42989</v>
      </c>
      <c r="C345" s="18">
        <v>2.0246909999999998</v>
      </c>
      <c r="D345" s="153">
        <f t="shared" si="14"/>
        <v>3.3816314119796909E-2</v>
      </c>
    </row>
    <row r="346" spans="2:4" x14ac:dyDescent="0.25">
      <c r="B346" s="12">
        <v>42982</v>
      </c>
      <c r="C346" s="18">
        <v>1.9584630000000001</v>
      </c>
      <c r="D346" s="153">
        <f t="shared" si="14"/>
        <v>1.9704595083457566E-2</v>
      </c>
    </row>
    <row r="347" spans="2:4" x14ac:dyDescent="0.25">
      <c r="B347" s="12">
        <v>42975</v>
      </c>
      <c r="C347" s="18">
        <v>1.9206179999999999</v>
      </c>
      <c r="D347" s="153">
        <f t="shared" si="14"/>
        <v>0.12777780061314914</v>
      </c>
    </row>
    <row r="348" spans="2:4" x14ac:dyDescent="0.25">
      <c r="B348" s="12">
        <v>42968</v>
      </c>
      <c r="C348" s="18">
        <v>1.7030110000000001</v>
      </c>
      <c r="D348" s="153">
        <f t="shared" si="14"/>
        <v>-3.7433587303022708E-2</v>
      </c>
    </row>
    <row r="349" spans="2:4" x14ac:dyDescent="0.25">
      <c r="B349" s="12">
        <v>42961</v>
      </c>
      <c r="C349" s="18">
        <v>1.7692399999999999</v>
      </c>
      <c r="D349" s="153">
        <f t="shared" si="14"/>
        <v>5.3768145754746755E-3</v>
      </c>
    </row>
    <row r="350" spans="2:4" x14ac:dyDescent="0.25">
      <c r="B350" s="12">
        <v>42954</v>
      </c>
      <c r="C350" s="18">
        <v>1.7597780000000001</v>
      </c>
      <c r="D350" s="153">
        <f t="shared" si="14"/>
        <v>7.5144353283239207E-2</v>
      </c>
    </row>
    <row r="351" spans="2:4" x14ac:dyDescent="0.25">
      <c r="B351" s="12">
        <v>42947</v>
      </c>
      <c r="C351" s="18">
        <v>1.6367830000000001</v>
      </c>
      <c r="D351" s="153">
        <f t="shared" si="14"/>
        <v>-2.2599048863389259E-2</v>
      </c>
    </row>
    <row r="352" spans="2:4" x14ac:dyDescent="0.25">
      <c r="B352" s="12">
        <v>42940</v>
      </c>
      <c r="C352" s="18">
        <v>1.674628</v>
      </c>
      <c r="D352" s="153">
        <f t="shared" si="14"/>
        <v>1.7241672558867327E-2</v>
      </c>
    </row>
    <row r="353" spans="2:4" x14ac:dyDescent="0.25">
      <c r="B353" s="12">
        <v>42933</v>
      </c>
      <c r="C353" s="18">
        <v>1.646244</v>
      </c>
      <c r="D353" s="153">
        <f t="shared" si="14"/>
        <v>1.1627692614000207E-2</v>
      </c>
    </row>
    <row r="354" spans="2:4" x14ac:dyDescent="0.25">
      <c r="B354" s="12">
        <v>42926</v>
      </c>
      <c r="C354" s="18">
        <v>1.6273219999999999</v>
      </c>
      <c r="D354" s="153">
        <f t="shared" si="14"/>
        <v>8.176081397196211E-2</v>
      </c>
    </row>
    <row r="355" spans="2:4" x14ac:dyDescent="0.25">
      <c r="B355" s="12">
        <v>42919</v>
      </c>
      <c r="C355" s="18">
        <v>1.504327</v>
      </c>
      <c r="D355" s="153">
        <f t="shared" si="14"/>
        <v>-3.6363601423104575E-2</v>
      </c>
    </row>
    <row r="356" spans="2:4" x14ac:dyDescent="0.25">
      <c r="B356" s="12">
        <v>42912</v>
      </c>
      <c r="C356" s="18">
        <v>1.561094</v>
      </c>
      <c r="D356" s="153">
        <f t="shared" si="14"/>
        <v>-2.9411837851280764E-2</v>
      </c>
    </row>
    <row r="357" spans="2:4" x14ac:dyDescent="0.25">
      <c r="B357" s="12">
        <v>42905</v>
      </c>
      <c r="C357" s="18">
        <v>1.6084000000000001</v>
      </c>
      <c r="D357" s="153">
        <f t="shared" si="14"/>
        <v>1.1905173840200289E-2</v>
      </c>
    </row>
    <row r="358" spans="2:4" x14ac:dyDescent="0.25">
      <c r="B358" s="12">
        <v>42898</v>
      </c>
      <c r="C358" s="18">
        <v>1.589477</v>
      </c>
      <c r="D358" s="153">
        <f t="shared" si="14"/>
        <v>-9.6774138556113387E-2</v>
      </c>
    </row>
    <row r="359" spans="2:4" x14ac:dyDescent="0.25">
      <c r="B359" s="12">
        <v>42891</v>
      </c>
      <c r="C359" s="18">
        <v>1.7597780000000001</v>
      </c>
      <c r="D359" s="153">
        <f t="shared" si="14"/>
        <v>-3.6269322225666256E-2</v>
      </c>
    </row>
    <row r="360" spans="2:4" x14ac:dyDescent="0.25">
      <c r="B360" s="12">
        <v>42884</v>
      </c>
      <c r="C360" s="18">
        <v>1.826006</v>
      </c>
      <c r="D360" s="153">
        <f t="shared" si="14"/>
        <v>-9.3896974538886346E-2</v>
      </c>
    </row>
    <row r="361" spans="2:4" x14ac:dyDescent="0.25">
      <c r="B361" s="12">
        <v>42877</v>
      </c>
      <c r="C361" s="18">
        <v>2.0152299999999999</v>
      </c>
      <c r="D361" s="153">
        <f t="shared" si="14"/>
        <v>-6.5789211398203373E-2</v>
      </c>
    </row>
    <row r="362" spans="2:4" x14ac:dyDescent="0.25">
      <c r="B362" s="12">
        <v>42870</v>
      </c>
      <c r="C362" s="18">
        <v>2.1571470000000001</v>
      </c>
      <c r="D362" s="153">
        <f t="shared" si="14"/>
        <v>-1.2987232850963926E-2</v>
      </c>
    </row>
    <row r="363" spans="2:4" x14ac:dyDescent="0.25">
      <c r="B363" s="12">
        <v>42863</v>
      </c>
      <c r="C363" s="18">
        <v>2.1855310000000001</v>
      </c>
      <c r="D363" s="153">
        <f t="shared" si="14"/>
        <v>6.9444655127952393E-2</v>
      </c>
    </row>
    <row r="364" spans="2:4" x14ac:dyDescent="0.25">
      <c r="B364" s="12">
        <v>42856</v>
      </c>
      <c r="C364" s="18">
        <v>2.0436130000000001</v>
      </c>
      <c r="D364" s="153">
        <f t="shared" si="14"/>
        <v>-9.1746277398310205E-3</v>
      </c>
    </row>
    <row r="365" spans="2:4" x14ac:dyDescent="0.25">
      <c r="B365" s="12">
        <v>42849</v>
      </c>
      <c r="C365" s="18">
        <v>2.0625360000000001</v>
      </c>
      <c r="D365" s="153">
        <f t="shared" si="14"/>
        <v>-8.4033822432230676E-2</v>
      </c>
    </row>
    <row r="366" spans="2:4" x14ac:dyDescent="0.25">
      <c r="B366" s="12">
        <v>42842</v>
      </c>
      <c r="C366" s="18">
        <v>2.25176</v>
      </c>
      <c r="D366" s="153">
        <f t="shared" si="14"/>
        <v>-0.11524147209334501</v>
      </c>
    </row>
    <row r="367" spans="2:4" x14ac:dyDescent="0.25">
      <c r="B367" s="12">
        <v>42835</v>
      </c>
      <c r="C367" s="18">
        <v>2.5450560000000002</v>
      </c>
      <c r="D367" s="153">
        <f t="shared" si="14"/>
        <v>1.5094461535148262E-2</v>
      </c>
    </row>
    <row r="368" spans="2:4" x14ac:dyDescent="0.25">
      <c r="B368" s="12">
        <v>42828</v>
      </c>
      <c r="C368" s="18">
        <v>2.5072109999999999</v>
      </c>
      <c r="D368" s="153">
        <f t="shared" si="14"/>
        <v>8.1632432954786616E-2</v>
      </c>
    </row>
    <row r="369" spans="2:4" x14ac:dyDescent="0.25">
      <c r="B369" s="12">
        <v>42821</v>
      </c>
      <c r="C369" s="18">
        <v>2.3179880000000002</v>
      </c>
      <c r="D369" s="153">
        <f t="shared" si="14"/>
        <v>2.0833388382873741E-2</v>
      </c>
    </row>
    <row r="370" spans="2:4" x14ac:dyDescent="0.25">
      <c r="B370" s="12">
        <v>42814</v>
      </c>
      <c r="C370" s="18">
        <v>2.2706819999999999</v>
      </c>
      <c r="D370" s="153">
        <f t="shared" si="14"/>
        <v>7.5597475994616747E-2</v>
      </c>
    </row>
    <row r="371" spans="2:4" x14ac:dyDescent="0.25">
      <c r="B371" s="12">
        <v>42807</v>
      </c>
      <c r="C371" s="18">
        <v>2.1110890000000002</v>
      </c>
      <c r="D371" s="153">
        <f t="shared" si="14"/>
        <v>2.7148966812469366E-2</v>
      </c>
    </row>
    <row r="372" spans="2:4" x14ac:dyDescent="0.25">
      <c r="B372" s="12">
        <v>42800</v>
      </c>
      <c r="C372" s="18">
        <v>2.0552899999999998</v>
      </c>
      <c r="D372" s="153">
        <f t="shared" si="14"/>
        <v>-7.1428055090205778E-2</v>
      </c>
    </row>
    <row r="373" spans="2:4" x14ac:dyDescent="0.25">
      <c r="B373" s="12">
        <v>42793</v>
      </c>
      <c r="C373" s="18">
        <v>2.2133880000000001</v>
      </c>
      <c r="D373" s="153">
        <f t="shared" si="14"/>
        <v>-0.10861439812620333</v>
      </c>
    </row>
    <row r="374" spans="2:4" x14ac:dyDescent="0.25">
      <c r="B374" s="12">
        <v>42786</v>
      </c>
      <c r="C374" s="18">
        <v>2.4830869999999998</v>
      </c>
      <c r="D374" s="153">
        <f t="shared" si="14"/>
        <v>-3.9568544283699159E-2</v>
      </c>
    </row>
    <row r="375" spans="2:4" x14ac:dyDescent="0.25">
      <c r="B375" s="12">
        <v>42779</v>
      </c>
      <c r="C375" s="18">
        <v>2.5853869999999999</v>
      </c>
      <c r="D375" s="153">
        <f t="shared" si="14"/>
        <v>1.0909146361252287E-2</v>
      </c>
    </row>
    <row r="376" spans="2:4" x14ac:dyDescent="0.25">
      <c r="B376" s="12">
        <v>42772</v>
      </c>
      <c r="C376" s="18">
        <v>2.5574870000000001</v>
      </c>
      <c r="D376" s="153">
        <f t="shared" si="14"/>
        <v>3.3834764270327167E-2</v>
      </c>
    </row>
    <row r="377" spans="2:4" x14ac:dyDescent="0.25">
      <c r="B377" s="12">
        <v>42765</v>
      </c>
      <c r="C377" s="18">
        <v>2.4737870000000002</v>
      </c>
      <c r="D377" s="153">
        <f t="shared" si="14"/>
        <v>9.0163970548055028E-2</v>
      </c>
    </row>
    <row r="378" spans="2:4" x14ac:dyDescent="0.25">
      <c r="B378" s="12">
        <v>42758</v>
      </c>
      <c r="C378" s="18">
        <v>2.2691880000000002</v>
      </c>
      <c r="D378" s="153">
        <f t="shared" si="14"/>
        <v>-1.6129116176462843E-2</v>
      </c>
    </row>
    <row r="379" spans="2:4" x14ac:dyDescent="0.25">
      <c r="B379" s="12">
        <v>42751</v>
      </c>
      <c r="C379" s="18">
        <v>2.3063880000000001</v>
      </c>
      <c r="D379" s="153">
        <f t="shared" si="14"/>
        <v>4.0486041457705735E-3</v>
      </c>
    </row>
    <row r="380" spans="2:4" x14ac:dyDescent="0.25">
      <c r="B380" s="12">
        <v>42744</v>
      </c>
      <c r="C380" s="18">
        <v>2.297088</v>
      </c>
      <c r="D380" s="153">
        <f t="shared" si="14"/>
        <v>3.7815331067124092E-2</v>
      </c>
    </row>
    <row r="381" spans="2:4" x14ac:dyDescent="0.25">
      <c r="B381" s="12">
        <v>42737</v>
      </c>
      <c r="C381" s="18">
        <v>2.2133880000000001</v>
      </c>
      <c r="D381" s="153">
        <f t="shared" si="14"/>
        <v>7.692247809311592E-2</v>
      </c>
    </row>
    <row r="382" spans="2:4" x14ac:dyDescent="0.25">
      <c r="B382" s="12">
        <v>42730</v>
      </c>
      <c r="C382" s="18">
        <v>2.0552899999999998</v>
      </c>
      <c r="D382" s="153">
        <f t="shared" si="14"/>
        <v>8.3333772579446297E-2</v>
      </c>
    </row>
    <row r="383" spans="2:4" x14ac:dyDescent="0.25">
      <c r="B383" s="12">
        <v>42723</v>
      </c>
      <c r="C383" s="18">
        <v>1.8971899999999999</v>
      </c>
      <c r="D383" s="153">
        <f t="shared" si="14"/>
        <v>7.9364916814161246E-2</v>
      </c>
    </row>
    <row r="384" spans="2:4" x14ac:dyDescent="0.25">
      <c r="B384" s="12">
        <v>42716</v>
      </c>
      <c r="C384" s="18">
        <v>1.7576909999999999</v>
      </c>
      <c r="D384" s="153">
        <f t="shared" si="14"/>
        <v>-9.1346109109331719E-2</v>
      </c>
    </row>
    <row r="385" spans="2:4" x14ac:dyDescent="0.25">
      <c r="B385" s="12">
        <v>42709</v>
      </c>
      <c r="C385" s="18">
        <v>1.9343900000000001</v>
      </c>
      <c r="D385" s="153">
        <f t="shared" si="14"/>
        <v>-9.1703060869450792E-2</v>
      </c>
    </row>
    <row r="386" spans="2:4" x14ac:dyDescent="0.25">
      <c r="B386" s="12">
        <v>42702</v>
      </c>
      <c r="C386" s="18">
        <v>2.1296889999999999</v>
      </c>
      <c r="D386" s="153">
        <f t="shared" si="14"/>
        <v>8.8106185954262006E-3</v>
      </c>
    </row>
    <row r="387" spans="2:4" x14ac:dyDescent="0.25">
      <c r="B387" s="12">
        <v>42695</v>
      </c>
      <c r="C387" s="18">
        <v>2.1110890000000002</v>
      </c>
      <c r="D387" s="153">
        <f t="shared" ref="D387:D450" si="15">C387/C388-1</f>
        <v>-8.0971647581633666E-2</v>
      </c>
    </row>
    <row r="388" spans="2:4" x14ac:dyDescent="0.25">
      <c r="B388" s="12">
        <v>42688</v>
      </c>
      <c r="C388" s="18">
        <v>2.297088</v>
      </c>
      <c r="D388" s="153">
        <f t="shared" si="15"/>
        <v>-2.7559195119101543E-2</v>
      </c>
    </row>
    <row r="389" spans="2:4" x14ac:dyDescent="0.25">
      <c r="B389" s="12">
        <v>42681</v>
      </c>
      <c r="C389" s="18">
        <v>2.3621880000000002</v>
      </c>
      <c r="D389" s="153">
        <f t="shared" si="15"/>
        <v>-0.25730974478578295</v>
      </c>
    </row>
    <row r="390" spans="2:4" x14ac:dyDescent="0.25">
      <c r="B390" s="12">
        <v>42674</v>
      </c>
      <c r="C390" s="18">
        <v>3.1805829999999999</v>
      </c>
      <c r="D390" s="153">
        <f t="shared" si="15"/>
        <v>0.11400641311904902</v>
      </c>
    </row>
    <row r="391" spans="2:4" x14ac:dyDescent="0.25">
      <c r="B391" s="12">
        <v>42667</v>
      </c>
      <c r="C391" s="18">
        <v>2.8550849999999999</v>
      </c>
      <c r="D391" s="153">
        <f t="shared" si="15"/>
        <v>-3.4591043976703761E-2</v>
      </c>
    </row>
    <row r="392" spans="2:4" x14ac:dyDescent="0.25">
      <c r="B392" s="12">
        <v>42660</v>
      </c>
      <c r="C392" s="18">
        <v>2.9573839999999998</v>
      </c>
      <c r="D392" s="153">
        <f t="shared" si="15"/>
        <v>8.1632339570168133E-2</v>
      </c>
    </row>
    <row r="393" spans="2:4" x14ac:dyDescent="0.25">
      <c r="B393" s="12">
        <v>42653</v>
      </c>
      <c r="C393" s="18">
        <v>2.7341859999999998</v>
      </c>
      <c r="D393" s="153">
        <f t="shared" si="15"/>
        <v>-1.9999749102593833E-2</v>
      </c>
    </row>
    <row r="394" spans="2:4" x14ac:dyDescent="0.25">
      <c r="B394" s="12">
        <v>42646</v>
      </c>
      <c r="C394" s="18">
        <v>2.7899850000000002</v>
      </c>
      <c r="D394" s="153">
        <f t="shared" si="15"/>
        <v>-0.14040126531149222</v>
      </c>
    </row>
    <row r="395" spans="2:4" x14ac:dyDescent="0.25">
      <c r="B395" s="12">
        <v>42639</v>
      </c>
      <c r="C395" s="18">
        <v>3.2456830000000001</v>
      </c>
      <c r="D395" s="153">
        <f t="shared" si="15"/>
        <v>-2.8571577793187197E-3</v>
      </c>
    </row>
    <row r="396" spans="2:4" x14ac:dyDescent="0.25">
      <c r="B396" s="12">
        <v>42632</v>
      </c>
      <c r="C396" s="18">
        <v>3.2549830000000002</v>
      </c>
      <c r="D396" s="153">
        <f t="shared" si="15"/>
        <v>5.5842863811129462E-2</v>
      </c>
    </row>
    <row r="397" spans="2:4" x14ac:dyDescent="0.25">
      <c r="B397" s="12">
        <v>42625</v>
      </c>
      <c r="C397" s="18">
        <v>3.0828289999999998</v>
      </c>
      <c r="D397" s="153">
        <f t="shared" si="15"/>
        <v>-6.9444201286490093E-2</v>
      </c>
    </row>
    <row r="398" spans="2:4" x14ac:dyDescent="0.25">
      <c r="B398" s="12">
        <v>42618</v>
      </c>
      <c r="C398" s="18">
        <v>3.3128899999999999</v>
      </c>
      <c r="D398" s="153">
        <f t="shared" si="15"/>
        <v>-0.10447765228575279</v>
      </c>
    </row>
    <row r="399" spans="2:4" x14ac:dyDescent="0.25">
      <c r="B399" s="12">
        <v>42611</v>
      </c>
      <c r="C399" s="18">
        <v>3.6993939999999998</v>
      </c>
      <c r="D399" s="153">
        <f t="shared" si="15"/>
        <v>3.8759663802308886E-2</v>
      </c>
    </row>
    <row r="400" spans="2:4" x14ac:dyDescent="0.25">
      <c r="B400" s="12">
        <v>42604</v>
      </c>
      <c r="C400" s="18">
        <v>3.5613570000000001</v>
      </c>
      <c r="D400" s="153">
        <f t="shared" si="15"/>
        <v>-5.609759200469433E-2</v>
      </c>
    </row>
    <row r="401" spans="2:4" x14ac:dyDescent="0.25">
      <c r="B401" s="12">
        <v>42597</v>
      </c>
      <c r="C401" s="18">
        <v>3.7730139999999999</v>
      </c>
      <c r="D401" s="153">
        <f t="shared" si="15"/>
        <v>-8.2773936095859924E-2</v>
      </c>
    </row>
    <row r="402" spans="2:4" x14ac:dyDescent="0.25">
      <c r="B402" s="12">
        <v>42590</v>
      </c>
      <c r="C402" s="18">
        <v>4.113505</v>
      </c>
      <c r="D402" s="153">
        <f t="shared" si="15"/>
        <v>-6.6668067256314689E-3</v>
      </c>
    </row>
    <row r="403" spans="2:4" x14ac:dyDescent="0.25">
      <c r="B403" s="12">
        <v>42583</v>
      </c>
      <c r="C403" s="18">
        <v>4.1411129999999998</v>
      </c>
      <c r="D403" s="153">
        <f t="shared" si="15"/>
        <v>-1.5317447428160658E-2</v>
      </c>
    </row>
    <row r="404" spans="2:4" x14ac:dyDescent="0.25">
      <c r="B404" s="12">
        <v>42576</v>
      </c>
      <c r="C404" s="18">
        <v>4.2055309999999997</v>
      </c>
      <c r="D404" s="153">
        <f t="shared" si="15"/>
        <v>5.7870670824164527E-2</v>
      </c>
    </row>
    <row r="405" spans="2:4" x14ac:dyDescent="0.25">
      <c r="B405" s="12">
        <v>42569</v>
      </c>
      <c r="C405" s="18">
        <v>3.9754679999999998</v>
      </c>
      <c r="D405" s="153">
        <f t="shared" si="15"/>
        <v>-4.2128609515181381E-2</v>
      </c>
    </row>
    <row r="406" spans="2:4" x14ac:dyDescent="0.25">
      <c r="B406" s="12">
        <v>42562</v>
      </c>
      <c r="C406" s="18">
        <v>4.150315</v>
      </c>
      <c r="D406" s="153">
        <f t="shared" si="15"/>
        <v>1.1210426907948268E-2</v>
      </c>
    </row>
    <row r="407" spans="2:4" x14ac:dyDescent="0.25">
      <c r="B407" s="12">
        <v>42555</v>
      </c>
      <c r="C407" s="18">
        <v>4.104304</v>
      </c>
      <c r="D407" s="153">
        <f t="shared" si="15"/>
        <v>0.14652985310196587</v>
      </c>
    </row>
    <row r="408" spans="2:4" x14ac:dyDescent="0.25">
      <c r="B408" s="12">
        <v>42548</v>
      </c>
      <c r="C408" s="18">
        <v>3.5797620000000001</v>
      </c>
      <c r="D408" s="153">
        <f t="shared" si="15"/>
        <v>7.4585709161152147E-2</v>
      </c>
    </row>
    <row r="409" spans="2:4" x14ac:dyDescent="0.25">
      <c r="B409" s="12">
        <v>42541</v>
      </c>
      <c r="C409" s="18">
        <v>3.3312949999999999</v>
      </c>
      <c r="D409" s="153">
        <f t="shared" si="15"/>
        <v>4.0229685857220421E-2</v>
      </c>
    </row>
    <row r="410" spans="2:4" x14ac:dyDescent="0.25">
      <c r="B410" s="12">
        <v>42534</v>
      </c>
      <c r="C410" s="18">
        <v>3.202461</v>
      </c>
      <c r="D410" s="153">
        <f t="shared" si="15"/>
        <v>-4.6575325336873474E-2</v>
      </c>
    </row>
    <row r="411" spans="2:4" x14ac:dyDescent="0.25">
      <c r="B411" s="12">
        <v>42527</v>
      </c>
      <c r="C411" s="18">
        <v>3.3589030000000002</v>
      </c>
      <c r="D411" s="153">
        <f t="shared" si="15"/>
        <v>4.2857107374227876E-2</v>
      </c>
    </row>
    <row r="412" spans="2:4" x14ac:dyDescent="0.25">
      <c r="B412" s="12">
        <v>42520</v>
      </c>
      <c r="C412" s="18">
        <v>3.220866</v>
      </c>
      <c r="D412" s="153">
        <f t="shared" si="15"/>
        <v>0.19863035619521563</v>
      </c>
    </row>
    <row r="413" spans="2:4" x14ac:dyDescent="0.25">
      <c r="B413" s="12">
        <v>42513</v>
      </c>
      <c r="C413" s="18">
        <v>2.687122</v>
      </c>
      <c r="D413" s="153">
        <f t="shared" si="15"/>
        <v>-0.12048195531518013</v>
      </c>
    </row>
    <row r="414" spans="2:4" x14ac:dyDescent="0.25">
      <c r="B414" s="12">
        <v>42506</v>
      </c>
      <c r="C414" s="18">
        <v>3.055221</v>
      </c>
      <c r="D414" s="153">
        <f t="shared" si="15"/>
        <v>0</v>
      </c>
    </row>
    <row r="415" spans="2:4" x14ac:dyDescent="0.25">
      <c r="B415" s="12">
        <v>42499</v>
      </c>
      <c r="C415" s="18">
        <v>3.055221</v>
      </c>
      <c r="D415" s="153">
        <f t="shared" si="15"/>
        <v>-9.7826080537190219E-2</v>
      </c>
    </row>
    <row r="416" spans="2:4" x14ac:dyDescent="0.25">
      <c r="B416" s="12">
        <v>42492</v>
      </c>
      <c r="C416" s="18">
        <v>3.3865099999999999</v>
      </c>
      <c r="D416" s="153">
        <f t="shared" si="15"/>
        <v>5.4644970985169294E-3</v>
      </c>
    </row>
    <row r="417" spans="2:4" x14ac:dyDescent="0.25">
      <c r="B417" s="12">
        <v>42485</v>
      </c>
      <c r="C417" s="18">
        <v>3.3681049999999999</v>
      </c>
      <c r="D417" s="153">
        <f t="shared" si="15"/>
        <v>0.18064496679890074</v>
      </c>
    </row>
    <row r="418" spans="2:4" x14ac:dyDescent="0.25">
      <c r="B418" s="12">
        <v>42478</v>
      </c>
      <c r="C418" s="18">
        <v>2.8527670000000001</v>
      </c>
      <c r="D418" s="153">
        <f t="shared" si="15"/>
        <v>-0.1364901891461906</v>
      </c>
    </row>
    <row r="419" spans="2:4" x14ac:dyDescent="0.25">
      <c r="B419" s="12">
        <v>42471</v>
      </c>
      <c r="C419" s="18">
        <v>3.3036880000000002</v>
      </c>
      <c r="D419" s="153">
        <f t="shared" si="15"/>
        <v>-8.651396958224522E-2</v>
      </c>
    </row>
    <row r="420" spans="2:4" x14ac:dyDescent="0.25">
      <c r="B420" s="12">
        <v>42464</v>
      </c>
      <c r="C420" s="18">
        <v>3.6165720000000001</v>
      </c>
      <c r="D420" s="153">
        <f t="shared" si="15"/>
        <v>5.6451631749296016E-2</v>
      </c>
    </row>
    <row r="421" spans="2:4" x14ac:dyDescent="0.25">
      <c r="B421" s="12">
        <v>42457</v>
      </c>
      <c r="C421" s="18">
        <v>3.4233199999999999</v>
      </c>
      <c r="D421" s="153">
        <f t="shared" si="15"/>
        <v>-5.347609120426533E-3</v>
      </c>
    </row>
    <row r="422" spans="2:4" x14ac:dyDescent="0.25">
      <c r="B422" s="12">
        <v>42450</v>
      </c>
      <c r="C422" s="18">
        <v>3.4417249999999999</v>
      </c>
      <c r="D422" s="153">
        <f t="shared" si="15"/>
        <v>-1.0582041002893505E-2</v>
      </c>
    </row>
    <row r="423" spans="2:4" x14ac:dyDescent="0.25">
      <c r="B423" s="12">
        <v>42443</v>
      </c>
      <c r="C423" s="18">
        <v>3.4785349999999999</v>
      </c>
      <c r="D423" s="153">
        <f t="shared" si="15"/>
        <v>0.11504443784823737</v>
      </c>
    </row>
    <row r="424" spans="2:4" x14ac:dyDescent="0.25">
      <c r="B424" s="12">
        <v>42436</v>
      </c>
      <c r="C424" s="18">
        <v>3.1196380000000001</v>
      </c>
      <c r="D424" s="153">
        <f t="shared" si="15"/>
        <v>7.6190354628621115E-2</v>
      </c>
    </row>
    <row r="425" spans="2:4" x14ac:dyDescent="0.25">
      <c r="B425" s="12">
        <v>42429</v>
      </c>
      <c r="C425" s="18">
        <v>2.8987790000000002</v>
      </c>
      <c r="D425" s="153">
        <f t="shared" si="15"/>
        <v>4.9999963777854095E-2</v>
      </c>
    </row>
    <row r="426" spans="2:4" x14ac:dyDescent="0.25">
      <c r="B426" s="12">
        <v>42422</v>
      </c>
      <c r="C426" s="18">
        <v>2.760742</v>
      </c>
      <c r="D426" s="153">
        <f t="shared" si="15"/>
        <v>0.14068416870812173</v>
      </c>
    </row>
    <row r="427" spans="2:4" x14ac:dyDescent="0.25">
      <c r="B427" s="12">
        <v>42415</v>
      </c>
      <c r="C427" s="18">
        <v>2.4202509999999999</v>
      </c>
      <c r="D427" s="153">
        <f t="shared" si="15"/>
        <v>-4.0145517884953907E-2</v>
      </c>
    </row>
    <row r="428" spans="2:4" x14ac:dyDescent="0.25">
      <c r="B428" s="12">
        <v>42408</v>
      </c>
      <c r="C428" s="18">
        <v>2.521477</v>
      </c>
      <c r="D428" s="153">
        <f t="shared" si="15"/>
        <v>0.17093971846107903</v>
      </c>
    </row>
    <row r="429" spans="2:4" x14ac:dyDescent="0.25">
      <c r="B429" s="12">
        <v>42401</v>
      </c>
      <c r="C429" s="18">
        <v>2.1533790000000002</v>
      </c>
      <c r="D429" s="153">
        <f t="shared" si="15"/>
        <v>0.30726249861131616</v>
      </c>
    </row>
    <row r="430" spans="2:4" x14ac:dyDescent="0.25">
      <c r="B430" s="12">
        <v>42394</v>
      </c>
      <c r="C430" s="18">
        <v>1.647243</v>
      </c>
      <c r="D430" s="153">
        <f t="shared" si="15"/>
        <v>8.4848736308027917E-2</v>
      </c>
    </row>
    <row r="431" spans="2:4" x14ac:dyDescent="0.25">
      <c r="B431" s="12">
        <v>42387</v>
      </c>
      <c r="C431" s="18">
        <v>1.518408</v>
      </c>
      <c r="D431" s="153">
        <f t="shared" si="15"/>
        <v>2.4844795956797894E-2</v>
      </c>
    </row>
    <row r="432" spans="2:4" x14ac:dyDescent="0.25">
      <c r="B432" s="12">
        <v>42380</v>
      </c>
      <c r="C432" s="18">
        <v>1.481598</v>
      </c>
      <c r="D432" s="153">
        <f t="shared" si="15"/>
        <v>0.24806190449314669</v>
      </c>
    </row>
    <row r="433" spans="2:4" x14ac:dyDescent="0.25">
      <c r="B433" s="12">
        <v>42373</v>
      </c>
      <c r="C433" s="18">
        <v>1.187119</v>
      </c>
      <c r="D433" s="153">
        <f t="shared" si="15"/>
        <v>0.38709673650140797</v>
      </c>
    </row>
    <row r="434" spans="2:4" x14ac:dyDescent="0.25">
      <c r="B434" s="12">
        <v>42366</v>
      </c>
      <c r="C434" s="18">
        <v>0.85582999999999998</v>
      </c>
      <c r="D434" s="153">
        <f t="shared" si="15"/>
        <v>-9.7087634712060389E-2</v>
      </c>
    </row>
    <row r="435" spans="2:4" x14ac:dyDescent="0.25">
      <c r="B435" s="12">
        <v>42359</v>
      </c>
      <c r="C435" s="18">
        <v>0.947855</v>
      </c>
      <c r="D435" s="153">
        <f t="shared" si="15"/>
        <v>0.24096464411728125</v>
      </c>
    </row>
    <row r="436" spans="2:4" x14ac:dyDescent="0.25">
      <c r="B436" s="12">
        <v>42352</v>
      </c>
      <c r="C436" s="18">
        <v>0.76380499999999996</v>
      </c>
      <c r="D436" s="153">
        <f t="shared" si="15"/>
        <v>-0.10752719582160009</v>
      </c>
    </row>
    <row r="437" spans="2:4" x14ac:dyDescent="0.25">
      <c r="B437" s="12">
        <v>42345</v>
      </c>
      <c r="C437" s="18">
        <v>0.85582999999999998</v>
      </c>
      <c r="D437" s="153">
        <f t="shared" si="15"/>
        <v>0.27397172590472207</v>
      </c>
    </row>
    <row r="438" spans="2:4" x14ac:dyDescent="0.25">
      <c r="B438" s="12">
        <v>42338</v>
      </c>
      <c r="C438" s="18">
        <v>0.67178099999999996</v>
      </c>
      <c r="D438" s="153">
        <f t="shared" si="15"/>
        <v>0.30357357695337828</v>
      </c>
    </row>
    <row r="439" spans="2:4" x14ac:dyDescent="0.25">
      <c r="B439" s="12">
        <v>42331</v>
      </c>
      <c r="C439" s="18">
        <v>0.51533799999999996</v>
      </c>
      <c r="D439" s="153">
        <f t="shared" si="15"/>
        <v>5.660292251261434E-2</v>
      </c>
    </row>
    <row r="440" spans="2:4" x14ac:dyDescent="0.25">
      <c r="B440" s="12">
        <v>42324</v>
      </c>
      <c r="C440" s="18">
        <v>0.48773100000000003</v>
      </c>
      <c r="D440" s="153">
        <f t="shared" si="15"/>
        <v>-0.13114789142621996</v>
      </c>
    </row>
    <row r="441" spans="2:4" x14ac:dyDescent="0.25">
      <c r="B441" s="12">
        <v>42317</v>
      </c>
      <c r="C441" s="18">
        <v>0.56135100000000004</v>
      </c>
      <c r="D441" s="153">
        <f t="shared" si="15"/>
        <v>-8.955245667130507E-2</v>
      </c>
    </row>
    <row r="442" spans="2:4" x14ac:dyDescent="0.25">
      <c r="B442" s="12">
        <v>42310</v>
      </c>
      <c r="C442" s="18">
        <v>0.61656599999999995</v>
      </c>
      <c r="D442" s="153">
        <f t="shared" si="15"/>
        <v>-1.4705130335843419E-2</v>
      </c>
    </row>
    <row r="443" spans="2:4" x14ac:dyDescent="0.25">
      <c r="B443" s="12">
        <v>42303</v>
      </c>
      <c r="C443" s="18">
        <v>0.62576799999999999</v>
      </c>
      <c r="D443" s="153">
        <f t="shared" si="15"/>
        <v>-8.1081319210611791E-2</v>
      </c>
    </row>
    <row r="444" spans="2:4" x14ac:dyDescent="0.25">
      <c r="B444" s="12">
        <v>42296</v>
      </c>
      <c r="C444" s="18">
        <v>0.680983</v>
      </c>
      <c r="D444" s="153">
        <f t="shared" si="15"/>
        <v>-7.5000203749534755E-2</v>
      </c>
    </row>
    <row r="445" spans="2:4" x14ac:dyDescent="0.25">
      <c r="B445" s="12">
        <v>42289</v>
      </c>
      <c r="C445" s="18">
        <v>0.73619800000000002</v>
      </c>
      <c r="D445" s="153">
        <f t="shared" si="15"/>
        <v>3.8961882047446217E-2</v>
      </c>
    </row>
    <row r="446" spans="2:4" x14ac:dyDescent="0.25">
      <c r="B446" s="12">
        <v>42282</v>
      </c>
      <c r="C446" s="18">
        <v>0.70859000000000005</v>
      </c>
      <c r="D446" s="153">
        <f t="shared" si="15"/>
        <v>0.26229400143582171</v>
      </c>
    </row>
    <row r="447" spans="2:4" x14ac:dyDescent="0.25">
      <c r="B447" s="12">
        <v>42275</v>
      </c>
      <c r="C447" s="18">
        <v>0.56135100000000004</v>
      </c>
      <c r="D447" s="153">
        <f t="shared" si="15"/>
        <v>-7.5757001990572226E-2</v>
      </c>
    </row>
    <row r="448" spans="2:4" x14ac:dyDescent="0.25">
      <c r="B448" s="12">
        <v>42268</v>
      </c>
      <c r="C448" s="18">
        <v>0.60736299999999999</v>
      </c>
      <c r="D448" s="153">
        <f t="shared" si="15"/>
        <v>-0.17500047541558117</v>
      </c>
    </row>
    <row r="449" spans="2:4" x14ac:dyDescent="0.25">
      <c r="B449" s="12">
        <v>42261</v>
      </c>
      <c r="C449" s="18">
        <v>0.73619800000000002</v>
      </c>
      <c r="D449" s="153">
        <f t="shared" si="15"/>
        <v>0.15941987901809695</v>
      </c>
    </row>
    <row r="450" spans="2:4" x14ac:dyDescent="0.25">
      <c r="B450" s="12">
        <v>42254</v>
      </c>
      <c r="C450" s="18">
        <v>0.63497099999999995</v>
      </c>
      <c r="D450" s="153">
        <f t="shared" si="15"/>
        <v>-0.10389505920207753</v>
      </c>
    </row>
    <row r="451" spans="2:4" x14ac:dyDescent="0.25">
      <c r="B451" s="12">
        <v>42247</v>
      </c>
      <c r="C451" s="18">
        <v>0.70859000000000005</v>
      </c>
      <c r="D451" s="153">
        <f t="shared" ref="D451:D514" si="16">C451/C452-1</f>
        <v>-0.15384661312953385</v>
      </c>
    </row>
    <row r="452" spans="2:4" x14ac:dyDescent="0.25">
      <c r="B452" s="12">
        <v>42240</v>
      </c>
      <c r="C452" s="18">
        <v>0.83742499999999997</v>
      </c>
      <c r="D452" s="153">
        <f t="shared" si="16"/>
        <v>-0.15740737945821726</v>
      </c>
    </row>
    <row r="453" spans="2:4" x14ac:dyDescent="0.25">
      <c r="B453" s="12">
        <v>42233</v>
      </c>
      <c r="C453" s="18">
        <v>0.99386699999999994</v>
      </c>
      <c r="D453" s="153">
        <f t="shared" si="16"/>
        <v>0.10204115576786177</v>
      </c>
    </row>
    <row r="454" spans="2:4" x14ac:dyDescent="0.25">
      <c r="B454" s="12">
        <v>42226</v>
      </c>
      <c r="C454" s="18">
        <v>0.90184200000000003</v>
      </c>
      <c r="D454" s="153">
        <f t="shared" si="16"/>
        <v>4.2552133849228957E-2</v>
      </c>
    </row>
    <row r="455" spans="2:4" x14ac:dyDescent="0.25">
      <c r="B455" s="12">
        <v>42219</v>
      </c>
      <c r="C455" s="18">
        <v>0.86503300000000005</v>
      </c>
      <c r="D455" s="153">
        <f t="shared" si="16"/>
        <v>-5.9999108934883805E-2</v>
      </c>
    </row>
    <row r="456" spans="2:4" x14ac:dyDescent="0.25">
      <c r="B456" s="12">
        <v>42212</v>
      </c>
      <c r="C456" s="18">
        <v>0.92024700000000004</v>
      </c>
      <c r="D456" s="153">
        <f t="shared" si="16"/>
        <v>-7.4074297667595324E-2</v>
      </c>
    </row>
    <row r="457" spans="2:4" x14ac:dyDescent="0.25">
      <c r="B457" s="12">
        <v>42205</v>
      </c>
      <c r="C457" s="18">
        <v>0.99386699999999994</v>
      </c>
      <c r="D457" s="153">
        <f t="shared" si="16"/>
        <v>-4.4248374812478342E-2</v>
      </c>
    </row>
    <row r="458" spans="2:4" x14ac:dyDescent="0.25">
      <c r="B458" s="12">
        <v>42198</v>
      </c>
      <c r="C458" s="18">
        <v>1.0398799999999999</v>
      </c>
      <c r="D458" s="153">
        <f t="shared" si="16"/>
        <v>-4.2372537968785262E-2</v>
      </c>
    </row>
    <row r="459" spans="2:4" x14ac:dyDescent="0.25">
      <c r="B459" s="12">
        <v>42191</v>
      </c>
      <c r="C459" s="18">
        <v>1.0858920000000001</v>
      </c>
      <c r="D459" s="153">
        <f t="shared" si="16"/>
        <v>-8.5271148048342238E-2</v>
      </c>
    </row>
    <row r="460" spans="2:4" x14ac:dyDescent="0.25">
      <c r="B460" s="12">
        <v>42184</v>
      </c>
      <c r="C460" s="18">
        <v>1.187119</v>
      </c>
      <c r="D460" s="153">
        <f t="shared" si="16"/>
        <v>-6.5217203003919089E-2</v>
      </c>
    </row>
    <row r="461" spans="2:4" x14ac:dyDescent="0.25">
      <c r="B461" s="12">
        <v>42177</v>
      </c>
      <c r="C461" s="18">
        <v>1.269941</v>
      </c>
      <c r="D461" s="153">
        <f t="shared" si="16"/>
        <v>-5.4794683680160383E-2</v>
      </c>
    </row>
    <row r="462" spans="2:4" x14ac:dyDescent="0.25">
      <c r="B462" s="12">
        <v>42170</v>
      </c>
      <c r="C462" s="18">
        <v>1.343561</v>
      </c>
      <c r="D462" s="153">
        <f t="shared" si="16"/>
        <v>8.1481308569193001E-2</v>
      </c>
    </row>
    <row r="463" spans="2:4" x14ac:dyDescent="0.25">
      <c r="B463" s="12">
        <v>42163</v>
      </c>
      <c r="C463" s="18">
        <v>1.242334</v>
      </c>
      <c r="D463" s="153">
        <f t="shared" si="16"/>
        <v>7.4622992510129382E-3</v>
      </c>
    </row>
    <row r="464" spans="2:4" x14ac:dyDescent="0.25">
      <c r="B464" s="12">
        <v>42156</v>
      </c>
      <c r="C464" s="18">
        <v>1.2331319999999999</v>
      </c>
      <c r="D464" s="153">
        <f t="shared" si="16"/>
        <v>-9.4594138179661003E-2</v>
      </c>
    </row>
    <row r="465" spans="2:4" x14ac:dyDescent="0.25">
      <c r="B465" s="12">
        <v>42149</v>
      </c>
      <c r="C465" s="18">
        <v>1.361966</v>
      </c>
      <c r="D465" s="153">
        <f t="shared" si="16"/>
        <v>-3.8961148928753686E-2</v>
      </c>
    </row>
    <row r="466" spans="2:4" x14ac:dyDescent="0.25">
      <c r="B466" s="12">
        <v>42142</v>
      </c>
      <c r="C466" s="18">
        <v>1.417181</v>
      </c>
      <c r="D466" s="153">
        <f t="shared" si="16"/>
        <v>-7.7844213967476872E-2</v>
      </c>
    </row>
    <row r="467" spans="2:4" x14ac:dyDescent="0.25">
      <c r="B467" s="12">
        <v>42135</v>
      </c>
      <c r="C467" s="18">
        <v>1.536813</v>
      </c>
      <c r="D467" s="153">
        <f t="shared" si="16"/>
        <v>-7.7348275265842537E-2</v>
      </c>
    </row>
    <row r="468" spans="2:4" x14ac:dyDescent="0.25">
      <c r="B468" s="12">
        <v>42128</v>
      </c>
      <c r="C468" s="18">
        <v>1.665648</v>
      </c>
      <c r="D468" s="153">
        <f t="shared" si="16"/>
        <v>-6.7010216884746399E-2</v>
      </c>
    </row>
    <row r="469" spans="2:4" x14ac:dyDescent="0.25">
      <c r="B469" s="12">
        <v>42121</v>
      </c>
      <c r="C469" s="18">
        <v>1.78528</v>
      </c>
      <c r="D469" s="153">
        <f t="shared" si="16"/>
        <v>2.1052691781958011E-2</v>
      </c>
    </row>
    <row r="470" spans="2:4" x14ac:dyDescent="0.25">
      <c r="B470" s="12">
        <v>42114</v>
      </c>
      <c r="C470" s="18">
        <v>1.74847</v>
      </c>
      <c r="D470" s="153">
        <f t="shared" si="16"/>
        <v>-1.5543808066879938E-2</v>
      </c>
    </row>
    <row r="471" spans="2:4" x14ac:dyDescent="0.25">
      <c r="B471" s="12">
        <v>42107</v>
      </c>
      <c r="C471" s="18">
        <v>1.7760769999999999</v>
      </c>
      <c r="D471" s="153">
        <f t="shared" si="16"/>
        <v>5.2080650866641598E-3</v>
      </c>
    </row>
    <row r="472" spans="2:4" x14ac:dyDescent="0.25">
      <c r="B472" s="12">
        <v>42100</v>
      </c>
      <c r="C472" s="18">
        <v>1.766875</v>
      </c>
      <c r="D472" s="153">
        <f t="shared" si="16"/>
        <v>-5.1810816760758938E-3</v>
      </c>
    </row>
    <row r="473" spans="2:4" x14ac:dyDescent="0.25">
      <c r="B473" s="12">
        <v>42093</v>
      </c>
      <c r="C473" s="18">
        <v>1.7760769999999999</v>
      </c>
      <c r="D473" s="153">
        <f t="shared" si="16"/>
        <v>7.2222138374651745E-2</v>
      </c>
    </row>
    <row r="474" spans="2:4" x14ac:dyDescent="0.25">
      <c r="B474" s="12">
        <v>42086</v>
      </c>
      <c r="C474" s="18">
        <v>1.6564449999999999</v>
      </c>
      <c r="D474" s="153">
        <f t="shared" si="16"/>
        <v>-6.7357440020899939E-2</v>
      </c>
    </row>
    <row r="475" spans="2:4" x14ac:dyDescent="0.25">
      <c r="B475" s="12">
        <v>42079</v>
      </c>
      <c r="C475" s="18">
        <v>1.7760769999999999</v>
      </c>
      <c r="D475" s="153">
        <f t="shared" si="16"/>
        <v>0.14201160223196996</v>
      </c>
    </row>
    <row r="476" spans="2:4" x14ac:dyDescent="0.25">
      <c r="B476" s="12">
        <v>42072</v>
      </c>
      <c r="C476" s="18">
        <v>1.555218</v>
      </c>
      <c r="D476" s="153">
        <f t="shared" si="16"/>
        <v>-0.13333318472963229</v>
      </c>
    </row>
    <row r="477" spans="2:4" x14ac:dyDescent="0.25">
      <c r="B477" s="12">
        <v>42065</v>
      </c>
      <c r="C477" s="18">
        <v>1.7944819999999999</v>
      </c>
      <c r="D477" s="153">
        <f t="shared" si="16"/>
        <v>-0.20731705162275249</v>
      </c>
    </row>
    <row r="478" spans="2:4" x14ac:dyDescent="0.25">
      <c r="B478" s="12">
        <v>42058</v>
      </c>
      <c r="C478" s="18">
        <v>2.263808</v>
      </c>
      <c r="D478" s="153">
        <f t="shared" si="16"/>
        <v>1.6528521117431971E-2</v>
      </c>
    </row>
    <row r="479" spans="2:4" x14ac:dyDescent="0.25">
      <c r="B479" s="12">
        <v>42051</v>
      </c>
      <c r="C479" s="18">
        <v>2.2269990000000002</v>
      </c>
      <c r="D479" s="153">
        <f t="shared" si="16"/>
        <v>-8.3333161826962709E-2</v>
      </c>
    </row>
    <row r="480" spans="2:4" x14ac:dyDescent="0.25">
      <c r="B480" s="12">
        <v>42044</v>
      </c>
      <c r="C480" s="18">
        <v>2.4294530000000001</v>
      </c>
      <c r="D480" s="153">
        <f t="shared" si="16"/>
        <v>-8.3333207561977596E-2</v>
      </c>
    </row>
    <row r="481" spans="2:4" x14ac:dyDescent="0.25">
      <c r="B481" s="12">
        <v>42037</v>
      </c>
      <c r="C481" s="18">
        <v>2.650312</v>
      </c>
      <c r="D481" s="153">
        <f t="shared" si="16"/>
        <v>-7.096794094996195E-2</v>
      </c>
    </row>
    <row r="482" spans="2:4" x14ac:dyDescent="0.25">
      <c r="B482" s="12">
        <v>42030</v>
      </c>
      <c r="C482" s="18">
        <v>2.8527670000000001</v>
      </c>
      <c r="D482" s="153">
        <f t="shared" si="16"/>
        <v>7.6389119469707722E-2</v>
      </c>
    </row>
    <row r="483" spans="2:4" x14ac:dyDescent="0.25">
      <c r="B483" s="12">
        <v>42023</v>
      </c>
      <c r="C483" s="18">
        <v>2.650312</v>
      </c>
      <c r="D483" s="153">
        <f t="shared" si="16"/>
        <v>-4.3189320794933095E-2</v>
      </c>
    </row>
    <row r="484" spans="2:4" x14ac:dyDescent="0.25">
      <c r="B484" s="12">
        <v>42016</v>
      </c>
      <c r="C484" s="18">
        <v>2.7699440000000002</v>
      </c>
      <c r="D484" s="153">
        <f t="shared" si="16"/>
        <v>0.16666652627074452</v>
      </c>
    </row>
    <row r="485" spans="2:4" x14ac:dyDescent="0.25">
      <c r="B485" s="12">
        <v>42009</v>
      </c>
      <c r="C485" s="18">
        <v>2.3742380000000001</v>
      </c>
      <c r="D485" s="153">
        <f t="shared" si="16"/>
        <v>0.3298967108800861</v>
      </c>
    </row>
    <row r="486" spans="2:4" x14ac:dyDescent="0.25">
      <c r="B486" s="12">
        <v>42002</v>
      </c>
      <c r="C486" s="18">
        <v>1.78528</v>
      </c>
      <c r="D486" s="153">
        <f t="shared" si="16"/>
        <v>5.1816447147281508E-3</v>
      </c>
    </row>
    <row r="487" spans="2:4" x14ac:dyDescent="0.25">
      <c r="B487" s="12">
        <v>41995</v>
      </c>
      <c r="C487" s="18">
        <v>1.7760769999999999</v>
      </c>
      <c r="D487" s="153">
        <f t="shared" si="16"/>
        <v>7.2222138374651745E-2</v>
      </c>
    </row>
    <row r="488" spans="2:4" x14ac:dyDescent="0.25">
      <c r="B488" s="12">
        <v>41988</v>
      </c>
      <c r="C488" s="18">
        <v>1.6564449999999999</v>
      </c>
      <c r="D488" s="153">
        <f t="shared" si="16"/>
        <v>5.882371741603909E-2</v>
      </c>
    </row>
    <row r="489" spans="2:4" x14ac:dyDescent="0.25">
      <c r="B489" s="12">
        <v>41981</v>
      </c>
      <c r="C489" s="18">
        <v>1.5644199999999999</v>
      </c>
      <c r="D489" s="153">
        <f t="shared" si="16"/>
        <v>-1.162794370824316E-2</v>
      </c>
    </row>
    <row r="490" spans="2:4" x14ac:dyDescent="0.25">
      <c r="B490" s="12">
        <v>41974</v>
      </c>
      <c r="C490" s="18">
        <v>1.5828249999999999</v>
      </c>
      <c r="D490" s="153">
        <f t="shared" si="16"/>
        <v>5.8476522013213295E-3</v>
      </c>
    </row>
    <row r="491" spans="2:4" x14ac:dyDescent="0.25">
      <c r="B491" s="12">
        <v>41967</v>
      </c>
      <c r="C491" s="18">
        <v>1.573623</v>
      </c>
      <c r="D491" s="153">
        <f t="shared" si="16"/>
        <v>-1.1560726318883829E-2</v>
      </c>
    </row>
    <row r="492" spans="2:4" x14ac:dyDescent="0.25">
      <c r="B492" s="12">
        <v>41960</v>
      </c>
      <c r="C492" s="18">
        <v>1.592028</v>
      </c>
      <c r="D492" s="153">
        <f t="shared" si="16"/>
        <v>-5.7468321228055785E-3</v>
      </c>
    </row>
    <row r="493" spans="2:4" x14ac:dyDescent="0.25">
      <c r="B493" s="12">
        <v>41953</v>
      </c>
      <c r="C493" s="18">
        <v>1.6012299999999999</v>
      </c>
      <c r="D493" s="153">
        <f t="shared" si="16"/>
        <v>3.5714401218616798E-2</v>
      </c>
    </row>
    <row r="494" spans="2:4" x14ac:dyDescent="0.25">
      <c r="B494" s="12">
        <v>41946</v>
      </c>
      <c r="C494" s="18">
        <v>1.5460149999999999</v>
      </c>
      <c r="D494" s="153">
        <f t="shared" si="16"/>
        <v>3.7036465631563154E-2</v>
      </c>
    </row>
    <row r="495" spans="2:4" x14ac:dyDescent="0.25">
      <c r="B495" s="12">
        <v>41939</v>
      </c>
      <c r="C495" s="18">
        <v>1.490801</v>
      </c>
      <c r="D495" s="153">
        <f t="shared" si="16"/>
        <v>-0.1336893951984528</v>
      </c>
    </row>
    <row r="496" spans="2:4" x14ac:dyDescent="0.25">
      <c r="B496" s="12">
        <v>41932</v>
      </c>
      <c r="C496" s="18">
        <v>1.7208619999999999</v>
      </c>
      <c r="D496" s="153">
        <f t="shared" si="16"/>
        <v>-6.9651948400197505E-2</v>
      </c>
    </row>
    <row r="497" spans="2:4" x14ac:dyDescent="0.25">
      <c r="B497" s="12">
        <v>41925</v>
      </c>
      <c r="C497" s="18">
        <v>1.8496969999999999</v>
      </c>
      <c r="D497" s="153">
        <f t="shared" si="16"/>
        <v>4.9997419172558288E-3</v>
      </c>
    </row>
    <row r="498" spans="2:4" x14ac:dyDescent="0.25">
      <c r="B498" s="12">
        <v>41918</v>
      </c>
      <c r="C498" s="18">
        <v>1.840495</v>
      </c>
      <c r="D498" s="153">
        <f t="shared" si="16"/>
        <v>-4.9748688568992394E-3</v>
      </c>
    </row>
    <row r="499" spans="2:4" x14ac:dyDescent="0.25">
      <c r="B499" s="12">
        <v>41911</v>
      </c>
      <c r="C499" s="18">
        <v>1.8496969999999999</v>
      </c>
      <c r="D499" s="153">
        <f t="shared" si="16"/>
        <v>-0.11453774649802151</v>
      </c>
    </row>
    <row r="500" spans="2:4" x14ac:dyDescent="0.25">
      <c r="B500" s="12">
        <v>41904</v>
      </c>
      <c r="C500" s="18">
        <v>2.088962</v>
      </c>
      <c r="D500" s="153">
        <f t="shared" si="16"/>
        <v>-4.6218385719223432E-2</v>
      </c>
    </row>
    <row r="501" spans="2:4" x14ac:dyDescent="0.25">
      <c r="B501" s="12">
        <v>41897</v>
      </c>
      <c r="C501" s="18">
        <v>2.1901890000000002</v>
      </c>
      <c r="D501" s="153">
        <f t="shared" si="16"/>
        <v>-9.8484720634644862E-2</v>
      </c>
    </row>
    <row r="502" spans="2:4" x14ac:dyDescent="0.25">
      <c r="B502" s="12">
        <v>41890</v>
      </c>
      <c r="C502" s="18">
        <v>2.4294530000000001</v>
      </c>
      <c r="D502" s="153">
        <f t="shared" si="16"/>
        <v>-5.7143012380597935E-2</v>
      </c>
    </row>
    <row r="503" spans="2:4" x14ac:dyDescent="0.25">
      <c r="B503" s="12">
        <v>41883</v>
      </c>
      <c r="C503" s="18">
        <v>2.5766930000000001</v>
      </c>
      <c r="D503" s="153">
        <f t="shared" si="16"/>
        <v>-7.8947236726967018E-2</v>
      </c>
    </row>
    <row r="504" spans="2:4" x14ac:dyDescent="0.25">
      <c r="B504" s="12">
        <v>41876</v>
      </c>
      <c r="C504" s="18">
        <v>2.797552</v>
      </c>
      <c r="D504" s="153">
        <f t="shared" si="16"/>
        <v>2.3568905304714338E-2</v>
      </c>
    </row>
    <row r="505" spans="2:4" x14ac:dyDescent="0.25">
      <c r="B505" s="12">
        <v>41869</v>
      </c>
      <c r="C505" s="18">
        <v>2.7331349999999999</v>
      </c>
      <c r="D505" s="153">
        <f t="shared" si="16"/>
        <v>-2.3026202908828952E-2</v>
      </c>
    </row>
    <row r="506" spans="2:4" x14ac:dyDescent="0.25">
      <c r="B506" s="12">
        <v>41862</v>
      </c>
      <c r="C506" s="18">
        <v>2.797552</v>
      </c>
      <c r="D506" s="153">
        <f t="shared" si="16"/>
        <v>-3.1846886878905356E-2</v>
      </c>
    </row>
    <row r="507" spans="2:4" x14ac:dyDescent="0.25">
      <c r="B507" s="12">
        <v>41855</v>
      </c>
      <c r="C507" s="18">
        <v>2.8895759999999999</v>
      </c>
      <c r="D507" s="153">
        <f t="shared" si="16"/>
        <v>2.2801194552235726E-2</v>
      </c>
    </row>
    <row r="508" spans="2:4" x14ac:dyDescent="0.25">
      <c r="B508" s="12">
        <v>41848</v>
      </c>
      <c r="C508" s="18">
        <v>2.8251590000000002</v>
      </c>
      <c r="D508" s="153">
        <f t="shared" si="16"/>
        <v>-4.3613832661812957E-2</v>
      </c>
    </row>
    <row r="509" spans="2:4" x14ac:dyDescent="0.25">
      <c r="B509" s="12">
        <v>41841</v>
      </c>
      <c r="C509" s="18">
        <v>2.9539939999999998</v>
      </c>
      <c r="D509" s="153">
        <f t="shared" si="16"/>
        <v>-2.1341361398431236E-2</v>
      </c>
    </row>
    <row r="510" spans="2:4" x14ac:dyDescent="0.25">
      <c r="B510" s="12">
        <v>41834</v>
      </c>
      <c r="C510" s="18">
        <v>3.018411</v>
      </c>
      <c r="D510" s="153">
        <f t="shared" si="16"/>
        <v>6.1349877300245215E-3</v>
      </c>
    </row>
    <row r="511" spans="2:4" x14ac:dyDescent="0.25">
      <c r="B511" s="12">
        <v>41827</v>
      </c>
      <c r="C511" s="18">
        <v>3.000006</v>
      </c>
      <c r="D511" s="153">
        <f t="shared" si="16"/>
        <v>6.5359307688292123E-2</v>
      </c>
    </row>
    <row r="512" spans="2:4" x14ac:dyDescent="0.25">
      <c r="B512" s="12">
        <v>41820</v>
      </c>
      <c r="C512" s="18">
        <v>2.815957</v>
      </c>
      <c r="D512" s="153">
        <f t="shared" si="16"/>
        <v>4.7945348220140405E-2</v>
      </c>
    </row>
    <row r="513" spans="2:4" x14ac:dyDescent="0.25">
      <c r="B513" s="12">
        <v>41813</v>
      </c>
      <c r="C513" s="18">
        <v>2.687122</v>
      </c>
      <c r="D513" s="153">
        <f t="shared" si="16"/>
        <v>3.436249029097338E-3</v>
      </c>
    </row>
    <row r="514" spans="2:4" x14ac:dyDescent="0.25">
      <c r="B514" s="12">
        <v>41806</v>
      </c>
      <c r="C514" s="18">
        <v>2.6779199999999999</v>
      </c>
      <c r="D514" s="153">
        <f t="shared" si="16"/>
        <v>1.0416886766539069E-2</v>
      </c>
    </row>
    <row r="515" spans="2:4" x14ac:dyDescent="0.25">
      <c r="B515" s="12">
        <v>41799</v>
      </c>
      <c r="C515" s="18">
        <v>2.650312</v>
      </c>
      <c r="D515" s="153">
        <f t="shared" ref="D515:D578" si="17">C515/C516-1</f>
        <v>8.6792514726355297E-2</v>
      </c>
    </row>
    <row r="516" spans="2:4" x14ac:dyDescent="0.25">
      <c r="B516" s="12">
        <v>41792</v>
      </c>
      <c r="C516" s="18">
        <v>2.4386549999999998</v>
      </c>
      <c r="D516" s="153">
        <f t="shared" si="17"/>
        <v>0</v>
      </c>
    </row>
    <row r="517" spans="2:4" x14ac:dyDescent="0.25">
      <c r="B517" s="12">
        <v>41785</v>
      </c>
      <c r="C517" s="18">
        <v>2.4386549999999998</v>
      </c>
      <c r="D517" s="153">
        <f t="shared" si="17"/>
        <v>-0.1166668236292997</v>
      </c>
    </row>
    <row r="518" spans="2:4" x14ac:dyDescent="0.25">
      <c r="B518" s="12">
        <v>41778</v>
      </c>
      <c r="C518" s="18">
        <v>2.760742</v>
      </c>
      <c r="D518" s="153">
        <f t="shared" si="17"/>
        <v>-4.4585780059081315E-2</v>
      </c>
    </row>
    <row r="519" spans="2:4" x14ac:dyDescent="0.25">
      <c r="B519" s="12">
        <v>41771</v>
      </c>
      <c r="C519" s="18">
        <v>2.8895759999999999</v>
      </c>
      <c r="D519" s="153">
        <f t="shared" si="17"/>
        <v>4.3189320794932984E-2</v>
      </c>
    </row>
    <row r="520" spans="2:4" x14ac:dyDescent="0.25">
      <c r="B520" s="12">
        <v>41764</v>
      </c>
      <c r="C520" s="18">
        <v>2.7699440000000002</v>
      </c>
      <c r="D520" s="153">
        <f t="shared" si="17"/>
        <v>-9.0634694005519822E-2</v>
      </c>
    </row>
    <row r="521" spans="2:4" x14ac:dyDescent="0.25">
      <c r="B521" s="12">
        <v>41757</v>
      </c>
      <c r="C521" s="18">
        <v>3.0460189999999998</v>
      </c>
      <c r="D521" s="153">
        <f t="shared" si="17"/>
        <v>-8.9818995544675984E-3</v>
      </c>
    </row>
    <row r="522" spans="2:4" x14ac:dyDescent="0.25">
      <c r="B522" s="12">
        <v>41750</v>
      </c>
      <c r="C522" s="18">
        <v>3.073626</v>
      </c>
      <c r="D522" s="153">
        <f t="shared" si="17"/>
        <v>8.7947970362022065E-2</v>
      </c>
    </row>
    <row r="523" spans="2:4" x14ac:dyDescent="0.25">
      <c r="B523" s="12">
        <v>41743</v>
      </c>
      <c r="C523" s="18">
        <v>2.8251590000000002</v>
      </c>
      <c r="D523" s="153">
        <f t="shared" si="17"/>
        <v>-4.0625280155610288E-2</v>
      </c>
    </row>
    <row r="524" spans="2:4" x14ac:dyDescent="0.25">
      <c r="B524" s="12">
        <v>41736</v>
      </c>
      <c r="C524" s="18">
        <v>2.9447920000000001</v>
      </c>
      <c r="D524" s="153">
        <f t="shared" si="17"/>
        <v>3.2258154977255371E-2</v>
      </c>
    </row>
    <row r="525" spans="2:4" x14ac:dyDescent="0.25">
      <c r="B525" s="12">
        <v>41729</v>
      </c>
      <c r="C525" s="18">
        <v>2.8527670000000001</v>
      </c>
      <c r="D525" s="153">
        <f t="shared" si="17"/>
        <v>-3.1250084895639518E-2</v>
      </c>
    </row>
    <row r="526" spans="2:4" x14ac:dyDescent="0.25">
      <c r="B526" s="12">
        <v>41722</v>
      </c>
      <c r="C526" s="18">
        <v>2.9447920000000001</v>
      </c>
      <c r="D526" s="153">
        <f t="shared" si="17"/>
        <v>-5.3254270462404607E-2</v>
      </c>
    </row>
    <row r="527" spans="2:4" x14ac:dyDescent="0.25">
      <c r="B527" s="12">
        <v>41715</v>
      </c>
      <c r="C527" s="18">
        <v>3.110436</v>
      </c>
      <c r="D527" s="153">
        <f t="shared" si="17"/>
        <v>-0.10344815659037532</v>
      </c>
    </row>
    <row r="528" spans="2:4" x14ac:dyDescent="0.25">
      <c r="B528" s="12">
        <v>41708</v>
      </c>
      <c r="C528" s="18">
        <v>3.4693320000000001</v>
      </c>
      <c r="D528" s="153">
        <f t="shared" si="17"/>
        <v>0.13213184598475936</v>
      </c>
    </row>
    <row r="529" spans="2:4" x14ac:dyDescent="0.25">
      <c r="B529" s="12">
        <v>41701</v>
      </c>
      <c r="C529" s="18">
        <v>3.0644239999999998</v>
      </c>
      <c r="D529" s="153">
        <f t="shared" si="17"/>
        <v>2.777768461384178E-2</v>
      </c>
    </row>
    <row r="530" spans="2:4" x14ac:dyDescent="0.25">
      <c r="B530" s="12">
        <v>41694</v>
      </c>
      <c r="C530" s="18">
        <v>2.9816020000000001</v>
      </c>
      <c r="D530" s="153">
        <f t="shared" si="17"/>
        <v>-3.857530214595295E-2</v>
      </c>
    </row>
    <row r="531" spans="2:4" x14ac:dyDescent="0.25">
      <c r="B531" s="12">
        <v>41687</v>
      </c>
      <c r="C531" s="18">
        <v>3.1012330000000001</v>
      </c>
      <c r="D531" s="153">
        <f t="shared" si="17"/>
        <v>5.6426155023745039E-2</v>
      </c>
    </row>
    <row r="532" spans="2:4" x14ac:dyDescent="0.25">
      <c r="B532" s="12">
        <v>41680</v>
      </c>
      <c r="C532" s="18">
        <v>2.9355889999999998</v>
      </c>
      <c r="D532" s="153">
        <f t="shared" si="17"/>
        <v>0.18148138906284439</v>
      </c>
    </row>
    <row r="533" spans="2:4" x14ac:dyDescent="0.25">
      <c r="B533" s="12">
        <v>41673</v>
      </c>
      <c r="C533" s="18">
        <v>2.4846680000000001</v>
      </c>
      <c r="D533" s="153">
        <f t="shared" si="17"/>
        <v>-6.2499811342966338E-2</v>
      </c>
    </row>
    <row r="534" spans="2:4" x14ac:dyDescent="0.25">
      <c r="B534" s="12">
        <v>41666</v>
      </c>
      <c r="C534" s="18">
        <v>2.650312</v>
      </c>
      <c r="D534" s="153">
        <f t="shared" si="17"/>
        <v>-2.0408585680872671E-2</v>
      </c>
    </row>
    <row r="535" spans="2:4" x14ac:dyDescent="0.25">
      <c r="B535" s="12">
        <v>41659</v>
      </c>
      <c r="C535" s="18">
        <v>2.7055280000000002</v>
      </c>
      <c r="D535" s="153">
        <f t="shared" si="17"/>
        <v>3.8869561878432046E-2</v>
      </c>
    </row>
    <row r="536" spans="2:4" x14ac:dyDescent="0.25">
      <c r="B536" s="12">
        <v>41652</v>
      </c>
      <c r="C536" s="18">
        <v>2.6042999999999998</v>
      </c>
      <c r="D536" s="153">
        <f t="shared" si="17"/>
        <v>8.015314508593141E-2</v>
      </c>
    </row>
    <row r="537" spans="2:4" x14ac:dyDescent="0.25">
      <c r="B537" s="12">
        <v>41645</v>
      </c>
      <c r="C537" s="18">
        <v>2.4110469999999999</v>
      </c>
      <c r="D537" s="153">
        <f t="shared" si="17"/>
        <v>3.8308034736616037E-3</v>
      </c>
    </row>
    <row r="538" spans="2:4" x14ac:dyDescent="0.25">
      <c r="B538" s="12">
        <v>41638</v>
      </c>
      <c r="C538" s="18">
        <v>2.4018459999999999</v>
      </c>
      <c r="D538" s="153">
        <f t="shared" si="17"/>
        <v>3.9840749564576727E-2</v>
      </c>
    </row>
    <row r="539" spans="2:4" x14ac:dyDescent="0.25">
      <c r="B539" s="12">
        <v>41631</v>
      </c>
      <c r="C539" s="18">
        <v>2.3098209999999999</v>
      </c>
      <c r="D539" s="153">
        <f t="shared" si="17"/>
        <v>4.5833231458565882E-2</v>
      </c>
    </row>
    <row r="540" spans="2:4" x14ac:dyDescent="0.25">
      <c r="B540" s="12">
        <v>41624</v>
      </c>
      <c r="C540" s="18">
        <v>2.2085940000000002</v>
      </c>
      <c r="D540" s="153">
        <f t="shared" si="17"/>
        <v>-2.4389877586791786E-2</v>
      </c>
    </row>
    <row r="541" spans="2:4" x14ac:dyDescent="0.25">
      <c r="B541" s="12">
        <v>41617</v>
      </c>
      <c r="C541" s="18">
        <v>2.263808</v>
      </c>
      <c r="D541" s="153">
        <f t="shared" si="17"/>
        <v>-3.5294428480660112E-2</v>
      </c>
    </row>
    <row r="542" spans="2:4" x14ac:dyDescent="0.25">
      <c r="B542" s="12">
        <v>41610</v>
      </c>
      <c r="C542" s="18">
        <v>2.3466309999999999</v>
      </c>
      <c r="D542" s="153">
        <f t="shared" si="17"/>
        <v>-0.10526307762405607</v>
      </c>
    </row>
    <row r="543" spans="2:4" x14ac:dyDescent="0.25">
      <c r="B543" s="12">
        <v>41603</v>
      </c>
      <c r="C543" s="18">
        <v>2.6227049999999998</v>
      </c>
      <c r="D543" s="153">
        <f t="shared" si="17"/>
        <v>-4.0404151276830502E-2</v>
      </c>
    </row>
    <row r="544" spans="2:4" x14ac:dyDescent="0.25">
      <c r="B544" s="12">
        <v>41596</v>
      </c>
      <c r="C544" s="18">
        <v>2.7331349999999999</v>
      </c>
      <c r="D544" s="153">
        <f t="shared" si="17"/>
        <v>-5.1118014535612488E-2</v>
      </c>
    </row>
    <row r="545" spans="2:4" x14ac:dyDescent="0.25">
      <c r="B545" s="12">
        <v>41589</v>
      </c>
      <c r="C545" s="18">
        <v>2.8803740000000002</v>
      </c>
      <c r="D545" s="153">
        <f t="shared" si="17"/>
        <v>-4.5731678025291989E-2</v>
      </c>
    </row>
    <row r="546" spans="2:4" x14ac:dyDescent="0.25">
      <c r="B546" s="12">
        <v>41582</v>
      </c>
      <c r="C546" s="18">
        <v>3.018411</v>
      </c>
      <c r="D546" s="153">
        <f t="shared" si="17"/>
        <v>9.2306282859058175E-3</v>
      </c>
    </row>
    <row r="547" spans="2:4" x14ac:dyDescent="0.25">
      <c r="B547" s="12">
        <v>41575</v>
      </c>
      <c r="C547" s="18">
        <v>2.9908039999999998</v>
      </c>
      <c r="D547" s="153">
        <f t="shared" si="17"/>
        <v>-0.10468319394293912</v>
      </c>
    </row>
    <row r="548" spans="2:4" x14ac:dyDescent="0.25">
      <c r="B548" s="12">
        <v>41568</v>
      </c>
      <c r="C548" s="18">
        <v>3.3404980000000002</v>
      </c>
      <c r="D548" s="153">
        <f t="shared" si="17"/>
        <v>9.3373605379119873E-2</v>
      </c>
    </row>
    <row r="549" spans="2:4" x14ac:dyDescent="0.25">
      <c r="B549" s="12">
        <v>41561</v>
      </c>
      <c r="C549" s="18">
        <v>3.055221</v>
      </c>
      <c r="D549" s="153">
        <f t="shared" si="17"/>
        <v>8.4967206530497386E-2</v>
      </c>
    </row>
    <row r="550" spans="2:4" x14ac:dyDescent="0.25">
      <c r="B550" s="12">
        <v>41554</v>
      </c>
      <c r="C550" s="18">
        <v>2.815957</v>
      </c>
      <c r="D550" s="153">
        <f t="shared" si="17"/>
        <v>-6.1349543967578746E-2</v>
      </c>
    </row>
    <row r="551" spans="2:4" x14ac:dyDescent="0.25">
      <c r="B551" s="12">
        <v>41547</v>
      </c>
      <c r="C551" s="18">
        <v>3.000006</v>
      </c>
      <c r="D551" s="153">
        <f t="shared" si="17"/>
        <v>-5.2325730157872785E-2</v>
      </c>
    </row>
    <row r="552" spans="2:4" x14ac:dyDescent="0.25">
      <c r="B552" s="12">
        <v>41540</v>
      </c>
      <c r="C552" s="18">
        <v>3.165651</v>
      </c>
      <c r="D552" s="153">
        <f t="shared" si="17"/>
        <v>-3.6414518931854656E-2</v>
      </c>
    </row>
    <row r="553" spans="2:4" x14ac:dyDescent="0.25">
      <c r="B553" s="12">
        <v>41533</v>
      </c>
      <c r="C553" s="18">
        <v>3.2852830000000002</v>
      </c>
      <c r="D553" s="153">
        <f t="shared" si="17"/>
        <v>-2.1917870209410606E-2</v>
      </c>
    </row>
    <row r="554" spans="2:4" x14ac:dyDescent="0.25">
      <c r="B554" s="12">
        <v>41526</v>
      </c>
      <c r="C554" s="18">
        <v>3.3589030000000002</v>
      </c>
      <c r="D554" s="153">
        <f t="shared" si="17"/>
        <v>-6.1696559715422428E-2</v>
      </c>
    </row>
    <row r="555" spans="2:4" x14ac:dyDescent="0.25">
      <c r="B555" s="12">
        <v>41519</v>
      </c>
      <c r="C555" s="18">
        <v>3.5797620000000001</v>
      </c>
      <c r="D555" s="153">
        <f t="shared" si="17"/>
        <v>7.4585709161152147E-2</v>
      </c>
    </row>
    <row r="556" spans="2:4" x14ac:dyDescent="0.25">
      <c r="B556" s="12">
        <v>41512</v>
      </c>
      <c r="C556" s="18">
        <v>3.3312949999999999</v>
      </c>
      <c r="D556" s="153">
        <f t="shared" si="17"/>
        <v>-9.7256999093814134E-2</v>
      </c>
    </row>
    <row r="557" spans="2:4" x14ac:dyDescent="0.25">
      <c r="B557" s="12">
        <v>41505</v>
      </c>
      <c r="C557" s="18">
        <v>3.6901920000000001</v>
      </c>
      <c r="D557" s="153">
        <f t="shared" si="17"/>
        <v>-1.47420560702749E-2</v>
      </c>
    </row>
    <row r="558" spans="2:4" x14ac:dyDescent="0.25">
      <c r="B558" s="12">
        <v>41498</v>
      </c>
      <c r="C558" s="18">
        <v>3.7454070000000002</v>
      </c>
      <c r="D558" s="153">
        <f t="shared" si="17"/>
        <v>9.1152775961006016E-2</v>
      </c>
    </row>
    <row r="559" spans="2:4" x14ac:dyDescent="0.25">
      <c r="B559" s="12">
        <v>41491</v>
      </c>
      <c r="C559" s="18">
        <v>3.4325230000000002</v>
      </c>
      <c r="D559" s="153">
        <f t="shared" si="17"/>
        <v>6.5714314100617788E-2</v>
      </c>
    </row>
    <row r="560" spans="2:4" x14ac:dyDescent="0.25">
      <c r="B560" s="12">
        <v>41484</v>
      </c>
      <c r="C560" s="18">
        <v>3.220866</v>
      </c>
      <c r="D560" s="153">
        <f t="shared" si="17"/>
        <v>-0.10941466117638476</v>
      </c>
    </row>
    <row r="561" spans="2:4" x14ac:dyDescent="0.25">
      <c r="B561" s="12">
        <v>41477</v>
      </c>
      <c r="C561" s="18">
        <v>3.6165720000000001</v>
      </c>
      <c r="D561" s="153">
        <f t="shared" si="17"/>
        <v>7.3770562378548288E-2</v>
      </c>
    </row>
    <row r="562" spans="2:4" x14ac:dyDescent="0.25">
      <c r="B562" s="12">
        <v>41470</v>
      </c>
      <c r="C562" s="18">
        <v>3.3681049999999999</v>
      </c>
      <c r="D562" s="153">
        <f t="shared" si="17"/>
        <v>4.8710590121068043E-2</v>
      </c>
    </row>
    <row r="563" spans="2:4" x14ac:dyDescent="0.25">
      <c r="B563" s="12">
        <v>41463</v>
      </c>
      <c r="C563" s="18">
        <v>3.2116630000000002</v>
      </c>
      <c r="D563" s="153">
        <f t="shared" si="17"/>
        <v>-2.2409028385073637E-2</v>
      </c>
    </row>
    <row r="564" spans="2:4" x14ac:dyDescent="0.25">
      <c r="B564" s="12">
        <v>41456</v>
      </c>
      <c r="C564" s="18">
        <v>3.2852830000000002</v>
      </c>
      <c r="D564" s="153">
        <f t="shared" si="17"/>
        <v>-6.299202941580806E-2</v>
      </c>
    </row>
    <row r="565" spans="2:4" x14ac:dyDescent="0.25">
      <c r="B565" s="12">
        <v>41449</v>
      </c>
      <c r="C565" s="18">
        <v>3.5061420000000001</v>
      </c>
      <c r="D565" s="153">
        <f t="shared" si="17"/>
        <v>7.9320037445285818E-2</v>
      </c>
    </row>
    <row r="566" spans="2:4" x14ac:dyDescent="0.25">
      <c r="B566" s="12">
        <v>41442</v>
      </c>
      <c r="C566" s="18">
        <v>3.2484730000000002</v>
      </c>
      <c r="D566" s="153">
        <f t="shared" si="17"/>
        <v>-7.8328931349191833E-2</v>
      </c>
    </row>
    <row r="567" spans="2:4" x14ac:dyDescent="0.25">
      <c r="B567" s="12">
        <v>41435</v>
      </c>
      <c r="C567" s="18">
        <v>3.5245470000000001</v>
      </c>
      <c r="D567" s="153">
        <f t="shared" si="17"/>
        <v>-6.1274556152185133E-2</v>
      </c>
    </row>
    <row r="568" spans="2:4" x14ac:dyDescent="0.25">
      <c r="B568" s="12">
        <v>41428</v>
      </c>
      <c r="C568" s="18">
        <v>3.7546089999999999</v>
      </c>
      <c r="D568" s="153">
        <f t="shared" si="17"/>
        <v>-2.3923259640314054E-2</v>
      </c>
    </row>
    <row r="569" spans="2:4" x14ac:dyDescent="0.25">
      <c r="B569" s="12">
        <v>41421</v>
      </c>
      <c r="C569" s="18">
        <v>3.8466330000000002</v>
      </c>
      <c r="D569" s="153">
        <f t="shared" si="17"/>
        <v>0.12365569096666396</v>
      </c>
    </row>
    <row r="570" spans="2:4" x14ac:dyDescent="0.25">
      <c r="B570" s="12">
        <v>41414</v>
      </c>
      <c r="C570" s="18">
        <v>3.4233199999999999</v>
      </c>
      <c r="D570" s="153">
        <f t="shared" si="17"/>
        <v>-1.0638328617710857E-2</v>
      </c>
    </row>
    <row r="571" spans="2:4" x14ac:dyDescent="0.25">
      <c r="B571" s="12">
        <v>41407</v>
      </c>
      <c r="C571" s="18">
        <v>3.4601299999999999</v>
      </c>
      <c r="D571" s="153">
        <f t="shared" si="17"/>
        <v>-0.18614724113104342</v>
      </c>
    </row>
    <row r="572" spans="2:4" x14ac:dyDescent="0.25">
      <c r="B572" s="12">
        <v>41400</v>
      </c>
      <c r="C572" s="18">
        <v>4.2515429999999999</v>
      </c>
      <c r="D572" s="153">
        <f t="shared" si="17"/>
        <v>6.9444654063370637E-2</v>
      </c>
    </row>
    <row r="573" spans="2:4" x14ac:dyDescent="0.25">
      <c r="B573" s="12">
        <v>41393</v>
      </c>
      <c r="C573" s="18">
        <v>3.9754679999999998</v>
      </c>
      <c r="D573" s="153">
        <f t="shared" si="17"/>
        <v>-8.2802671210200351E-2</v>
      </c>
    </row>
    <row r="574" spans="2:4" x14ac:dyDescent="0.25">
      <c r="B574" s="12">
        <v>41386</v>
      </c>
      <c r="C574" s="18">
        <v>4.334365</v>
      </c>
      <c r="D574" s="153">
        <f t="shared" si="17"/>
        <v>-3.8775511109258032E-2</v>
      </c>
    </row>
    <row r="575" spans="2:4" x14ac:dyDescent="0.25">
      <c r="B575" s="12">
        <v>41379</v>
      </c>
      <c r="C575" s="18">
        <v>4.5092119999999998</v>
      </c>
      <c r="D575" s="153">
        <f t="shared" si="17"/>
        <v>-0.10909101326698489</v>
      </c>
    </row>
    <row r="576" spans="2:4" x14ac:dyDescent="0.25">
      <c r="B576" s="12">
        <v>41372</v>
      </c>
      <c r="C576" s="18">
        <v>5.0613609999999998</v>
      </c>
      <c r="D576" s="153">
        <f t="shared" si="17"/>
        <v>-9.2408984671574546E-2</v>
      </c>
    </row>
    <row r="577" spans="2:4" x14ac:dyDescent="0.25">
      <c r="B577" s="12">
        <v>41365</v>
      </c>
      <c r="C577" s="18">
        <v>5.5766980000000004</v>
      </c>
      <c r="D577" s="153">
        <f t="shared" si="17"/>
        <v>-5.4602261313134837E-2</v>
      </c>
    </row>
    <row r="578" spans="2:4" x14ac:dyDescent="0.25">
      <c r="B578" s="12">
        <v>41358</v>
      </c>
      <c r="C578" s="18">
        <v>5.8987850000000002</v>
      </c>
      <c r="D578" s="153">
        <f t="shared" si="17"/>
        <v>3.1298997683824048E-3</v>
      </c>
    </row>
    <row r="579" spans="2:4" x14ac:dyDescent="0.25">
      <c r="B579" s="12">
        <v>41351</v>
      </c>
      <c r="C579" s="18">
        <v>5.8803799999999997</v>
      </c>
      <c r="D579" s="153">
        <f t="shared" ref="D579:D642" si="18">C579/C580-1</f>
        <v>-2.5914628591003686E-2</v>
      </c>
    </row>
    <row r="580" spans="2:4" x14ac:dyDescent="0.25">
      <c r="B580" s="12">
        <v>41344</v>
      </c>
      <c r="C580" s="18">
        <v>6.0368219999999999</v>
      </c>
      <c r="D580" s="153">
        <f t="shared" si="18"/>
        <v>5.6158977519788378E-2</v>
      </c>
    </row>
    <row r="581" spans="2:4" x14ac:dyDescent="0.25">
      <c r="B581" s="12">
        <v>41337</v>
      </c>
      <c r="C581" s="18">
        <v>5.715827</v>
      </c>
      <c r="D581" s="153">
        <f t="shared" si="18"/>
        <v>2.1172643964956661E-2</v>
      </c>
    </row>
    <row r="582" spans="2:4" x14ac:dyDescent="0.25">
      <c r="B582" s="12">
        <v>41330</v>
      </c>
      <c r="C582" s="18">
        <v>5.5973170000000003</v>
      </c>
      <c r="D582" s="153">
        <f t="shared" si="18"/>
        <v>-4.3613831188691443E-2</v>
      </c>
    </row>
    <row r="583" spans="2:4" x14ac:dyDescent="0.25">
      <c r="B583" s="12">
        <v>41323</v>
      </c>
      <c r="C583" s="18">
        <v>5.8525700000000001</v>
      </c>
      <c r="D583" s="153">
        <f t="shared" si="18"/>
        <v>-5.4491800873912033E-2</v>
      </c>
    </row>
    <row r="584" spans="2:4" x14ac:dyDescent="0.25">
      <c r="B584" s="12">
        <v>41316</v>
      </c>
      <c r="C584" s="18">
        <v>6.1898669999999996</v>
      </c>
      <c r="D584" s="153">
        <f t="shared" si="18"/>
        <v>-4.2313035451734038E-2</v>
      </c>
    </row>
    <row r="585" spans="2:4" x14ac:dyDescent="0.25">
      <c r="B585" s="12">
        <v>41309</v>
      </c>
      <c r="C585" s="18">
        <v>6.4633510000000003</v>
      </c>
      <c r="D585" s="153">
        <f t="shared" si="18"/>
        <v>8.0792502453096882E-2</v>
      </c>
    </row>
    <row r="586" spans="2:4" x14ac:dyDescent="0.25">
      <c r="B586" s="12">
        <v>41302</v>
      </c>
      <c r="C586" s="18">
        <v>5.9801960000000003</v>
      </c>
      <c r="D586" s="153">
        <f t="shared" si="18"/>
        <v>-6.0171860330400007E-2</v>
      </c>
    </row>
    <row r="587" spans="2:4" x14ac:dyDescent="0.25">
      <c r="B587" s="12">
        <v>41295</v>
      </c>
      <c r="C587" s="18">
        <v>6.3630740000000001</v>
      </c>
      <c r="D587" s="153">
        <f t="shared" si="18"/>
        <v>-8.6387431548054838E-2</v>
      </c>
    </row>
    <row r="588" spans="2:4" x14ac:dyDescent="0.25">
      <c r="B588" s="12">
        <v>41288</v>
      </c>
      <c r="C588" s="18">
        <v>6.9647399999999999</v>
      </c>
      <c r="D588" s="153">
        <f t="shared" si="18"/>
        <v>-1.1643038400768857E-2</v>
      </c>
    </row>
    <row r="589" spans="2:4" x14ac:dyDescent="0.25">
      <c r="B589" s="12">
        <v>41281</v>
      </c>
      <c r="C589" s="18">
        <v>7.046786</v>
      </c>
      <c r="D589" s="153">
        <f t="shared" si="18"/>
        <v>-8.7367143261030678E-2</v>
      </c>
    </row>
    <row r="590" spans="2:4" x14ac:dyDescent="0.25">
      <c r="B590" s="12">
        <v>41274</v>
      </c>
      <c r="C590" s="18">
        <v>7.721381</v>
      </c>
      <c r="D590" s="153">
        <f t="shared" si="18"/>
        <v>-1.8540047081314404E-2</v>
      </c>
    </row>
    <row r="591" spans="2:4" x14ac:dyDescent="0.25">
      <c r="B591" s="12">
        <v>41267</v>
      </c>
      <c r="C591" s="18">
        <v>7.8672399999999998</v>
      </c>
      <c r="D591" s="153">
        <f t="shared" si="18"/>
        <v>4.1013241385041255E-2</v>
      </c>
    </row>
    <row r="592" spans="2:4" x14ac:dyDescent="0.25">
      <c r="B592" s="12">
        <v>41260</v>
      </c>
      <c r="C592" s="18">
        <v>7.5572910000000002</v>
      </c>
      <c r="D592" s="153">
        <f t="shared" si="18"/>
        <v>7.2905460818679657E-3</v>
      </c>
    </row>
    <row r="593" spans="2:4" x14ac:dyDescent="0.25">
      <c r="B593" s="12">
        <v>41253</v>
      </c>
      <c r="C593" s="18">
        <v>7.5025930000000001</v>
      </c>
      <c r="D593" s="153">
        <f t="shared" si="18"/>
        <v>6.0566989542465643E-2</v>
      </c>
    </row>
    <row r="594" spans="2:4" x14ac:dyDescent="0.25">
      <c r="B594" s="12">
        <v>41246</v>
      </c>
      <c r="C594" s="18">
        <v>7.0741339999999999</v>
      </c>
      <c r="D594" s="153">
        <f t="shared" si="18"/>
        <v>-6.4019425499395322E-3</v>
      </c>
    </row>
    <row r="595" spans="2:4" x14ac:dyDescent="0.25">
      <c r="B595" s="12">
        <v>41239</v>
      </c>
      <c r="C595" s="18">
        <v>7.1197140000000001</v>
      </c>
      <c r="D595" s="153">
        <f t="shared" si="18"/>
        <v>-4.1717773740208575E-2</v>
      </c>
    </row>
    <row r="596" spans="2:4" x14ac:dyDescent="0.25">
      <c r="B596" s="12">
        <v>41232</v>
      </c>
      <c r="C596" s="18">
        <v>7.4296629999999997</v>
      </c>
      <c r="D596" s="153">
        <f t="shared" si="18"/>
        <v>5.4333564266035639E-2</v>
      </c>
    </row>
    <row r="597" spans="2:4" x14ac:dyDescent="0.25">
      <c r="B597" s="12">
        <v>41225</v>
      </c>
      <c r="C597" s="18">
        <v>7.046786</v>
      </c>
      <c r="D597" s="153">
        <f t="shared" si="18"/>
        <v>-8.1947679720680511E-2</v>
      </c>
    </row>
    <row r="598" spans="2:4" x14ac:dyDescent="0.25">
      <c r="B598" s="12">
        <v>41218</v>
      </c>
      <c r="C598" s="18">
        <v>7.6757999999999997</v>
      </c>
      <c r="D598" s="153">
        <f t="shared" si="18"/>
        <v>6.313122464246157E-2</v>
      </c>
    </row>
    <row r="599" spans="2:4" x14ac:dyDescent="0.25">
      <c r="B599" s="12">
        <v>41211</v>
      </c>
      <c r="C599" s="18">
        <v>7.2199929999999997</v>
      </c>
      <c r="D599" s="153">
        <f t="shared" si="18"/>
        <v>-3.532285049814532E-2</v>
      </c>
    </row>
    <row r="600" spans="2:4" x14ac:dyDescent="0.25">
      <c r="B600" s="12">
        <v>41204</v>
      </c>
      <c r="C600" s="18">
        <v>7.484362</v>
      </c>
      <c r="D600" s="153">
        <f t="shared" si="18"/>
        <v>8.5996344205305775E-3</v>
      </c>
    </row>
    <row r="601" spans="2:4" x14ac:dyDescent="0.25">
      <c r="B601" s="12">
        <v>41197</v>
      </c>
      <c r="C601" s="18">
        <v>7.4205480000000001</v>
      </c>
      <c r="D601" s="153">
        <f t="shared" si="18"/>
        <v>1.118021089317689E-2</v>
      </c>
    </row>
    <row r="602" spans="2:4" x14ac:dyDescent="0.25">
      <c r="B602" s="12">
        <v>41190</v>
      </c>
      <c r="C602" s="18">
        <v>7.3385020000000001</v>
      </c>
      <c r="D602" s="153">
        <f t="shared" si="18"/>
        <v>2.5477702556070847E-2</v>
      </c>
    </row>
    <row r="603" spans="2:4" x14ac:dyDescent="0.25">
      <c r="B603" s="12">
        <v>41183</v>
      </c>
      <c r="C603" s="18">
        <v>7.1561789999999998</v>
      </c>
      <c r="D603" s="153">
        <f t="shared" si="18"/>
        <v>-6.6587579899265448E-2</v>
      </c>
    </row>
    <row r="604" spans="2:4" x14ac:dyDescent="0.25">
      <c r="B604" s="12">
        <v>41176</v>
      </c>
      <c r="C604" s="18">
        <v>7.6666850000000002</v>
      </c>
      <c r="D604" s="153">
        <f t="shared" si="18"/>
        <v>-9.4725458046175048E-2</v>
      </c>
    </row>
    <row r="605" spans="2:4" x14ac:dyDescent="0.25">
      <c r="B605" s="12">
        <v>41169</v>
      </c>
      <c r="C605" s="18">
        <v>8.4689060000000005</v>
      </c>
      <c r="D605" s="153">
        <f t="shared" si="18"/>
        <v>3.0377180146702321E-2</v>
      </c>
    </row>
    <row r="606" spans="2:4" x14ac:dyDescent="0.25">
      <c r="B606" s="12">
        <v>41162</v>
      </c>
      <c r="C606" s="18">
        <v>8.2192290000000003</v>
      </c>
      <c r="D606" s="153">
        <f t="shared" si="18"/>
        <v>6.6521206895602258E-3</v>
      </c>
    </row>
    <row r="607" spans="2:4" x14ac:dyDescent="0.25">
      <c r="B607" s="12">
        <v>41155</v>
      </c>
      <c r="C607" s="18">
        <v>8.1649150000000006</v>
      </c>
      <c r="D607" s="153">
        <f t="shared" si="18"/>
        <v>5.6205872384682998E-2</v>
      </c>
    </row>
    <row r="608" spans="2:4" x14ac:dyDescent="0.25">
      <c r="B608" s="12">
        <v>41148</v>
      </c>
      <c r="C608" s="18">
        <v>7.7304199999999996</v>
      </c>
      <c r="D608" s="153">
        <f t="shared" si="18"/>
        <v>-0.11958766596806969</v>
      </c>
    </row>
    <row r="609" spans="2:4" x14ac:dyDescent="0.25">
      <c r="B609" s="12">
        <v>41141</v>
      </c>
      <c r="C609" s="18">
        <v>8.7804540000000006</v>
      </c>
      <c r="D609" s="153">
        <f t="shared" si="18"/>
        <v>3.6325093243781303E-2</v>
      </c>
    </row>
    <row r="610" spans="2:4" x14ac:dyDescent="0.25">
      <c r="B610" s="12">
        <v>41134</v>
      </c>
      <c r="C610" s="18">
        <v>8.472683</v>
      </c>
      <c r="D610" s="153">
        <f t="shared" si="18"/>
        <v>-8.5937693853081254E-2</v>
      </c>
    </row>
    <row r="611" spans="2:4" x14ac:dyDescent="0.25">
      <c r="B611" s="12">
        <v>41127</v>
      </c>
      <c r="C611" s="18">
        <v>9.2692619999999994</v>
      </c>
      <c r="D611" s="153">
        <f t="shared" si="18"/>
        <v>3.6437305813266097E-2</v>
      </c>
    </row>
    <row r="612" spans="2:4" x14ac:dyDescent="0.25">
      <c r="B612" s="12">
        <v>41120</v>
      </c>
      <c r="C612" s="18">
        <v>8.9433889999999998</v>
      </c>
      <c r="D612" s="153">
        <f t="shared" si="18"/>
        <v>-2.467934851894138E-2</v>
      </c>
    </row>
    <row r="613" spans="2:4" x14ac:dyDescent="0.25">
      <c r="B613" s="12">
        <v>41113</v>
      </c>
      <c r="C613" s="18">
        <v>9.1696910000000003</v>
      </c>
      <c r="D613" s="153">
        <f t="shared" si="18"/>
        <v>0.1168689928206168</v>
      </c>
    </row>
    <row r="614" spans="2:4" x14ac:dyDescent="0.25">
      <c r="B614" s="12">
        <v>41106</v>
      </c>
      <c r="C614" s="18">
        <v>8.2101760000000006</v>
      </c>
      <c r="D614" s="153">
        <f t="shared" si="18"/>
        <v>-1.0905109643817745E-2</v>
      </c>
    </row>
    <row r="615" spans="2:4" x14ac:dyDescent="0.25">
      <c r="B615" s="12">
        <v>41099</v>
      </c>
      <c r="C615" s="18">
        <v>8.3006960000000003</v>
      </c>
      <c r="D615" s="153">
        <f t="shared" si="18"/>
        <v>8.8007446512825549E-3</v>
      </c>
    </row>
    <row r="616" spans="2:4" x14ac:dyDescent="0.25">
      <c r="B616" s="12">
        <v>41092</v>
      </c>
      <c r="C616" s="18">
        <v>8.2282810000000008</v>
      </c>
      <c r="D616" s="153">
        <f t="shared" si="18"/>
        <v>-3.2978559370597127E-2</v>
      </c>
    </row>
    <row r="617" spans="2:4" x14ac:dyDescent="0.25">
      <c r="B617" s="12">
        <v>41085</v>
      </c>
      <c r="C617" s="18">
        <v>8.5088919999999995</v>
      </c>
      <c r="D617" s="153">
        <f t="shared" si="18"/>
        <v>-2.4896231323357165E-2</v>
      </c>
    </row>
    <row r="618" spans="2:4" x14ac:dyDescent="0.25">
      <c r="B618" s="12">
        <v>41078</v>
      </c>
      <c r="C618" s="18">
        <v>8.7261399999999991</v>
      </c>
      <c r="D618" s="153">
        <f t="shared" si="18"/>
        <v>-6.2256930601033655E-2</v>
      </c>
    </row>
    <row r="619" spans="2:4" x14ac:dyDescent="0.25">
      <c r="B619" s="12">
        <v>41071</v>
      </c>
      <c r="C619" s="18">
        <v>9.3054699999999997</v>
      </c>
      <c r="D619" s="153">
        <f t="shared" si="18"/>
        <v>3.9062441001236348E-3</v>
      </c>
    </row>
    <row r="620" spans="2:4" x14ac:dyDescent="0.25">
      <c r="B620" s="12">
        <v>41064</v>
      </c>
      <c r="C620" s="18">
        <v>9.2692619999999994</v>
      </c>
      <c r="D620" s="153">
        <f t="shared" si="18"/>
        <v>-8.7125808666723703E-3</v>
      </c>
    </row>
    <row r="621" spans="2:4" x14ac:dyDescent="0.25">
      <c r="B621" s="12">
        <v>41057</v>
      </c>
      <c r="C621" s="18">
        <v>9.3507309999999997</v>
      </c>
      <c r="D621" s="153">
        <f t="shared" si="18"/>
        <v>5.4081660029665191E-2</v>
      </c>
    </row>
    <row r="622" spans="2:4" x14ac:dyDescent="0.25">
      <c r="B622" s="12">
        <v>41050</v>
      </c>
      <c r="C622" s="18">
        <v>8.8709740000000004</v>
      </c>
      <c r="D622" s="153">
        <f t="shared" si="18"/>
        <v>7.2210202646025845E-2</v>
      </c>
    </row>
    <row r="623" spans="2:4" x14ac:dyDescent="0.25">
      <c r="B623" s="12">
        <v>41043</v>
      </c>
      <c r="C623" s="18">
        <v>8.2735400000000006</v>
      </c>
      <c r="D623" s="153">
        <f t="shared" si="18"/>
        <v>-3.177950308123989E-2</v>
      </c>
    </row>
    <row r="624" spans="2:4" x14ac:dyDescent="0.25">
      <c r="B624" s="12">
        <v>41036</v>
      </c>
      <c r="C624" s="18">
        <v>8.5450990000000004</v>
      </c>
      <c r="D624" s="153">
        <f t="shared" si="18"/>
        <v>-8.4034656854712342E-3</v>
      </c>
    </row>
    <row r="625" spans="2:4" x14ac:dyDescent="0.25">
      <c r="B625" s="12">
        <v>41029</v>
      </c>
      <c r="C625" s="18">
        <v>8.6175160000000002</v>
      </c>
      <c r="D625" s="153">
        <f t="shared" si="18"/>
        <v>-3.4482712258791959E-2</v>
      </c>
    </row>
    <row r="626" spans="2:4" x14ac:dyDescent="0.25">
      <c r="B626" s="12">
        <v>41022</v>
      </c>
      <c r="C626" s="18">
        <v>8.9252839999999996</v>
      </c>
      <c r="D626" s="153">
        <f t="shared" si="18"/>
        <v>4.0084332132117817E-2</v>
      </c>
    </row>
    <row r="627" spans="2:4" x14ac:dyDescent="0.25">
      <c r="B627" s="12">
        <v>41015</v>
      </c>
      <c r="C627" s="18">
        <v>8.5813079999999999</v>
      </c>
      <c r="D627" s="153">
        <f t="shared" si="18"/>
        <v>-3.1664921371440946E-2</v>
      </c>
    </row>
    <row r="628" spans="2:4" x14ac:dyDescent="0.25">
      <c r="B628" s="12">
        <v>41008</v>
      </c>
      <c r="C628" s="18">
        <v>8.8619199999999996</v>
      </c>
      <c r="D628" s="153">
        <f t="shared" si="18"/>
        <v>-4.2074620055714052E-2</v>
      </c>
    </row>
    <row r="629" spans="2:4" x14ac:dyDescent="0.25">
      <c r="B629" s="12">
        <v>41001</v>
      </c>
      <c r="C629" s="18">
        <v>9.2511589999999995</v>
      </c>
      <c r="D629" s="153">
        <f t="shared" si="18"/>
        <v>-6.4958730427616129E-2</v>
      </c>
    </row>
    <row r="630" spans="2:4" x14ac:dyDescent="0.25">
      <c r="B630" s="12">
        <v>40994</v>
      </c>
      <c r="C630" s="18">
        <v>9.8938509999999997</v>
      </c>
      <c r="D630" s="153">
        <f t="shared" si="18"/>
        <v>-3.6462022679022432E-3</v>
      </c>
    </row>
    <row r="631" spans="2:4" x14ac:dyDescent="0.25">
      <c r="B631" s="12">
        <v>40987</v>
      </c>
      <c r="C631" s="18">
        <v>9.9300580000000007</v>
      </c>
      <c r="D631" s="153">
        <f t="shared" si="18"/>
        <v>7.3461787311814852E-3</v>
      </c>
    </row>
    <row r="632" spans="2:4" x14ac:dyDescent="0.25">
      <c r="B632" s="12">
        <v>40980</v>
      </c>
      <c r="C632" s="18">
        <v>9.8576420000000002</v>
      </c>
      <c r="D632" s="153">
        <f t="shared" si="18"/>
        <v>-8.0716798361083697E-2</v>
      </c>
    </row>
    <row r="633" spans="2:4" x14ac:dyDescent="0.25">
      <c r="B633" s="12">
        <v>40973</v>
      </c>
      <c r="C633" s="18">
        <v>10.723183000000001</v>
      </c>
      <c r="D633" s="153">
        <f t="shared" si="18"/>
        <v>-3.877214851510169E-2</v>
      </c>
    </row>
    <row r="634" spans="2:4" x14ac:dyDescent="0.25">
      <c r="B634" s="12">
        <v>40966</v>
      </c>
      <c r="C634" s="18">
        <v>11.155714</v>
      </c>
      <c r="D634" s="153">
        <f t="shared" si="18"/>
        <v>-6.9872492724750712E-2</v>
      </c>
    </row>
    <row r="635" spans="2:4" x14ac:dyDescent="0.25">
      <c r="B635" s="12">
        <v>40959</v>
      </c>
      <c r="C635" s="18">
        <v>11.993747000000001</v>
      </c>
      <c r="D635" s="153">
        <f t="shared" si="18"/>
        <v>5.0513197996397752E-2</v>
      </c>
    </row>
    <row r="636" spans="2:4" x14ac:dyDescent="0.25">
      <c r="B636" s="12">
        <v>40952</v>
      </c>
      <c r="C636" s="18">
        <v>11.417036</v>
      </c>
      <c r="D636" s="153">
        <f t="shared" si="18"/>
        <v>-1.7829390010056567E-2</v>
      </c>
    </row>
    <row r="637" spans="2:4" x14ac:dyDescent="0.25">
      <c r="B637" s="12">
        <v>40945</v>
      </c>
      <c r="C637" s="18">
        <v>11.62429</v>
      </c>
      <c r="D637" s="153">
        <f t="shared" si="18"/>
        <v>3.9484305600403946E-2</v>
      </c>
    </row>
    <row r="638" spans="2:4" x14ac:dyDescent="0.25">
      <c r="B638" s="12">
        <v>40938</v>
      </c>
      <c r="C638" s="18">
        <v>11.182747000000001</v>
      </c>
      <c r="D638" s="153">
        <f t="shared" si="18"/>
        <v>1.9720544838353948E-2</v>
      </c>
    </row>
    <row r="639" spans="2:4" x14ac:dyDescent="0.25">
      <c r="B639" s="12">
        <v>40931</v>
      </c>
      <c r="C639" s="18">
        <v>10.966481999999999</v>
      </c>
      <c r="D639" s="153">
        <f t="shared" si="18"/>
        <v>6.381132312678095E-2</v>
      </c>
    </row>
    <row r="640" spans="2:4" x14ac:dyDescent="0.25">
      <c r="B640" s="12">
        <v>40924</v>
      </c>
      <c r="C640" s="18">
        <v>10.308672</v>
      </c>
      <c r="D640" s="153">
        <f t="shared" si="18"/>
        <v>-2.6383127265473871E-2</v>
      </c>
    </row>
    <row r="641" spans="2:4" x14ac:dyDescent="0.25">
      <c r="B641" s="12">
        <v>40917</v>
      </c>
      <c r="C641" s="18">
        <v>10.588017000000001</v>
      </c>
      <c r="D641" s="153">
        <f t="shared" si="18"/>
        <v>-2.3274947937446444E-2</v>
      </c>
    </row>
    <row r="642" spans="2:4" x14ac:dyDescent="0.25">
      <c r="B642" s="12">
        <v>40910</v>
      </c>
      <c r="C642" s="18">
        <v>10.840325</v>
      </c>
      <c r="D642" s="153">
        <f t="shared" si="18"/>
        <v>3.3504959292661507E-2</v>
      </c>
    </row>
    <row r="643" spans="2:4" x14ac:dyDescent="0.25">
      <c r="B643" s="12">
        <v>40903</v>
      </c>
      <c r="C643" s="18">
        <v>10.488894999999999</v>
      </c>
      <c r="D643" s="153">
        <f t="shared" ref="D643:D706" si="19">C643/C644-1</f>
        <v>-2.5941293825535228E-2</v>
      </c>
    </row>
    <row r="644" spans="2:4" x14ac:dyDescent="0.25">
      <c r="B644" s="12">
        <v>40896</v>
      </c>
      <c r="C644" s="18">
        <v>10.768236999999999</v>
      </c>
      <c r="D644" s="153">
        <f t="shared" si="19"/>
        <v>1.0998118033873405E-2</v>
      </c>
    </row>
    <row r="645" spans="2:4" x14ac:dyDescent="0.25">
      <c r="B645" s="12">
        <v>40889</v>
      </c>
      <c r="C645" s="18">
        <v>10.651095</v>
      </c>
      <c r="D645" s="153">
        <f t="shared" si="19"/>
        <v>-0.11922492153638364</v>
      </c>
    </row>
    <row r="646" spans="2:4" x14ac:dyDescent="0.25">
      <c r="B646" s="12">
        <v>40882</v>
      </c>
      <c r="C646" s="18">
        <v>12.092866000000001</v>
      </c>
      <c r="D646" s="153">
        <f t="shared" si="19"/>
        <v>-3.661170998576202E-2</v>
      </c>
    </row>
    <row r="647" spans="2:4" x14ac:dyDescent="0.25">
      <c r="B647" s="12">
        <v>40875</v>
      </c>
      <c r="C647" s="18">
        <v>12.552432</v>
      </c>
      <c r="D647" s="153">
        <f t="shared" si="19"/>
        <v>0.11350918165480461</v>
      </c>
    </row>
    <row r="648" spans="2:4" x14ac:dyDescent="0.25">
      <c r="B648" s="12">
        <v>40868</v>
      </c>
      <c r="C648" s="18">
        <v>11.272859</v>
      </c>
      <c r="D648" s="153">
        <f t="shared" si="19"/>
        <v>-3.023247011215302E-2</v>
      </c>
    </row>
    <row r="649" spans="2:4" x14ac:dyDescent="0.25">
      <c r="B649" s="12">
        <v>40861</v>
      </c>
      <c r="C649" s="18">
        <v>11.62429</v>
      </c>
      <c r="D649" s="153">
        <f t="shared" si="19"/>
        <v>-9.0267988593885518E-2</v>
      </c>
    </row>
    <row r="650" spans="2:4" x14ac:dyDescent="0.25">
      <c r="B650" s="12">
        <v>40854</v>
      </c>
      <c r="C650" s="18">
        <v>12.777708000000001</v>
      </c>
      <c r="D650" s="153">
        <f t="shared" si="19"/>
        <v>2.4566503767721404E-2</v>
      </c>
    </row>
    <row r="651" spans="2:4" x14ac:dyDescent="0.25">
      <c r="B651" s="12">
        <v>40847</v>
      </c>
      <c r="C651" s="18">
        <v>12.471330999999999</v>
      </c>
      <c r="D651" s="153">
        <f t="shared" si="19"/>
        <v>4.1384477695791455E-2</v>
      </c>
    </row>
    <row r="652" spans="2:4" x14ac:dyDescent="0.25">
      <c r="B652" s="12">
        <v>40840</v>
      </c>
      <c r="C652" s="18">
        <v>11.975721999999999</v>
      </c>
      <c r="D652" s="153">
        <f t="shared" si="19"/>
        <v>0.11962931705607316</v>
      </c>
    </row>
    <row r="653" spans="2:4" x14ac:dyDescent="0.25">
      <c r="B653" s="12">
        <v>40833</v>
      </c>
      <c r="C653" s="18">
        <v>10.696149</v>
      </c>
      <c r="D653" s="153">
        <f t="shared" si="19"/>
        <v>-4.7351645967457223E-2</v>
      </c>
    </row>
    <row r="654" spans="2:4" x14ac:dyDescent="0.25">
      <c r="B654" s="12">
        <v>40826</v>
      </c>
      <c r="C654" s="18">
        <v>11.227804000000001</v>
      </c>
      <c r="D654" s="153">
        <f t="shared" si="19"/>
        <v>6.0425573551685874E-2</v>
      </c>
    </row>
    <row r="655" spans="2:4" x14ac:dyDescent="0.25">
      <c r="B655" s="12">
        <v>40819</v>
      </c>
      <c r="C655" s="18">
        <v>10.588017000000001</v>
      </c>
      <c r="D655" s="153">
        <f t="shared" si="19"/>
        <v>1.7051097663822734E-3</v>
      </c>
    </row>
    <row r="656" spans="2:4" x14ac:dyDescent="0.25">
      <c r="B656" s="12">
        <v>40812</v>
      </c>
      <c r="C656" s="18">
        <v>10.569993999999999</v>
      </c>
      <c r="D656" s="153">
        <f t="shared" si="19"/>
        <v>-9.2906470141812525E-3</v>
      </c>
    </row>
    <row r="657" spans="2:4" x14ac:dyDescent="0.25">
      <c r="B657" s="12">
        <v>40805</v>
      </c>
      <c r="C657" s="18">
        <v>10.669117</v>
      </c>
      <c r="D657" s="153">
        <f t="shared" si="19"/>
        <v>-9.3229116026644854E-2</v>
      </c>
    </row>
    <row r="658" spans="2:4" x14ac:dyDescent="0.25">
      <c r="B658" s="12">
        <v>40798</v>
      </c>
      <c r="C658" s="18">
        <v>11.766056000000001</v>
      </c>
      <c r="D658" s="153">
        <f t="shared" si="19"/>
        <v>-3.8067130756598289E-2</v>
      </c>
    </row>
    <row r="659" spans="2:4" x14ac:dyDescent="0.25">
      <c r="B659" s="12">
        <v>40791</v>
      </c>
      <c r="C659" s="18">
        <v>12.231681</v>
      </c>
      <c r="D659" s="153">
        <f t="shared" si="19"/>
        <v>-9.4272879449371905E-3</v>
      </c>
    </row>
    <row r="660" spans="2:4" x14ac:dyDescent="0.25">
      <c r="B660" s="12">
        <v>40784</v>
      </c>
      <c r="C660" s="18">
        <v>12.348089999999999</v>
      </c>
      <c r="D660" s="153">
        <f t="shared" si="19"/>
        <v>3.9969909479987686E-2</v>
      </c>
    </row>
    <row r="661" spans="2:4" x14ac:dyDescent="0.25">
      <c r="B661" s="12">
        <v>40777</v>
      </c>
      <c r="C661" s="18">
        <v>11.873507</v>
      </c>
      <c r="D661" s="153">
        <f t="shared" si="19"/>
        <v>0.10869572322055787</v>
      </c>
    </row>
    <row r="662" spans="2:4" x14ac:dyDescent="0.25">
      <c r="B662" s="12">
        <v>40770</v>
      </c>
      <c r="C662" s="18">
        <v>10.709436999999999</v>
      </c>
      <c r="D662" s="153">
        <f t="shared" si="19"/>
        <v>-0.14265237273222231</v>
      </c>
    </row>
    <row r="663" spans="2:4" x14ac:dyDescent="0.25">
      <c r="B663" s="12">
        <v>40763</v>
      </c>
      <c r="C663" s="18">
        <v>12.491358999999999</v>
      </c>
      <c r="D663" s="153">
        <f t="shared" si="19"/>
        <v>6.1643680771194642E-2</v>
      </c>
    </row>
    <row r="664" spans="2:4" x14ac:dyDescent="0.25">
      <c r="B664" s="12">
        <v>40756</v>
      </c>
      <c r="C664" s="18">
        <v>11.766056000000001</v>
      </c>
      <c r="D664" s="153">
        <f t="shared" si="19"/>
        <v>-3.2400529997907768E-2</v>
      </c>
    </row>
    <row r="665" spans="2:4" x14ac:dyDescent="0.25">
      <c r="B665" s="12">
        <v>40749</v>
      </c>
      <c r="C665" s="18">
        <v>12.160048</v>
      </c>
      <c r="D665" s="153">
        <f t="shared" si="19"/>
        <v>-4.4334980015205749E-2</v>
      </c>
    </row>
    <row r="666" spans="2:4" x14ac:dyDescent="0.25">
      <c r="B666" s="12">
        <v>40742</v>
      </c>
      <c r="C666" s="18">
        <v>12.724174</v>
      </c>
      <c r="D666" s="153">
        <f t="shared" si="19"/>
        <v>-6.2936736900167656E-3</v>
      </c>
    </row>
    <row r="667" spans="2:4" x14ac:dyDescent="0.25">
      <c r="B667" s="12">
        <v>40735</v>
      </c>
      <c r="C667" s="18">
        <v>12.804762999999999</v>
      </c>
      <c r="D667" s="153">
        <f t="shared" si="19"/>
        <v>8.0060491254848376E-2</v>
      </c>
    </row>
    <row r="668" spans="2:4" x14ac:dyDescent="0.25">
      <c r="B668" s="12">
        <v>40728</v>
      </c>
      <c r="C668" s="18">
        <v>11.855598000000001</v>
      </c>
      <c r="D668" s="153">
        <f t="shared" si="19"/>
        <v>3.3567498012302854E-2</v>
      </c>
    </row>
    <row r="669" spans="2:4" x14ac:dyDescent="0.25">
      <c r="B669" s="12">
        <v>40721</v>
      </c>
      <c r="C669" s="18">
        <v>11.470560000000001</v>
      </c>
      <c r="D669" s="153">
        <f t="shared" si="19"/>
        <v>3.8087630047613175E-2</v>
      </c>
    </row>
    <row r="670" spans="2:4" x14ac:dyDescent="0.25">
      <c r="B670" s="12">
        <v>40714</v>
      </c>
      <c r="C670" s="18">
        <v>11.049702999999999</v>
      </c>
      <c r="D670" s="153">
        <f t="shared" si="19"/>
        <v>-8.0386044047681127E-3</v>
      </c>
    </row>
    <row r="671" spans="2:4" x14ac:dyDescent="0.25">
      <c r="B671" s="12">
        <v>40707</v>
      </c>
      <c r="C671" s="18">
        <v>11.139246999999999</v>
      </c>
      <c r="D671" s="153">
        <f t="shared" si="19"/>
        <v>-5.1829369502217726E-2</v>
      </c>
    </row>
    <row r="672" spans="2:4" x14ac:dyDescent="0.25">
      <c r="B672" s="12">
        <v>40700</v>
      </c>
      <c r="C672" s="18">
        <v>11.748146</v>
      </c>
      <c r="D672" s="153">
        <f t="shared" si="19"/>
        <v>-7.2791439227948285E-2</v>
      </c>
    </row>
    <row r="673" spans="2:4" x14ac:dyDescent="0.25">
      <c r="B673" s="12">
        <v>40693</v>
      </c>
      <c r="C673" s="18">
        <v>12.670446</v>
      </c>
      <c r="D673" s="153">
        <f t="shared" si="19"/>
        <v>2.6105737810462992E-2</v>
      </c>
    </row>
    <row r="674" spans="2:4" x14ac:dyDescent="0.25">
      <c r="B674" s="12">
        <v>40686</v>
      </c>
      <c r="C674" s="18">
        <v>12.348089999999999</v>
      </c>
      <c r="D674" s="153">
        <f t="shared" si="19"/>
        <v>2.2997220828098186E-2</v>
      </c>
    </row>
    <row r="675" spans="2:4" x14ac:dyDescent="0.25">
      <c r="B675" s="12">
        <v>40679</v>
      </c>
      <c r="C675" s="18">
        <v>12.070501999999999</v>
      </c>
      <c r="D675" s="153">
        <f t="shared" si="19"/>
        <v>2.66563160425346E-2</v>
      </c>
    </row>
    <row r="676" spans="2:4" x14ac:dyDescent="0.25">
      <c r="B676" s="12">
        <v>40672</v>
      </c>
      <c r="C676" s="18">
        <v>11.757101</v>
      </c>
      <c r="D676" s="153">
        <f t="shared" si="19"/>
        <v>-5.6074793367097642E-2</v>
      </c>
    </row>
    <row r="677" spans="2:4" x14ac:dyDescent="0.25">
      <c r="B677" s="12">
        <v>40665</v>
      </c>
      <c r="C677" s="18">
        <v>12.455543</v>
      </c>
      <c r="D677" s="153">
        <f t="shared" si="19"/>
        <v>-0.10661514931034122</v>
      </c>
    </row>
    <row r="678" spans="2:4" x14ac:dyDescent="0.25">
      <c r="B678" s="12">
        <v>40658</v>
      </c>
      <c r="C678" s="18">
        <v>13.941967999999999</v>
      </c>
      <c r="D678" s="153">
        <f t="shared" si="19"/>
        <v>9.7276495670661767E-3</v>
      </c>
    </row>
    <row r="679" spans="2:4" x14ac:dyDescent="0.25">
      <c r="B679" s="12">
        <v>40651</v>
      </c>
      <c r="C679" s="18">
        <v>13.807651999999999</v>
      </c>
      <c r="D679" s="153">
        <f t="shared" si="19"/>
        <v>4.1188299668301287E-2</v>
      </c>
    </row>
    <row r="680" spans="2:4" x14ac:dyDescent="0.25">
      <c r="B680" s="12">
        <v>40644</v>
      </c>
      <c r="C680" s="18">
        <v>13.261436</v>
      </c>
      <c r="D680" s="153">
        <f t="shared" si="19"/>
        <v>-4.8200550993449665E-2</v>
      </c>
    </row>
    <row r="681" spans="2:4" x14ac:dyDescent="0.25">
      <c r="B681" s="12">
        <v>40637</v>
      </c>
      <c r="C681" s="18">
        <v>13.933014999999999</v>
      </c>
      <c r="D681" s="153">
        <f t="shared" si="19"/>
        <v>2.2338959040961504E-2</v>
      </c>
    </row>
    <row r="682" spans="2:4" x14ac:dyDescent="0.25">
      <c r="B682" s="12">
        <v>40630</v>
      </c>
      <c r="C682" s="18">
        <v>13.628567</v>
      </c>
      <c r="D682" s="153">
        <f t="shared" si="19"/>
        <v>7.9432657704822995E-2</v>
      </c>
    </row>
    <row r="683" spans="2:4" x14ac:dyDescent="0.25">
      <c r="B683" s="12">
        <v>40623</v>
      </c>
      <c r="C683" s="18">
        <v>12.625676</v>
      </c>
      <c r="D683" s="153">
        <f t="shared" si="19"/>
        <v>0.18786849000597439</v>
      </c>
    </row>
    <row r="684" spans="2:4" x14ac:dyDescent="0.25">
      <c r="B684" s="12">
        <v>40616</v>
      </c>
      <c r="C684" s="18">
        <v>10.62885</v>
      </c>
      <c r="D684" s="153">
        <f t="shared" si="19"/>
        <v>-4.8115319648891264E-2</v>
      </c>
    </row>
    <row r="685" spans="2:4" x14ac:dyDescent="0.25">
      <c r="B685" s="12">
        <v>40609</v>
      </c>
      <c r="C685" s="18">
        <v>11.166111000000001</v>
      </c>
      <c r="D685" s="153">
        <f t="shared" si="19"/>
        <v>3.057850911678206E-2</v>
      </c>
    </row>
    <row r="686" spans="2:4" x14ac:dyDescent="0.25">
      <c r="B686" s="12">
        <v>40602</v>
      </c>
      <c r="C686" s="18">
        <v>10.834799</v>
      </c>
      <c r="D686" s="153">
        <f t="shared" si="19"/>
        <v>3.6846584338148913E-2</v>
      </c>
    </row>
    <row r="687" spans="2:4" x14ac:dyDescent="0.25">
      <c r="B687" s="12">
        <v>40595</v>
      </c>
      <c r="C687" s="18">
        <v>10.449761000000001</v>
      </c>
      <c r="D687" s="153">
        <f t="shared" si="19"/>
        <v>3.8256194432772839E-2</v>
      </c>
    </row>
    <row r="688" spans="2:4" x14ac:dyDescent="0.25">
      <c r="B688" s="12">
        <v>40588</v>
      </c>
      <c r="C688" s="18">
        <v>10.064723000000001</v>
      </c>
      <c r="D688" s="153">
        <f t="shared" si="19"/>
        <v>5.5399236589271261E-2</v>
      </c>
    </row>
    <row r="689" spans="2:4" x14ac:dyDescent="0.25">
      <c r="B689" s="12">
        <v>40581</v>
      </c>
      <c r="C689" s="18">
        <v>9.5364129999999996</v>
      </c>
      <c r="D689" s="153">
        <f t="shared" si="19"/>
        <v>-2.1139836169143722E-2</v>
      </c>
    </row>
    <row r="690" spans="2:4" x14ac:dyDescent="0.25">
      <c r="B690" s="12">
        <v>40574</v>
      </c>
      <c r="C690" s="18">
        <v>9.7423649999999995</v>
      </c>
      <c r="D690" s="153">
        <f t="shared" si="19"/>
        <v>-9.1823475367802665E-4</v>
      </c>
    </row>
    <row r="691" spans="2:4" x14ac:dyDescent="0.25">
      <c r="B691" s="12">
        <v>40567</v>
      </c>
      <c r="C691" s="18">
        <v>9.7513190000000005</v>
      </c>
      <c r="D691" s="153">
        <f t="shared" si="19"/>
        <v>-7.2928149123338004E-3</v>
      </c>
    </row>
    <row r="692" spans="2:4" x14ac:dyDescent="0.25">
      <c r="B692" s="12">
        <v>40560</v>
      </c>
      <c r="C692" s="18">
        <v>9.8229559999999996</v>
      </c>
      <c r="D692" s="153">
        <f t="shared" si="19"/>
        <v>-1.2601127668240619E-2</v>
      </c>
    </row>
    <row r="693" spans="2:4" x14ac:dyDescent="0.25">
      <c r="B693" s="12">
        <v>40553</v>
      </c>
      <c r="C693" s="18">
        <v>9.9483160000000002</v>
      </c>
      <c r="D693" s="153">
        <f t="shared" si="19"/>
        <v>-3.3913060958168928E-2</v>
      </c>
    </row>
    <row r="694" spans="2:4" x14ac:dyDescent="0.25">
      <c r="B694" s="12">
        <v>40546</v>
      </c>
      <c r="C694" s="18">
        <v>10.297537</v>
      </c>
      <c r="D694" s="153">
        <f t="shared" si="19"/>
        <v>-8.293464845242049E-2</v>
      </c>
    </row>
    <row r="695" spans="2:4" x14ac:dyDescent="0.25">
      <c r="B695" s="12">
        <v>40539</v>
      </c>
      <c r="C695" s="18">
        <v>11.228793</v>
      </c>
      <c r="D695" s="153">
        <f t="shared" si="19"/>
        <v>1.7031631272184322E-2</v>
      </c>
    </row>
    <row r="696" spans="2:4" x14ac:dyDescent="0.25">
      <c r="B696" s="12">
        <v>40532</v>
      </c>
      <c r="C696" s="18">
        <v>11.040751</v>
      </c>
      <c r="D696" s="153">
        <f t="shared" si="19"/>
        <v>-8.1015752188084988E-4</v>
      </c>
    </row>
    <row r="697" spans="2:4" x14ac:dyDescent="0.25">
      <c r="B697" s="12">
        <v>40525</v>
      </c>
      <c r="C697" s="18">
        <v>11.049702999999999</v>
      </c>
      <c r="D697" s="153">
        <f t="shared" si="19"/>
        <v>-1.6183253228746475E-3</v>
      </c>
    </row>
    <row r="698" spans="2:4" x14ac:dyDescent="0.25">
      <c r="B698" s="12">
        <v>40518</v>
      </c>
      <c r="C698" s="18">
        <v>11.067614000000001</v>
      </c>
      <c r="D698" s="153">
        <f t="shared" si="19"/>
        <v>-4.0289280833951668E-3</v>
      </c>
    </row>
    <row r="699" spans="2:4" x14ac:dyDescent="0.25">
      <c r="B699" s="12">
        <v>40511</v>
      </c>
      <c r="C699" s="18">
        <v>11.112385</v>
      </c>
      <c r="D699" s="153">
        <f t="shared" si="19"/>
        <v>9.1468834153854539E-2</v>
      </c>
    </row>
    <row r="700" spans="2:4" x14ac:dyDescent="0.25">
      <c r="B700" s="12">
        <v>40504</v>
      </c>
      <c r="C700" s="18">
        <v>10.181129</v>
      </c>
      <c r="D700" s="153">
        <f t="shared" si="19"/>
        <v>-4.2123183599354519E-2</v>
      </c>
    </row>
    <row r="701" spans="2:4" x14ac:dyDescent="0.25">
      <c r="B701" s="12">
        <v>40497</v>
      </c>
      <c r="C701" s="18">
        <v>10.62885</v>
      </c>
      <c r="D701" s="153">
        <f t="shared" si="19"/>
        <v>-2.5451488043526593E-2</v>
      </c>
    </row>
    <row r="702" spans="2:4" x14ac:dyDescent="0.25">
      <c r="B702" s="12">
        <v>40490</v>
      </c>
      <c r="C702" s="18">
        <v>10.906435</v>
      </c>
      <c r="D702" s="153">
        <f t="shared" si="19"/>
        <v>-1.3765230145424412E-2</v>
      </c>
    </row>
    <row r="703" spans="2:4" x14ac:dyDescent="0.25">
      <c r="B703" s="12">
        <v>40483</v>
      </c>
      <c r="C703" s="18">
        <v>11.05866</v>
      </c>
      <c r="D703" s="153">
        <f t="shared" si="19"/>
        <v>7.111890279338251E-2</v>
      </c>
    </row>
    <row r="704" spans="2:4" x14ac:dyDescent="0.25">
      <c r="B704" s="12">
        <v>40476</v>
      </c>
      <c r="C704" s="18">
        <v>10.324400000000001</v>
      </c>
      <c r="D704" s="153">
        <f t="shared" si="19"/>
        <v>2.4888824121636732E-2</v>
      </c>
    </row>
    <row r="705" spans="2:4" x14ac:dyDescent="0.25">
      <c r="B705" s="12">
        <v>40469</v>
      </c>
      <c r="C705" s="18">
        <v>10.073677999999999</v>
      </c>
      <c r="D705" s="153">
        <f t="shared" si="19"/>
        <v>0</v>
      </c>
    </row>
    <row r="706" spans="2:4" x14ac:dyDescent="0.25">
      <c r="B706" s="12">
        <v>40462</v>
      </c>
      <c r="C706" s="18">
        <v>10.073677999999999</v>
      </c>
      <c r="D706" s="153">
        <f t="shared" si="19"/>
        <v>-2.0034771686290753E-2</v>
      </c>
    </row>
    <row r="707" spans="2:4" x14ac:dyDescent="0.25">
      <c r="B707" s="12">
        <v>40455</v>
      </c>
      <c r="C707" s="18">
        <v>10.279628000000001</v>
      </c>
      <c r="D707" s="153">
        <f t="shared" ref="D707:D770" si="20">C707/C708-1</f>
        <v>1.4134267949099888E-2</v>
      </c>
    </row>
    <row r="708" spans="2:4" x14ac:dyDescent="0.25">
      <c r="B708" s="12">
        <v>40448</v>
      </c>
      <c r="C708" s="18">
        <v>10.136358</v>
      </c>
      <c r="D708" s="153">
        <f t="shared" si="20"/>
        <v>-8.75658694949355E-3</v>
      </c>
    </row>
    <row r="709" spans="2:4" x14ac:dyDescent="0.25">
      <c r="B709" s="12">
        <v>40441</v>
      </c>
      <c r="C709" s="18">
        <v>10.225902</v>
      </c>
      <c r="D709" s="153">
        <f t="shared" si="20"/>
        <v>3.8815353118827556E-2</v>
      </c>
    </row>
    <row r="710" spans="2:4" x14ac:dyDescent="0.25">
      <c r="B710" s="12">
        <v>40434</v>
      </c>
      <c r="C710" s="18">
        <v>9.8438110000000005</v>
      </c>
      <c r="D710" s="153">
        <f t="shared" si="20"/>
        <v>-9.0340608758276986E-4</v>
      </c>
    </row>
    <row r="711" spans="2:4" x14ac:dyDescent="0.25">
      <c r="B711" s="12">
        <v>40427</v>
      </c>
      <c r="C711" s="18">
        <v>9.8527120000000004</v>
      </c>
      <c r="D711" s="153">
        <f t="shared" si="20"/>
        <v>4.2373129706513746E-2</v>
      </c>
    </row>
    <row r="712" spans="2:4" x14ac:dyDescent="0.25">
      <c r="B712" s="12">
        <v>40420</v>
      </c>
      <c r="C712" s="18">
        <v>9.4521929999999994</v>
      </c>
      <c r="D712" s="153">
        <f t="shared" si="20"/>
        <v>2.8073602127977493E-2</v>
      </c>
    </row>
    <row r="713" spans="2:4" x14ac:dyDescent="0.25">
      <c r="B713" s="12">
        <v>40413</v>
      </c>
      <c r="C713" s="18">
        <v>9.1940819999999999</v>
      </c>
      <c r="D713" s="153">
        <f t="shared" si="20"/>
        <v>2.683873861457764E-2</v>
      </c>
    </row>
    <row r="714" spans="2:4" x14ac:dyDescent="0.25">
      <c r="B714" s="12">
        <v>40406</v>
      </c>
      <c r="C714" s="18">
        <v>8.9537739999999992</v>
      </c>
      <c r="D714" s="153">
        <f t="shared" si="20"/>
        <v>-7.6216726222994136E-2</v>
      </c>
    </row>
    <row r="715" spans="2:4" x14ac:dyDescent="0.25">
      <c r="B715" s="12">
        <v>40399</v>
      </c>
      <c r="C715" s="18">
        <v>9.6925050000000006</v>
      </c>
      <c r="D715" s="153">
        <f t="shared" si="20"/>
        <v>0</v>
      </c>
    </row>
    <row r="716" spans="2:4" x14ac:dyDescent="0.25">
      <c r="B716" s="12">
        <v>40392</v>
      </c>
      <c r="C716" s="18">
        <v>9.6925050000000006</v>
      </c>
      <c r="D716" s="153">
        <f t="shared" si="20"/>
        <v>8.8999865511254495E-2</v>
      </c>
    </row>
    <row r="717" spans="2:4" x14ac:dyDescent="0.25">
      <c r="B717" s="12">
        <v>40385</v>
      </c>
      <c r="C717" s="18">
        <v>8.9003730000000001</v>
      </c>
      <c r="D717" s="153">
        <f t="shared" si="20"/>
        <v>-1.9960364083499993E-3</v>
      </c>
    </row>
    <row r="718" spans="2:4" x14ac:dyDescent="0.25">
      <c r="B718" s="12">
        <v>40378</v>
      </c>
      <c r="C718" s="18">
        <v>8.9181740000000005</v>
      </c>
      <c r="D718" s="153">
        <f t="shared" si="20"/>
        <v>-2.8127837818428092E-2</v>
      </c>
    </row>
    <row r="719" spans="2:4" x14ac:dyDescent="0.25">
      <c r="B719" s="12">
        <v>40371</v>
      </c>
      <c r="C719" s="18">
        <v>9.1762829999999997</v>
      </c>
      <c r="D719" s="153">
        <f t="shared" si="20"/>
        <v>-2.5519949145094256E-2</v>
      </c>
    </row>
    <row r="720" spans="2:4" x14ac:dyDescent="0.25">
      <c r="B720" s="12">
        <v>40364</v>
      </c>
      <c r="C720" s="18">
        <v>9.4165939999999999</v>
      </c>
      <c r="D720" s="153">
        <f t="shared" si="20"/>
        <v>2.6188272528212098E-2</v>
      </c>
    </row>
    <row r="721" spans="2:4" x14ac:dyDescent="0.25">
      <c r="B721" s="12">
        <v>40357</v>
      </c>
      <c r="C721" s="18">
        <v>9.1762829999999997</v>
      </c>
      <c r="D721" s="153">
        <f t="shared" si="20"/>
        <v>-2.0892669522735052E-2</v>
      </c>
    </row>
    <row r="722" spans="2:4" x14ac:dyDescent="0.25">
      <c r="B722" s="12">
        <v>40350</v>
      </c>
      <c r="C722" s="18">
        <v>9.3720909999999993</v>
      </c>
      <c r="D722" s="153">
        <f t="shared" si="20"/>
        <v>2.0349081852605755E-2</v>
      </c>
    </row>
    <row r="723" spans="2:4" x14ac:dyDescent="0.25">
      <c r="B723" s="12">
        <v>40343</v>
      </c>
      <c r="C723" s="18">
        <v>9.185181</v>
      </c>
      <c r="D723" s="153">
        <f t="shared" si="20"/>
        <v>5.6294621387077859E-2</v>
      </c>
    </row>
    <row r="724" spans="2:4" x14ac:dyDescent="0.25">
      <c r="B724" s="12">
        <v>40336</v>
      </c>
      <c r="C724" s="18">
        <v>8.6956620000000004</v>
      </c>
      <c r="D724" s="153">
        <f t="shared" si="20"/>
        <v>2.7339565582456204E-2</v>
      </c>
    </row>
    <row r="725" spans="2:4" x14ac:dyDescent="0.25">
      <c r="B725" s="12">
        <v>40329</v>
      </c>
      <c r="C725" s="18">
        <v>8.4642529999999994</v>
      </c>
      <c r="D725" s="153">
        <f t="shared" si="20"/>
        <v>-1.7562062129449663E-2</v>
      </c>
    </row>
    <row r="726" spans="2:4" x14ac:dyDescent="0.25">
      <c r="B726" s="12">
        <v>40322</v>
      </c>
      <c r="C726" s="18">
        <v>8.6155600000000003</v>
      </c>
      <c r="D726" s="153">
        <f t="shared" si="20"/>
        <v>7.0796486574091766E-2</v>
      </c>
    </row>
    <row r="727" spans="2:4" x14ac:dyDescent="0.25">
      <c r="B727" s="12">
        <v>40315</v>
      </c>
      <c r="C727" s="18">
        <v>8.0459359999999993</v>
      </c>
      <c r="D727" s="153">
        <f t="shared" si="20"/>
        <v>-0.12909443068452253</v>
      </c>
    </row>
    <row r="728" spans="2:4" x14ac:dyDescent="0.25">
      <c r="B728" s="12">
        <v>40308</v>
      </c>
      <c r="C728" s="18">
        <v>9.2385859999999997</v>
      </c>
      <c r="D728" s="153">
        <f t="shared" si="20"/>
        <v>0.10897436820799289</v>
      </c>
    </row>
    <row r="729" spans="2:4" x14ac:dyDescent="0.25">
      <c r="B729" s="12">
        <v>40301</v>
      </c>
      <c r="C729" s="18">
        <v>8.3307479999999998</v>
      </c>
      <c r="D729" s="153">
        <f t="shared" si="20"/>
        <v>-4.1965062579479406E-2</v>
      </c>
    </row>
    <row r="730" spans="2:4" x14ac:dyDescent="0.25">
      <c r="B730" s="12">
        <v>40294</v>
      </c>
      <c r="C730" s="18">
        <v>8.6956620000000004</v>
      </c>
      <c r="D730" s="153">
        <f t="shared" si="20"/>
        <v>2.3036390263552864E-2</v>
      </c>
    </row>
    <row r="731" spans="2:4" x14ac:dyDescent="0.25">
      <c r="B731" s="12">
        <v>40287</v>
      </c>
      <c r="C731" s="18">
        <v>8.4998559999999994</v>
      </c>
      <c r="D731" s="153">
        <f t="shared" si="20"/>
        <v>1.8123626258452097E-2</v>
      </c>
    </row>
    <row r="732" spans="2:4" x14ac:dyDescent="0.25">
      <c r="B732" s="12">
        <v>40280</v>
      </c>
      <c r="C732" s="18">
        <v>8.3485499999999995</v>
      </c>
      <c r="D732" s="153">
        <f t="shared" si="20"/>
        <v>-7.9489368571087349E-2</v>
      </c>
    </row>
    <row r="733" spans="2:4" x14ac:dyDescent="0.25">
      <c r="B733" s="12">
        <v>40273</v>
      </c>
      <c r="C733" s="18">
        <v>9.0694769999999991</v>
      </c>
      <c r="D733" s="153">
        <f t="shared" si="20"/>
        <v>2.6182978863032114E-2</v>
      </c>
    </row>
    <row r="734" spans="2:4" x14ac:dyDescent="0.25">
      <c r="B734" s="12">
        <v>40266</v>
      </c>
      <c r="C734" s="18">
        <v>8.8380700000000001</v>
      </c>
      <c r="D734" s="153">
        <f t="shared" si="20"/>
        <v>5.0793790069518563E-2</v>
      </c>
    </row>
    <row r="735" spans="2:4" x14ac:dyDescent="0.25">
      <c r="B735" s="12">
        <v>40259</v>
      </c>
      <c r="C735" s="18">
        <v>8.4108509999999992</v>
      </c>
      <c r="D735" s="153">
        <f t="shared" si="20"/>
        <v>-1.1506614713921892E-2</v>
      </c>
    </row>
    <row r="736" spans="2:4" x14ac:dyDescent="0.25">
      <c r="B736" s="12">
        <v>40252</v>
      </c>
      <c r="C736" s="18">
        <v>8.5087580000000003</v>
      </c>
      <c r="D736" s="153">
        <f t="shared" si="20"/>
        <v>-3.127777019502842E-3</v>
      </c>
    </row>
    <row r="737" spans="2:4" x14ac:dyDescent="0.25">
      <c r="B737" s="12">
        <v>40245</v>
      </c>
      <c r="C737" s="18">
        <v>8.5354550000000007</v>
      </c>
      <c r="D737" s="153">
        <f t="shared" si="20"/>
        <v>-3.1313188975104489E-2</v>
      </c>
    </row>
    <row r="738" spans="2:4" x14ac:dyDescent="0.25">
      <c r="B738" s="12">
        <v>40238</v>
      </c>
      <c r="C738" s="18">
        <v>8.8113670000000006</v>
      </c>
      <c r="D738" s="153">
        <f t="shared" si="20"/>
        <v>8.4337143307195328E-2</v>
      </c>
    </row>
    <row r="739" spans="2:4" x14ac:dyDescent="0.25">
      <c r="B739" s="12">
        <v>40231</v>
      </c>
      <c r="C739" s="18">
        <v>8.1260399999999997</v>
      </c>
      <c r="D739" s="153">
        <f t="shared" si="20"/>
        <v>-1.6163723304370881E-2</v>
      </c>
    </row>
    <row r="740" spans="2:4" x14ac:dyDescent="0.25">
      <c r="B740" s="12">
        <v>40224</v>
      </c>
      <c r="C740" s="18">
        <v>8.2595449999999992</v>
      </c>
      <c r="D740" s="153">
        <f t="shared" si="20"/>
        <v>-5.3591934921378703E-3</v>
      </c>
    </row>
    <row r="741" spans="2:4" x14ac:dyDescent="0.25">
      <c r="B741" s="12">
        <v>40217</v>
      </c>
      <c r="C741" s="18">
        <v>8.3040479999999999</v>
      </c>
      <c r="D741" s="153">
        <f t="shared" si="20"/>
        <v>-1.3741972447644635E-2</v>
      </c>
    </row>
    <row r="742" spans="2:4" x14ac:dyDescent="0.25">
      <c r="B742" s="12">
        <v>40210</v>
      </c>
      <c r="C742" s="18">
        <v>8.4197520000000008</v>
      </c>
      <c r="D742" s="153">
        <f t="shared" si="20"/>
        <v>3.1624890141578321E-2</v>
      </c>
    </row>
    <row r="743" spans="2:4" x14ac:dyDescent="0.25">
      <c r="B743" s="12">
        <v>40203</v>
      </c>
      <c r="C743" s="18">
        <v>8.1616409999999995</v>
      </c>
      <c r="D743" s="153">
        <f t="shared" si="20"/>
        <v>-6.714123933714522E-2</v>
      </c>
    </row>
    <row r="744" spans="2:4" x14ac:dyDescent="0.25">
      <c r="B744" s="12">
        <v>40196</v>
      </c>
      <c r="C744" s="18">
        <v>8.7490640000000006</v>
      </c>
      <c r="D744" s="153">
        <f t="shared" si="20"/>
        <v>-5.389831270935419E-2</v>
      </c>
    </row>
    <row r="745" spans="2:4" x14ac:dyDescent="0.25">
      <c r="B745" s="12">
        <v>40189</v>
      </c>
      <c r="C745" s="18">
        <v>9.2474880000000006</v>
      </c>
      <c r="D745" s="153">
        <f t="shared" si="20"/>
        <v>-5.3733768276980731E-2</v>
      </c>
    </row>
    <row r="746" spans="2:4" x14ac:dyDescent="0.25">
      <c r="B746" s="12">
        <v>40182</v>
      </c>
      <c r="C746" s="18">
        <v>9.7726070000000007</v>
      </c>
      <c r="D746" s="153">
        <f t="shared" si="20"/>
        <v>7.9645776214556596E-2</v>
      </c>
    </row>
    <row r="747" spans="2:4" x14ac:dyDescent="0.25">
      <c r="B747" s="12">
        <v>40175</v>
      </c>
      <c r="C747" s="18">
        <v>9.051679</v>
      </c>
      <c r="D747" s="153">
        <f t="shared" si="20"/>
        <v>1.5984248318408945E-2</v>
      </c>
    </row>
    <row r="748" spans="2:4" x14ac:dyDescent="0.25">
      <c r="B748" s="12">
        <v>40168</v>
      </c>
      <c r="C748" s="18">
        <v>8.9092710000000004</v>
      </c>
      <c r="D748" s="153">
        <f t="shared" si="20"/>
        <v>9.0724279940728181E-3</v>
      </c>
    </row>
    <row r="749" spans="2:4" x14ac:dyDescent="0.25">
      <c r="B749" s="12">
        <v>40161</v>
      </c>
      <c r="C749" s="18">
        <v>8.8291690000000003</v>
      </c>
      <c r="D749" s="153">
        <f t="shared" si="20"/>
        <v>-2.6496345930421272E-2</v>
      </c>
    </row>
    <row r="750" spans="2:4" x14ac:dyDescent="0.25">
      <c r="B750" s="12">
        <v>40154</v>
      </c>
      <c r="C750" s="18">
        <v>9.0694769999999991</v>
      </c>
      <c r="D750" s="153">
        <f t="shared" si="20"/>
        <v>-8.3633240994207325E-2</v>
      </c>
    </row>
    <row r="751" spans="2:4" x14ac:dyDescent="0.25">
      <c r="B751" s="12">
        <v>40147</v>
      </c>
      <c r="C751" s="18">
        <v>9.8972130000000007</v>
      </c>
      <c r="D751" s="153">
        <f t="shared" si="20"/>
        <v>2.1120236718990659E-2</v>
      </c>
    </row>
    <row r="752" spans="2:4" x14ac:dyDescent="0.25">
      <c r="B752" s="12">
        <v>40140</v>
      </c>
      <c r="C752" s="18">
        <v>9.6925050000000006</v>
      </c>
      <c r="D752" s="153">
        <f t="shared" si="20"/>
        <v>2.8328594766491744E-2</v>
      </c>
    </row>
    <row r="753" spans="2:4" x14ac:dyDescent="0.25">
      <c r="B753" s="12">
        <v>40133</v>
      </c>
      <c r="C753" s="18">
        <v>9.4254940000000005</v>
      </c>
      <c r="D753" s="153">
        <f t="shared" si="20"/>
        <v>3.791417005497344E-3</v>
      </c>
    </row>
    <row r="754" spans="2:4" x14ac:dyDescent="0.25">
      <c r="B754" s="12">
        <v>40126</v>
      </c>
      <c r="C754" s="18">
        <v>9.3898930000000007</v>
      </c>
      <c r="D754" s="153">
        <f t="shared" si="20"/>
        <v>-1.3096018233232476E-2</v>
      </c>
    </row>
    <row r="755" spans="2:4" x14ac:dyDescent="0.25">
      <c r="B755" s="12">
        <v>40119</v>
      </c>
      <c r="C755" s="18">
        <v>9.5144950000000001</v>
      </c>
      <c r="D755" s="153">
        <f t="shared" si="20"/>
        <v>7.329293371401624E-2</v>
      </c>
    </row>
    <row r="756" spans="2:4" x14ac:dyDescent="0.25">
      <c r="B756" s="12">
        <v>40112</v>
      </c>
      <c r="C756" s="18">
        <v>8.86477</v>
      </c>
      <c r="D756" s="153">
        <f t="shared" si="20"/>
        <v>-9.7008182652532082E-2</v>
      </c>
    </row>
    <row r="757" spans="2:4" x14ac:dyDescent="0.25">
      <c r="B757" s="12">
        <v>40105</v>
      </c>
      <c r="C757" s="18">
        <v>9.8171099999999996</v>
      </c>
      <c r="D757" s="153">
        <f t="shared" si="20"/>
        <v>-4.2534702242064681E-2</v>
      </c>
    </row>
    <row r="758" spans="2:4" x14ac:dyDescent="0.25">
      <c r="B758" s="12">
        <v>40098</v>
      </c>
      <c r="C758" s="18">
        <v>10.253228</v>
      </c>
      <c r="D758" s="153">
        <f t="shared" si="20"/>
        <v>-9.4584805877307998E-3</v>
      </c>
    </row>
    <row r="759" spans="2:4" x14ac:dyDescent="0.25">
      <c r="B759" s="12">
        <v>40091</v>
      </c>
      <c r="C759" s="18">
        <v>10.351134</v>
      </c>
      <c r="D759" s="153">
        <f t="shared" si="20"/>
        <v>0.13685236442681137</v>
      </c>
    </row>
    <row r="760" spans="2:4" x14ac:dyDescent="0.25">
      <c r="B760" s="12">
        <v>40084</v>
      </c>
      <c r="C760" s="18">
        <v>9.1050819999999995</v>
      </c>
      <c r="D760" s="153">
        <f t="shared" si="20"/>
        <v>-2.6641246606370572E-2</v>
      </c>
    </row>
    <row r="761" spans="2:4" x14ac:dyDescent="0.25">
      <c r="B761" s="12">
        <v>40077</v>
      </c>
      <c r="C761" s="18">
        <v>9.3542919999999992</v>
      </c>
      <c r="D761" s="153">
        <f t="shared" si="20"/>
        <v>-7.0409557568909875E-2</v>
      </c>
    </row>
    <row r="762" spans="2:4" x14ac:dyDescent="0.25">
      <c r="B762" s="12">
        <v>40070</v>
      </c>
      <c r="C762" s="18">
        <v>10.062810000000001</v>
      </c>
      <c r="D762" s="153">
        <f t="shared" si="20"/>
        <v>-5.2494520267226674E-3</v>
      </c>
    </row>
    <row r="763" spans="2:4" x14ac:dyDescent="0.25">
      <c r="B763" s="12">
        <v>40063</v>
      </c>
      <c r="C763" s="18">
        <v>10.115913000000001</v>
      </c>
      <c r="D763" s="153">
        <f t="shared" si="20"/>
        <v>7.022462638090432E-2</v>
      </c>
    </row>
    <row r="764" spans="2:4" x14ac:dyDescent="0.25">
      <c r="B764" s="12">
        <v>40056</v>
      </c>
      <c r="C764" s="18">
        <v>9.45214</v>
      </c>
      <c r="D764" s="153">
        <f t="shared" si="20"/>
        <v>0.13980807565936826</v>
      </c>
    </row>
    <row r="765" spans="2:4" x14ac:dyDescent="0.25">
      <c r="B765" s="12">
        <v>40049</v>
      </c>
      <c r="C765" s="18">
        <v>8.2927470000000003</v>
      </c>
      <c r="D765" s="153">
        <f t="shared" si="20"/>
        <v>-1.0661802703527679E-3</v>
      </c>
    </row>
    <row r="766" spans="2:4" x14ac:dyDescent="0.25">
      <c r="B766" s="12">
        <v>40042</v>
      </c>
      <c r="C766" s="18">
        <v>8.3015980000000003</v>
      </c>
      <c r="D766" s="153">
        <f t="shared" si="20"/>
        <v>2.9637686911483163E-2</v>
      </c>
    </row>
    <row r="767" spans="2:4" x14ac:dyDescent="0.25">
      <c r="B767" s="12">
        <v>40035</v>
      </c>
      <c r="C767" s="18">
        <v>8.06264</v>
      </c>
      <c r="D767" s="153">
        <f t="shared" si="20"/>
        <v>-6.5430862637081422E-3</v>
      </c>
    </row>
    <row r="768" spans="2:4" x14ac:dyDescent="0.25">
      <c r="B768" s="12">
        <v>40028</v>
      </c>
      <c r="C768" s="18">
        <v>8.1157419999999991</v>
      </c>
      <c r="D768" s="153">
        <f t="shared" si="20"/>
        <v>-9.7191178361896169E-3</v>
      </c>
    </row>
    <row r="769" spans="2:4" x14ac:dyDescent="0.25">
      <c r="B769" s="12">
        <v>40021</v>
      </c>
      <c r="C769" s="18">
        <v>8.1953940000000003</v>
      </c>
      <c r="D769" s="153">
        <f t="shared" si="20"/>
        <v>-1.4893564336798559E-2</v>
      </c>
    </row>
    <row r="770" spans="2:4" x14ac:dyDescent="0.25">
      <c r="B770" s="12">
        <v>40014</v>
      </c>
      <c r="C770" s="18">
        <v>8.3192979999999999</v>
      </c>
      <c r="D770" s="153">
        <f t="shared" si="20"/>
        <v>2.1739338687273513E-2</v>
      </c>
    </row>
    <row r="771" spans="2:4" x14ac:dyDescent="0.25">
      <c r="B771" s="12">
        <v>40007</v>
      </c>
      <c r="C771" s="18">
        <v>8.1422899999999991</v>
      </c>
      <c r="D771" s="153">
        <f t="shared" ref="D771:D834" si="21">C771/C772-1</f>
        <v>8.2352787916257775E-2</v>
      </c>
    </row>
    <row r="772" spans="2:4" x14ac:dyDescent="0.25">
      <c r="B772" s="12">
        <v>40000</v>
      </c>
      <c r="C772" s="18">
        <v>7.5227690000000003</v>
      </c>
      <c r="D772" s="153">
        <f t="shared" si="21"/>
        <v>-0.12008274260021601</v>
      </c>
    </row>
    <row r="773" spans="2:4" x14ac:dyDescent="0.25">
      <c r="B773" s="12">
        <v>39993</v>
      </c>
      <c r="C773" s="18">
        <v>8.5494050000000001</v>
      </c>
      <c r="D773" s="153">
        <f t="shared" si="21"/>
        <v>-0.10638304321686032</v>
      </c>
    </row>
    <row r="774" spans="2:4" x14ac:dyDescent="0.25">
      <c r="B774" s="12">
        <v>39986</v>
      </c>
      <c r="C774" s="18">
        <v>9.5671920000000004</v>
      </c>
      <c r="D774" s="153">
        <f t="shared" si="21"/>
        <v>-3.4821395603910066E-2</v>
      </c>
    </row>
    <row r="775" spans="2:4" x14ac:dyDescent="0.25">
      <c r="B775" s="12">
        <v>39979</v>
      </c>
      <c r="C775" s="18">
        <v>9.9123540000000006</v>
      </c>
      <c r="D775" s="153">
        <f t="shared" si="21"/>
        <v>6.8702318058903922E-2</v>
      </c>
    </row>
    <row r="776" spans="2:4" x14ac:dyDescent="0.25">
      <c r="B776" s="12">
        <v>39972</v>
      </c>
      <c r="C776" s="18">
        <v>9.275131</v>
      </c>
      <c r="D776" s="153">
        <f t="shared" si="21"/>
        <v>-4.8138179443995344E-2</v>
      </c>
    </row>
    <row r="777" spans="2:4" x14ac:dyDescent="0.25">
      <c r="B777" s="12">
        <v>39965</v>
      </c>
      <c r="C777" s="18">
        <v>9.7441990000000001</v>
      </c>
      <c r="D777" s="153">
        <f t="shared" si="21"/>
        <v>-9.0082682752002818E-2</v>
      </c>
    </row>
    <row r="778" spans="2:4" x14ac:dyDescent="0.25">
      <c r="B778" s="12">
        <v>39958</v>
      </c>
      <c r="C778" s="18">
        <v>10.708883999999999</v>
      </c>
      <c r="D778" s="153">
        <f t="shared" si="21"/>
        <v>4.6712993349112164E-2</v>
      </c>
    </row>
    <row r="779" spans="2:4" x14ac:dyDescent="0.25">
      <c r="B779" s="12">
        <v>39951</v>
      </c>
      <c r="C779" s="18">
        <v>10.230964999999999</v>
      </c>
      <c r="D779" s="153">
        <f t="shared" si="21"/>
        <v>8.7488083137052808E-2</v>
      </c>
    </row>
    <row r="780" spans="2:4" x14ac:dyDescent="0.25">
      <c r="B780" s="12">
        <v>39944</v>
      </c>
      <c r="C780" s="18">
        <v>9.4078870000000006</v>
      </c>
      <c r="D780" s="153">
        <f t="shared" si="21"/>
        <v>5.0395354445700091E-2</v>
      </c>
    </row>
    <row r="781" spans="2:4" x14ac:dyDescent="0.25">
      <c r="B781" s="12">
        <v>39937</v>
      </c>
      <c r="C781" s="18">
        <v>8.9565199999999994</v>
      </c>
      <c r="D781" s="153">
        <f t="shared" si="21"/>
        <v>8.4673100130852941E-2</v>
      </c>
    </row>
    <row r="782" spans="2:4" x14ac:dyDescent="0.25">
      <c r="B782" s="12">
        <v>39930</v>
      </c>
      <c r="C782" s="18">
        <v>8.2573450000000008</v>
      </c>
      <c r="D782" s="153">
        <f t="shared" si="21"/>
        <v>-4.4057532435508029E-2</v>
      </c>
    </row>
    <row r="783" spans="2:4" x14ac:dyDescent="0.25">
      <c r="B783" s="12">
        <v>39923</v>
      </c>
      <c r="C783" s="18">
        <v>8.6379099999999998</v>
      </c>
      <c r="D783" s="153">
        <f t="shared" si="21"/>
        <v>0.19461436013890743</v>
      </c>
    </row>
    <row r="784" spans="2:4" x14ac:dyDescent="0.25">
      <c r="B784" s="12">
        <v>39916</v>
      </c>
      <c r="C784" s="18">
        <v>7.2307100000000002</v>
      </c>
      <c r="D784" s="153">
        <f t="shared" si="21"/>
        <v>-9.9227928517362618E-2</v>
      </c>
    </row>
    <row r="785" spans="2:4" x14ac:dyDescent="0.25">
      <c r="B785" s="12">
        <v>39909</v>
      </c>
      <c r="C785" s="18">
        <v>8.0272360000000003</v>
      </c>
      <c r="D785" s="153">
        <f t="shared" si="21"/>
        <v>-7.1648216019848276E-2</v>
      </c>
    </row>
    <row r="786" spans="2:4" x14ac:dyDescent="0.25">
      <c r="B786" s="12">
        <v>39902</v>
      </c>
      <c r="C786" s="18">
        <v>8.6467609999999997</v>
      </c>
      <c r="D786" s="153">
        <f t="shared" si="21"/>
        <v>-0.1392070231976531</v>
      </c>
    </row>
    <row r="787" spans="2:4" x14ac:dyDescent="0.25">
      <c r="B787" s="12">
        <v>39895</v>
      </c>
      <c r="C787" s="18">
        <v>10.045111</v>
      </c>
      <c r="D787" s="153">
        <f t="shared" si="21"/>
        <v>-6.3531135684122275E-2</v>
      </c>
    </row>
    <row r="788" spans="2:4" x14ac:dyDescent="0.25">
      <c r="B788" s="12">
        <v>39888</v>
      </c>
      <c r="C788" s="18">
        <v>10.726583</v>
      </c>
      <c r="D788" s="153">
        <f t="shared" si="21"/>
        <v>9.3862719429876229E-2</v>
      </c>
    </row>
    <row r="789" spans="2:4" x14ac:dyDescent="0.25">
      <c r="B789" s="12">
        <v>39881</v>
      </c>
      <c r="C789" s="18">
        <v>9.8061509999999998</v>
      </c>
      <c r="D789" s="153">
        <f t="shared" si="21"/>
        <v>-2.8922243081796473E-2</v>
      </c>
    </row>
    <row r="790" spans="2:4" x14ac:dyDescent="0.25">
      <c r="B790" s="12">
        <v>39874</v>
      </c>
      <c r="C790" s="18">
        <v>10.098214</v>
      </c>
      <c r="D790" s="153">
        <f t="shared" si="21"/>
        <v>-4.7579012813648291E-2</v>
      </c>
    </row>
    <row r="791" spans="2:4" x14ac:dyDescent="0.25">
      <c r="B791" s="12">
        <v>39867</v>
      </c>
      <c r="C791" s="18">
        <v>10.602679</v>
      </c>
      <c r="D791" s="153">
        <f t="shared" si="21"/>
        <v>-8.1992428524327643E-2</v>
      </c>
    </row>
    <row r="792" spans="2:4" x14ac:dyDescent="0.25">
      <c r="B792" s="12">
        <v>39860</v>
      </c>
      <c r="C792" s="18">
        <v>11.549664</v>
      </c>
      <c r="D792" s="153">
        <f t="shared" si="21"/>
        <v>8.5690548887529694E-2</v>
      </c>
    </row>
    <row r="793" spans="2:4" x14ac:dyDescent="0.25">
      <c r="B793" s="12">
        <v>39853</v>
      </c>
      <c r="C793" s="18">
        <v>10.638081</v>
      </c>
      <c r="D793" s="153">
        <f t="shared" si="21"/>
        <v>4.1769592133384936E-3</v>
      </c>
    </row>
    <row r="794" spans="2:4" x14ac:dyDescent="0.25">
      <c r="B794" s="12">
        <v>39846</v>
      </c>
      <c r="C794" s="18">
        <v>10.593831</v>
      </c>
      <c r="D794" s="153">
        <f t="shared" si="21"/>
        <v>1.4406739736269047E-2</v>
      </c>
    </row>
    <row r="795" spans="2:4" x14ac:dyDescent="0.25">
      <c r="B795" s="12">
        <v>39839</v>
      </c>
      <c r="C795" s="18">
        <v>10.443376000000001</v>
      </c>
      <c r="D795" s="153">
        <f t="shared" si="21"/>
        <v>6.2106212085709211E-2</v>
      </c>
    </row>
    <row r="796" spans="2:4" x14ac:dyDescent="0.25">
      <c r="B796" s="12">
        <v>39832</v>
      </c>
      <c r="C796" s="18">
        <v>9.8327039999999997</v>
      </c>
      <c r="D796" s="153">
        <f t="shared" si="21"/>
        <v>8.6021620576824942E-2</v>
      </c>
    </row>
    <row r="797" spans="2:4" x14ac:dyDescent="0.25">
      <c r="B797" s="12">
        <v>39825</v>
      </c>
      <c r="C797" s="18">
        <v>9.0538749999999997</v>
      </c>
      <c r="D797" s="153">
        <f t="shared" si="21"/>
        <v>1.4881092831515952E-2</v>
      </c>
    </row>
    <row r="798" spans="2:4" x14ac:dyDescent="0.25">
      <c r="B798" s="12">
        <v>39818</v>
      </c>
      <c r="C798" s="18">
        <v>8.9211189999999991</v>
      </c>
      <c r="D798" s="153">
        <f t="shared" si="21"/>
        <v>-5.7062744708824886E-2</v>
      </c>
    </row>
    <row r="799" spans="2:4" x14ac:dyDescent="0.25">
      <c r="B799" s="12">
        <v>39811</v>
      </c>
      <c r="C799" s="18">
        <v>9.4609889999999996</v>
      </c>
      <c r="D799" s="153">
        <f t="shared" si="21"/>
        <v>2.5911645710147813E-2</v>
      </c>
    </row>
    <row r="800" spans="2:4" x14ac:dyDescent="0.25">
      <c r="B800" s="12">
        <v>39804</v>
      </c>
      <c r="C800" s="18">
        <v>9.2220309999999994</v>
      </c>
      <c r="D800" s="153">
        <f t="shared" si="21"/>
        <v>0.16424585477098064</v>
      </c>
    </row>
    <row r="801" spans="2:4" x14ac:dyDescent="0.25">
      <c r="B801" s="12">
        <v>39797</v>
      </c>
      <c r="C801" s="18">
        <v>7.9210339999999997</v>
      </c>
      <c r="D801" s="153">
        <f t="shared" si="21"/>
        <v>-0.11822649514848549</v>
      </c>
    </row>
    <row r="802" spans="2:4" x14ac:dyDescent="0.25">
      <c r="B802" s="12">
        <v>39790</v>
      </c>
      <c r="C802" s="18">
        <v>8.9830710000000007</v>
      </c>
      <c r="D802" s="153">
        <f t="shared" si="21"/>
        <v>0.14044950595935068</v>
      </c>
    </row>
    <row r="803" spans="2:4" x14ac:dyDescent="0.25">
      <c r="B803" s="12">
        <v>39783</v>
      </c>
      <c r="C803" s="18">
        <v>7.8767810000000003</v>
      </c>
      <c r="D803" s="153">
        <f t="shared" si="21"/>
        <v>3.009269915068935E-2</v>
      </c>
    </row>
    <row r="804" spans="2:4" x14ac:dyDescent="0.25">
      <c r="B804" s="12">
        <v>39776</v>
      </c>
      <c r="C804" s="18">
        <v>7.6466719999999997</v>
      </c>
      <c r="D804" s="153">
        <f t="shared" si="21"/>
        <v>0.20670341691458249</v>
      </c>
    </row>
    <row r="805" spans="2:4" x14ac:dyDescent="0.25">
      <c r="B805" s="12">
        <v>39769</v>
      </c>
      <c r="C805" s="18">
        <v>6.3368279999999997</v>
      </c>
      <c r="D805" s="153">
        <f t="shared" si="21"/>
        <v>0.14743604368813368</v>
      </c>
    </row>
    <row r="806" spans="2:4" x14ac:dyDescent="0.25">
      <c r="B806" s="12">
        <v>39762</v>
      </c>
      <c r="C806" s="18">
        <v>5.5225980000000003</v>
      </c>
      <c r="D806" s="153">
        <f t="shared" si="21"/>
        <v>-9.4339529815994694E-2</v>
      </c>
    </row>
    <row r="807" spans="2:4" x14ac:dyDescent="0.25">
      <c r="B807" s="12">
        <v>39755</v>
      </c>
      <c r="C807" s="18">
        <v>6.0978680000000001</v>
      </c>
      <c r="D807" s="153">
        <f t="shared" si="21"/>
        <v>-5.7455643965869774E-2</v>
      </c>
    </row>
    <row r="808" spans="2:4" x14ac:dyDescent="0.25">
      <c r="B808" s="12">
        <v>39748</v>
      </c>
      <c r="C808" s="18">
        <v>6.4695819999999999</v>
      </c>
      <c r="D808" s="153">
        <f t="shared" si="21"/>
        <v>0.11263308820001305</v>
      </c>
    </row>
    <row r="809" spans="2:4" x14ac:dyDescent="0.25">
      <c r="B809" s="12">
        <v>39741</v>
      </c>
      <c r="C809" s="18">
        <v>5.8146589999999998</v>
      </c>
      <c r="D809" s="153">
        <f t="shared" si="21"/>
        <v>-0.17565865758736932</v>
      </c>
    </row>
    <row r="810" spans="2:4" x14ac:dyDescent="0.25">
      <c r="B810" s="12">
        <v>39734</v>
      </c>
      <c r="C810" s="18">
        <v>7.0537029999999996</v>
      </c>
      <c r="D810" s="153">
        <f t="shared" si="21"/>
        <v>-0.13930886056240865</v>
      </c>
    </row>
    <row r="811" spans="2:4" x14ac:dyDescent="0.25">
      <c r="B811" s="12">
        <v>39727</v>
      </c>
      <c r="C811" s="18">
        <v>8.1953940000000003</v>
      </c>
      <c r="D811" s="153">
        <f t="shared" si="21"/>
        <v>0.14888335868839309</v>
      </c>
    </row>
    <row r="812" spans="2:4" x14ac:dyDescent="0.25">
      <c r="B812" s="12">
        <v>39720</v>
      </c>
      <c r="C812" s="18">
        <v>7.133356</v>
      </c>
      <c r="D812" s="153">
        <f t="shared" si="21"/>
        <v>-0.20591120787089412</v>
      </c>
    </row>
    <row r="813" spans="2:4" x14ac:dyDescent="0.25">
      <c r="B813" s="12">
        <v>39713</v>
      </c>
      <c r="C813" s="18">
        <v>8.9830710000000007</v>
      </c>
      <c r="D813" s="153">
        <f t="shared" si="21"/>
        <v>8.2089376045431317E-2</v>
      </c>
    </row>
    <row r="814" spans="2:4" x14ac:dyDescent="0.25">
      <c r="B814" s="12">
        <v>39706</v>
      </c>
      <c r="C814" s="18">
        <v>8.3015980000000003</v>
      </c>
      <c r="D814" s="153">
        <f t="shared" si="21"/>
        <v>0.22294648620826107</v>
      </c>
    </row>
    <row r="815" spans="2:4" x14ac:dyDescent="0.25">
      <c r="B815" s="12">
        <v>39699</v>
      </c>
      <c r="C815" s="18">
        <v>6.7881939999999998</v>
      </c>
      <c r="D815" s="153">
        <f t="shared" si="21"/>
        <v>-1.1597813928850509E-2</v>
      </c>
    </row>
    <row r="816" spans="2:4" x14ac:dyDescent="0.25">
      <c r="B816" s="12">
        <v>39692</v>
      </c>
      <c r="C816" s="18">
        <v>6.8678460000000001</v>
      </c>
      <c r="D816" s="153">
        <f t="shared" si="21"/>
        <v>-0.10907002103876873</v>
      </c>
    </row>
    <row r="817" spans="2:4" x14ac:dyDescent="0.25">
      <c r="B817" s="12">
        <v>39685</v>
      </c>
      <c r="C817" s="18">
        <v>7.7086259999999998</v>
      </c>
      <c r="D817" s="153">
        <f t="shared" si="21"/>
        <v>3.6904786565344905E-2</v>
      </c>
    </row>
    <row r="818" spans="2:4" x14ac:dyDescent="0.25">
      <c r="B818" s="12">
        <v>39678</v>
      </c>
      <c r="C818" s="18">
        <v>7.434266</v>
      </c>
      <c r="D818" s="153">
        <f t="shared" si="21"/>
        <v>0.10236209030267474</v>
      </c>
    </row>
    <row r="819" spans="2:4" x14ac:dyDescent="0.25">
      <c r="B819" s="12">
        <v>39671</v>
      </c>
      <c r="C819" s="18">
        <v>6.7439419999999997</v>
      </c>
      <c r="D819" s="153">
        <f t="shared" si="21"/>
        <v>-8.5233901490617714E-2</v>
      </c>
    </row>
    <row r="820" spans="2:4" x14ac:dyDescent="0.25">
      <c r="B820" s="12">
        <v>39664</v>
      </c>
      <c r="C820" s="18">
        <v>7.3723130000000001</v>
      </c>
      <c r="D820" s="153">
        <f t="shared" si="21"/>
        <v>-0.18968875455107503</v>
      </c>
    </row>
    <row r="821" spans="2:4" x14ac:dyDescent="0.25">
      <c r="B821" s="12">
        <v>39657</v>
      </c>
      <c r="C821" s="18">
        <v>9.0981249999999996</v>
      </c>
      <c r="D821" s="153">
        <f t="shared" si="21"/>
        <v>-2.188389153703596E-2</v>
      </c>
    </row>
    <row r="822" spans="2:4" x14ac:dyDescent="0.25">
      <c r="B822" s="12">
        <v>39650</v>
      </c>
      <c r="C822" s="18">
        <v>9.3016819999999996</v>
      </c>
      <c r="D822" s="153">
        <f t="shared" si="21"/>
        <v>-0.10247643727121514</v>
      </c>
    </row>
    <row r="823" spans="2:4" x14ac:dyDescent="0.25">
      <c r="B823" s="12">
        <v>39643</v>
      </c>
      <c r="C823" s="18">
        <v>10.363719</v>
      </c>
      <c r="D823" s="153">
        <f t="shared" si="21"/>
        <v>-3.937670505062052E-2</v>
      </c>
    </row>
    <row r="824" spans="2:4" x14ac:dyDescent="0.25">
      <c r="B824" s="12">
        <v>39636</v>
      </c>
      <c r="C824" s="18">
        <v>10.788536000000001</v>
      </c>
      <c r="D824" s="153">
        <f t="shared" si="21"/>
        <v>1.7529248975659772E-2</v>
      </c>
    </row>
    <row r="825" spans="2:4" x14ac:dyDescent="0.25">
      <c r="B825" s="12">
        <v>39629</v>
      </c>
      <c r="C825" s="18">
        <v>10.602679</v>
      </c>
      <c r="D825" s="153">
        <f t="shared" si="21"/>
        <v>-2.6016249109282685E-2</v>
      </c>
    </row>
    <row r="826" spans="2:4" x14ac:dyDescent="0.25">
      <c r="B826" s="12">
        <v>39622</v>
      </c>
      <c r="C826" s="18">
        <v>10.885889000000001</v>
      </c>
      <c r="D826" s="153">
        <f t="shared" si="21"/>
        <v>0.10810800081271577</v>
      </c>
    </row>
    <row r="827" spans="2:4" x14ac:dyDescent="0.25">
      <c r="B827" s="12">
        <v>39615</v>
      </c>
      <c r="C827" s="18">
        <v>9.8238520000000005</v>
      </c>
      <c r="D827" s="153">
        <f t="shared" si="21"/>
        <v>-9.0026100653484153E-4</v>
      </c>
    </row>
    <row r="828" spans="2:4" x14ac:dyDescent="0.25">
      <c r="B828" s="12">
        <v>39608</v>
      </c>
      <c r="C828" s="18">
        <v>9.8327039999999997</v>
      </c>
      <c r="D828" s="153">
        <f t="shared" si="21"/>
        <v>-7.416663543740698E-2</v>
      </c>
    </row>
    <row r="829" spans="2:4" x14ac:dyDescent="0.25">
      <c r="B829" s="12">
        <v>39601</v>
      </c>
      <c r="C829" s="18">
        <v>10.620381999999999</v>
      </c>
      <c r="D829" s="153">
        <f t="shared" si="21"/>
        <v>8.4034395385133021E-3</v>
      </c>
    </row>
    <row r="830" spans="2:4" x14ac:dyDescent="0.25">
      <c r="B830" s="12">
        <v>39594</v>
      </c>
      <c r="C830" s="18">
        <v>10.531878000000001</v>
      </c>
      <c r="D830" s="153">
        <f t="shared" si="21"/>
        <v>-7.4649956284347785E-2</v>
      </c>
    </row>
    <row r="831" spans="2:4" x14ac:dyDescent="0.25">
      <c r="B831" s="12">
        <v>39587</v>
      </c>
      <c r="C831" s="18">
        <v>11.381506999999999</v>
      </c>
      <c r="D831" s="153">
        <f t="shared" si="21"/>
        <v>2.4701212651637716E-2</v>
      </c>
    </row>
    <row r="832" spans="2:4" x14ac:dyDescent="0.25">
      <c r="B832" s="12">
        <v>39580</v>
      </c>
      <c r="C832" s="18">
        <v>11.107146999999999</v>
      </c>
      <c r="D832" s="153">
        <f t="shared" si="21"/>
        <v>1.7017768320613413E-2</v>
      </c>
    </row>
    <row r="833" spans="2:4" x14ac:dyDescent="0.25">
      <c r="B833" s="12">
        <v>39573</v>
      </c>
      <c r="C833" s="18">
        <v>10.921291</v>
      </c>
      <c r="D833" s="153">
        <f t="shared" si="21"/>
        <v>7.0251657763003461E-2</v>
      </c>
    </row>
    <row r="834" spans="2:4" x14ac:dyDescent="0.25">
      <c r="B834" s="12">
        <v>39566</v>
      </c>
      <c r="C834" s="18">
        <v>10.204414</v>
      </c>
      <c r="D834" s="153">
        <f t="shared" si="21"/>
        <v>-3.027760265915902E-2</v>
      </c>
    </row>
    <row r="835" spans="2:4" x14ac:dyDescent="0.25">
      <c r="B835" s="12">
        <v>39559</v>
      </c>
      <c r="C835" s="18">
        <v>10.523026</v>
      </c>
      <c r="D835" s="153">
        <f t="shared" ref="D835:D898" si="22">C835/C836-1</f>
        <v>-8.3404553028210149E-3</v>
      </c>
    </row>
    <row r="836" spans="2:4" x14ac:dyDescent="0.25">
      <c r="B836" s="12">
        <v>39552</v>
      </c>
      <c r="C836" s="18">
        <v>10.611530999999999</v>
      </c>
      <c r="D836" s="153">
        <f t="shared" si="22"/>
        <v>5.0832454134958738E-2</v>
      </c>
    </row>
    <row r="837" spans="2:4" x14ac:dyDescent="0.25">
      <c r="B837" s="12">
        <v>39545</v>
      </c>
      <c r="C837" s="18">
        <v>10.098214</v>
      </c>
      <c r="D837" s="153">
        <f t="shared" si="22"/>
        <v>-1.975932291247029E-2</v>
      </c>
    </row>
    <row r="838" spans="2:4" x14ac:dyDescent="0.25">
      <c r="B838" s="12">
        <v>39538</v>
      </c>
      <c r="C838" s="18">
        <v>10.301769999999999</v>
      </c>
      <c r="D838" s="153">
        <f t="shared" si="22"/>
        <v>-3.6423662042232574E-2</v>
      </c>
    </row>
    <row r="839" spans="2:4" x14ac:dyDescent="0.25">
      <c r="B839" s="12">
        <v>39531</v>
      </c>
      <c r="C839" s="18">
        <v>10.691182</v>
      </c>
      <c r="D839" s="153">
        <f t="shared" si="22"/>
        <v>1.5979814171322992E-2</v>
      </c>
    </row>
    <row r="840" spans="2:4" x14ac:dyDescent="0.25">
      <c r="B840" s="12">
        <v>39524</v>
      </c>
      <c r="C840" s="18">
        <v>10.523026</v>
      </c>
      <c r="D840" s="153">
        <f t="shared" si="22"/>
        <v>-0.17602228422376687</v>
      </c>
    </row>
    <row r="841" spans="2:4" x14ac:dyDescent="0.25">
      <c r="B841" s="12">
        <v>39517</v>
      </c>
      <c r="C841" s="18">
        <v>12.771008</v>
      </c>
      <c r="D841" s="153">
        <f t="shared" si="22"/>
        <v>7.1269265806475524E-2</v>
      </c>
    </row>
    <row r="842" spans="2:4" x14ac:dyDescent="0.25">
      <c r="B842" s="12">
        <v>39510</v>
      </c>
      <c r="C842" s="18">
        <v>11.921379999999999</v>
      </c>
      <c r="D842" s="153">
        <f t="shared" si="22"/>
        <v>0.10955545203799044</v>
      </c>
    </row>
    <row r="843" spans="2:4" x14ac:dyDescent="0.25">
      <c r="B843" s="12">
        <v>39503</v>
      </c>
      <c r="C843" s="18">
        <v>10.744285</v>
      </c>
      <c r="D843" s="153">
        <f t="shared" si="22"/>
        <v>-2.4649899473904169E-3</v>
      </c>
    </row>
    <row r="844" spans="2:4" x14ac:dyDescent="0.25">
      <c r="B844" s="12">
        <v>39496</v>
      </c>
      <c r="C844" s="18">
        <v>10.770835</v>
      </c>
      <c r="D844" s="153">
        <f t="shared" si="22"/>
        <v>0.203758497602337</v>
      </c>
    </row>
    <row r="845" spans="2:4" x14ac:dyDescent="0.25">
      <c r="B845" s="12">
        <v>39489</v>
      </c>
      <c r="C845" s="18">
        <v>8.9476709999999997</v>
      </c>
      <c r="D845" s="153">
        <f t="shared" si="22"/>
        <v>1.7102685338485024E-2</v>
      </c>
    </row>
    <row r="846" spans="2:4" x14ac:dyDescent="0.25">
      <c r="B846" s="12">
        <v>39482</v>
      </c>
      <c r="C846" s="18">
        <v>8.7972149999999996</v>
      </c>
      <c r="D846" s="153">
        <f t="shared" si="22"/>
        <v>1.7400041472176664E-2</v>
      </c>
    </row>
    <row r="847" spans="2:4" x14ac:dyDescent="0.25">
      <c r="B847" s="12">
        <v>39475</v>
      </c>
      <c r="C847" s="18">
        <v>8.6467609999999997</v>
      </c>
      <c r="D847" s="153">
        <f t="shared" si="22"/>
        <v>-0.10119585729959435</v>
      </c>
    </row>
    <row r="848" spans="2:4" x14ac:dyDescent="0.25">
      <c r="B848" s="12">
        <v>39468</v>
      </c>
      <c r="C848" s="18">
        <v>9.6202950000000005</v>
      </c>
      <c r="D848" s="153">
        <f t="shared" si="22"/>
        <v>-1.7179020459927696E-2</v>
      </c>
    </row>
    <row r="849" spans="2:4" x14ac:dyDescent="0.25">
      <c r="B849" s="12">
        <v>39461</v>
      </c>
      <c r="C849" s="18">
        <v>9.7884510000000002</v>
      </c>
      <c r="D849" s="153">
        <f t="shared" si="22"/>
        <v>-0.12569158557118165</v>
      </c>
    </row>
    <row r="850" spans="2:4" x14ac:dyDescent="0.25">
      <c r="B850" s="12">
        <v>39454</v>
      </c>
      <c r="C850" s="18">
        <v>11.195650000000001</v>
      </c>
      <c r="D850" s="153">
        <f t="shared" si="22"/>
        <v>8.7703869484668129E-2</v>
      </c>
    </row>
    <row r="851" spans="2:4" x14ac:dyDescent="0.25">
      <c r="B851" s="12">
        <v>39447</v>
      </c>
      <c r="C851" s="18">
        <v>10.292921</v>
      </c>
      <c r="D851" s="153">
        <f t="shared" si="22"/>
        <v>9.4073621419985098E-2</v>
      </c>
    </row>
    <row r="852" spans="2:4" x14ac:dyDescent="0.25">
      <c r="B852" s="12">
        <v>39440</v>
      </c>
      <c r="C852" s="18">
        <v>9.4078870000000006</v>
      </c>
      <c r="D852" s="153">
        <f t="shared" si="22"/>
        <v>6.3000003276718841E-2</v>
      </c>
    </row>
    <row r="853" spans="2:4" x14ac:dyDescent="0.25">
      <c r="B853" s="12">
        <v>39433</v>
      </c>
      <c r="C853" s="18">
        <v>8.8503170000000004</v>
      </c>
      <c r="D853" s="153">
        <f t="shared" si="22"/>
        <v>3.0927653719494685E-2</v>
      </c>
    </row>
    <row r="854" spans="2:4" x14ac:dyDescent="0.25">
      <c r="B854" s="12">
        <v>39426</v>
      </c>
      <c r="C854" s="18">
        <v>8.5848089999999999</v>
      </c>
      <c r="D854" s="153">
        <f t="shared" si="22"/>
        <v>-0.10599063128150576</v>
      </c>
    </row>
    <row r="855" spans="2:4" x14ac:dyDescent="0.25">
      <c r="B855" s="12">
        <v>39419</v>
      </c>
      <c r="C855" s="18">
        <v>9.6025939999999999</v>
      </c>
      <c r="D855" s="153">
        <f t="shared" si="22"/>
        <v>3.9272255712261561E-2</v>
      </c>
    </row>
    <row r="856" spans="2:4" x14ac:dyDescent="0.25">
      <c r="B856" s="12">
        <v>39412</v>
      </c>
      <c r="C856" s="18">
        <v>9.2397290000000005</v>
      </c>
      <c r="D856" s="153">
        <f t="shared" si="22"/>
        <v>1.2608995650914334E-2</v>
      </c>
    </row>
    <row r="857" spans="2:4" x14ac:dyDescent="0.25">
      <c r="B857" s="12">
        <v>39405</v>
      </c>
      <c r="C857" s="18">
        <v>9.1246759999999991</v>
      </c>
      <c r="D857" s="153">
        <f t="shared" si="22"/>
        <v>-1.9361485530514644E-3</v>
      </c>
    </row>
    <row r="858" spans="2:4" x14ac:dyDescent="0.25">
      <c r="B858" s="12">
        <v>39398</v>
      </c>
      <c r="C858" s="18">
        <v>9.1423769999999998</v>
      </c>
      <c r="D858" s="153">
        <f t="shared" si="22"/>
        <v>-7.3542604895794006E-2</v>
      </c>
    </row>
    <row r="859" spans="2:4" x14ac:dyDescent="0.25">
      <c r="B859" s="12">
        <v>39391</v>
      </c>
      <c r="C859" s="18">
        <v>9.8681029999999996</v>
      </c>
      <c r="D859" s="153">
        <f t="shared" si="22"/>
        <v>-2.6832674172606596E-3</v>
      </c>
    </row>
    <row r="860" spans="2:4" x14ac:dyDescent="0.25">
      <c r="B860" s="12">
        <v>39384</v>
      </c>
      <c r="C860" s="18">
        <v>9.8946529999999999</v>
      </c>
      <c r="D860" s="153">
        <f t="shared" si="22"/>
        <v>4.4859685576491781E-2</v>
      </c>
    </row>
    <row r="861" spans="2:4" x14ac:dyDescent="0.25">
      <c r="B861" s="12">
        <v>39377</v>
      </c>
      <c r="C861" s="18">
        <v>9.4698390000000003</v>
      </c>
      <c r="D861" s="153">
        <f t="shared" si="22"/>
        <v>0.11691029760445204</v>
      </c>
    </row>
    <row r="862" spans="2:4" x14ac:dyDescent="0.25">
      <c r="B862" s="12">
        <v>39370</v>
      </c>
      <c r="C862" s="18">
        <v>8.4786029999999997</v>
      </c>
      <c r="D862" s="153">
        <f t="shared" si="22"/>
        <v>-5.3359675409645702E-2</v>
      </c>
    </row>
    <row r="863" spans="2:4" x14ac:dyDescent="0.25">
      <c r="B863" s="12">
        <v>39363</v>
      </c>
      <c r="C863" s="18">
        <v>8.9565199999999994</v>
      </c>
      <c r="D863" s="153">
        <f t="shared" si="22"/>
        <v>-6.2094611943755873E-2</v>
      </c>
    </row>
    <row r="864" spans="2:4" x14ac:dyDescent="0.25">
      <c r="B864" s="12">
        <v>39356</v>
      </c>
      <c r="C864" s="18">
        <v>9.5494920000000008</v>
      </c>
      <c r="D864" s="153">
        <f t="shared" si="22"/>
        <v>-9.4038580071374556E-2</v>
      </c>
    </row>
    <row r="865" spans="2:4" x14ac:dyDescent="0.25">
      <c r="B865" s="12">
        <v>39349</v>
      </c>
      <c r="C865" s="18">
        <v>10.540727</v>
      </c>
      <c r="D865" s="153">
        <f t="shared" si="22"/>
        <v>-3.2494026246241092E-2</v>
      </c>
    </row>
    <row r="866" spans="2:4" x14ac:dyDescent="0.25">
      <c r="B866" s="12">
        <v>39342</v>
      </c>
      <c r="C866" s="18">
        <v>10.894741</v>
      </c>
      <c r="D866" s="153">
        <f t="shared" si="22"/>
        <v>9.8126679357328106E-2</v>
      </c>
    </row>
    <row r="867" spans="2:4" x14ac:dyDescent="0.25">
      <c r="B867" s="12">
        <v>39335</v>
      </c>
      <c r="C867" s="18">
        <v>9.9212059999999997</v>
      </c>
      <c r="D867" s="153">
        <f t="shared" si="22"/>
        <v>0.100098331513365</v>
      </c>
    </row>
    <row r="868" spans="2:4" x14ac:dyDescent="0.25">
      <c r="B868" s="12">
        <v>39328</v>
      </c>
      <c r="C868" s="18">
        <v>9.0184719999999992</v>
      </c>
      <c r="D868" s="153">
        <f t="shared" si="22"/>
        <v>0.13854731591860348</v>
      </c>
    </row>
    <row r="869" spans="2:4" x14ac:dyDescent="0.25">
      <c r="B869" s="12">
        <v>39321</v>
      </c>
      <c r="C869" s="18">
        <v>7.9210339999999997</v>
      </c>
      <c r="D869" s="153">
        <f t="shared" si="22"/>
        <v>-6.6592794504632957E-3</v>
      </c>
    </row>
    <row r="870" spans="2:4" x14ac:dyDescent="0.25">
      <c r="B870" s="12">
        <v>39314</v>
      </c>
      <c r="C870" s="18">
        <v>7.9741359999999997</v>
      </c>
      <c r="D870" s="153">
        <f t="shared" si="22"/>
        <v>3.3408895080566658E-3</v>
      </c>
    </row>
    <row r="871" spans="2:4" x14ac:dyDescent="0.25">
      <c r="B871" s="12">
        <v>39307</v>
      </c>
      <c r="C871" s="18">
        <v>7.947584</v>
      </c>
      <c r="D871" s="153">
        <f t="shared" si="22"/>
        <v>-9.0172432109664968E-2</v>
      </c>
    </row>
    <row r="872" spans="2:4" x14ac:dyDescent="0.25">
      <c r="B872" s="12">
        <v>39300</v>
      </c>
      <c r="C872" s="18">
        <v>8.7352640000000008</v>
      </c>
      <c r="D872" s="153">
        <f t="shared" si="22"/>
        <v>-0.2672606694862506</v>
      </c>
    </row>
    <row r="873" spans="2:4" x14ac:dyDescent="0.25">
      <c r="B873" s="12">
        <v>39293</v>
      </c>
      <c r="C873" s="18">
        <v>11.921379999999999</v>
      </c>
      <c r="D873" s="153">
        <f t="shared" si="22"/>
        <v>8.23374512771613E-3</v>
      </c>
    </row>
    <row r="874" spans="2:4" x14ac:dyDescent="0.25">
      <c r="B874" s="12">
        <v>39286</v>
      </c>
      <c r="C874" s="18">
        <v>11.824024</v>
      </c>
      <c r="D874" s="153">
        <f t="shared" si="22"/>
        <v>-0.11051939573817482</v>
      </c>
    </row>
    <row r="875" spans="2:4" x14ac:dyDescent="0.25">
      <c r="B875" s="12">
        <v>39279</v>
      </c>
      <c r="C875" s="18">
        <v>13.293177999999999</v>
      </c>
      <c r="D875" s="153">
        <f t="shared" si="22"/>
        <v>2.0014886981429836E-3</v>
      </c>
    </row>
    <row r="876" spans="2:4" x14ac:dyDescent="0.25">
      <c r="B876" s="12">
        <v>39272</v>
      </c>
      <c r="C876" s="18">
        <v>13.266624999999999</v>
      </c>
      <c r="D876" s="153">
        <f t="shared" si="22"/>
        <v>1.9034523717898155E-2</v>
      </c>
    </row>
    <row r="877" spans="2:4" x14ac:dyDescent="0.25">
      <c r="B877" s="12">
        <v>39265</v>
      </c>
      <c r="C877" s="18">
        <v>13.018818</v>
      </c>
      <c r="D877" s="153">
        <f t="shared" si="22"/>
        <v>3.0834243907073899E-2</v>
      </c>
    </row>
    <row r="878" spans="2:4" x14ac:dyDescent="0.25">
      <c r="B878" s="12">
        <v>39258</v>
      </c>
      <c r="C878" s="18">
        <v>12.6294</v>
      </c>
      <c r="D878" s="153">
        <f t="shared" si="22"/>
        <v>-2.1262171450465384E-2</v>
      </c>
    </row>
    <row r="879" spans="2:4" x14ac:dyDescent="0.25">
      <c r="B879" s="12">
        <v>39251</v>
      </c>
      <c r="C879" s="18">
        <v>12.903762</v>
      </c>
      <c r="D879" s="153">
        <f t="shared" si="22"/>
        <v>4.8920901906528647E-2</v>
      </c>
    </row>
    <row r="880" spans="2:4" x14ac:dyDescent="0.25">
      <c r="B880" s="12">
        <v>39244</v>
      </c>
      <c r="C880" s="18">
        <v>12.30194</v>
      </c>
      <c r="D880" s="153">
        <f t="shared" si="22"/>
        <v>1.0909028755086814E-2</v>
      </c>
    </row>
    <row r="881" spans="2:4" x14ac:dyDescent="0.25">
      <c r="B881" s="12">
        <v>39237</v>
      </c>
      <c r="C881" s="18">
        <v>12.169186</v>
      </c>
      <c r="D881" s="153">
        <f t="shared" si="22"/>
        <v>-9.3605799106222132E-2</v>
      </c>
    </row>
    <row r="882" spans="2:4" x14ac:dyDescent="0.25">
      <c r="B882" s="12">
        <v>39230</v>
      </c>
      <c r="C882" s="18">
        <v>13.425931</v>
      </c>
      <c r="D882" s="153">
        <f t="shared" si="22"/>
        <v>9.3147464904970168E-3</v>
      </c>
    </row>
    <row r="883" spans="2:4" x14ac:dyDescent="0.25">
      <c r="B883" s="12">
        <v>39223</v>
      </c>
      <c r="C883" s="18">
        <v>13.302026</v>
      </c>
      <c r="D883" s="153">
        <f t="shared" si="22"/>
        <v>0</v>
      </c>
    </row>
    <row r="884" spans="2:4" x14ac:dyDescent="0.25">
      <c r="B884" s="12">
        <v>39216</v>
      </c>
      <c r="C884" s="18">
        <v>13.302026</v>
      </c>
      <c r="D884" s="153">
        <f t="shared" si="22"/>
        <v>-4.4500873358399029E-2</v>
      </c>
    </row>
    <row r="885" spans="2:4" x14ac:dyDescent="0.25">
      <c r="B885" s="12">
        <v>39209</v>
      </c>
      <c r="C885" s="18">
        <v>13.921547</v>
      </c>
      <c r="D885" s="153">
        <f t="shared" si="22"/>
        <v>-3.6151984710859675E-2</v>
      </c>
    </row>
    <row r="886" spans="2:4" x14ac:dyDescent="0.25">
      <c r="B886" s="12">
        <v>39202</v>
      </c>
      <c r="C886" s="18">
        <v>14.443716</v>
      </c>
      <c r="D886" s="153">
        <f t="shared" si="22"/>
        <v>4.9260014409047148E-3</v>
      </c>
    </row>
    <row r="887" spans="2:4" x14ac:dyDescent="0.25">
      <c r="B887" s="12">
        <v>39195</v>
      </c>
      <c r="C887" s="18">
        <v>14.372915000000001</v>
      </c>
      <c r="D887" s="153">
        <f t="shared" si="22"/>
        <v>0</v>
      </c>
    </row>
    <row r="888" spans="2:4" x14ac:dyDescent="0.25">
      <c r="B888" s="12">
        <v>39188</v>
      </c>
      <c r="C888" s="18">
        <v>14.372915000000001</v>
      </c>
      <c r="D888" s="153">
        <f t="shared" si="22"/>
        <v>1.1837933199857043E-2</v>
      </c>
    </row>
    <row r="889" spans="2:4" x14ac:dyDescent="0.25">
      <c r="B889" s="12">
        <v>39181</v>
      </c>
      <c r="C889" s="18">
        <v>14.20476</v>
      </c>
      <c r="D889" s="153">
        <f t="shared" si="22"/>
        <v>3.4149571787136734E-2</v>
      </c>
    </row>
    <row r="890" spans="2:4" x14ac:dyDescent="0.25">
      <c r="B890" s="12">
        <v>39174</v>
      </c>
      <c r="C890" s="18">
        <v>13.735692</v>
      </c>
      <c r="D890" s="153">
        <f t="shared" si="22"/>
        <v>0.11654682107049785</v>
      </c>
    </row>
    <row r="891" spans="2:4" x14ac:dyDescent="0.25">
      <c r="B891" s="12">
        <v>39167</v>
      </c>
      <c r="C891" s="18">
        <v>12.30194</v>
      </c>
      <c r="D891" s="153">
        <f t="shared" si="22"/>
        <v>-4.0055146767637995E-2</v>
      </c>
    </row>
    <row r="892" spans="2:4" x14ac:dyDescent="0.25">
      <c r="B892" s="12">
        <v>39160</v>
      </c>
      <c r="C892" s="18">
        <v>12.815257000000001</v>
      </c>
      <c r="D892" s="153">
        <f t="shared" si="22"/>
        <v>5.5393587206333361E-2</v>
      </c>
    </row>
    <row r="893" spans="2:4" x14ac:dyDescent="0.25">
      <c r="B893" s="12">
        <v>39153</v>
      </c>
      <c r="C893" s="18">
        <v>12.142633</v>
      </c>
      <c r="D893" s="153">
        <f t="shared" si="22"/>
        <v>2.2354740285168484E-2</v>
      </c>
    </row>
    <row r="894" spans="2:4" x14ac:dyDescent="0.25">
      <c r="B894" s="12">
        <v>39146</v>
      </c>
      <c r="C894" s="18">
        <v>11.877122999999999</v>
      </c>
      <c r="D894" s="153">
        <f t="shared" si="22"/>
        <v>2.2403134227928501E-3</v>
      </c>
    </row>
    <row r="895" spans="2:4" x14ac:dyDescent="0.25">
      <c r="B895" s="12">
        <v>39139</v>
      </c>
      <c r="C895" s="18">
        <v>11.850574</v>
      </c>
      <c r="D895" s="153">
        <f t="shared" si="22"/>
        <v>-5.2370809412852659E-2</v>
      </c>
    </row>
    <row r="896" spans="2:4" x14ac:dyDescent="0.25">
      <c r="B896" s="12">
        <v>39132</v>
      </c>
      <c r="C896" s="18">
        <v>12.505497</v>
      </c>
      <c r="D896" s="153">
        <f t="shared" si="22"/>
        <v>4.744252842996155E-2</v>
      </c>
    </row>
    <row r="897" spans="2:4" x14ac:dyDescent="0.25">
      <c r="B897" s="12">
        <v>39125</v>
      </c>
      <c r="C897" s="18">
        <v>11.939076999999999</v>
      </c>
      <c r="D897" s="153">
        <f t="shared" si="22"/>
        <v>2.5076036643205235E-2</v>
      </c>
    </row>
    <row r="898" spans="2:4" x14ac:dyDescent="0.25">
      <c r="B898" s="12">
        <v>39118</v>
      </c>
      <c r="C898" s="18">
        <v>11.647016000000001</v>
      </c>
      <c r="D898" s="153">
        <f t="shared" si="22"/>
        <v>0</v>
      </c>
    </row>
    <row r="899" spans="2:4" x14ac:dyDescent="0.25">
      <c r="B899" s="12">
        <v>39111</v>
      </c>
      <c r="C899" s="18">
        <v>11.647016000000001</v>
      </c>
      <c r="D899" s="153">
        <f t="shared" ref="D899:D962" si="23">C899/C900-1</f>
        <v>-3.9416290527224174E-2</v>
      </c>
    </row>
    <row r="900" spans="2:4" x14ac:dyDescent="0.25">
      <c r="B900" s="12">
        <v>39104</v>
      </c>
      <c r="C900" s="18">
        <v>12.124936</v>
      </c>
      <c r="D900" s="153">
        <f t="shared" si="23"/>
        <v>2.0104365009655067E-2</v>
      </c>
    </row>
    <row r="901" spans="2:4" x14ac:dyDescent="0.25">
      <c r="B901" s="12">
        <v>39097</v>
      </c>
      <c r="C901" s="18">
        <v>11.885975999999999</v>
      </c>
      <c r="D901" s="153">
        <f t="shared" si="23"/>
        <v>-3.7092333859839455E-3</v>
      </c>
    </row>
    <row r="902" spans="2:4" x14ac:dyDescent="0.25">
      <c r="B902" s="12">
        <v>39090</v>
      </c>
      <c r="C902" s="18">
        <v>11.930228</v>
      </c>
      <c r="D902" s="153">
        <f t="shared" si="23"/>
        <v>-5.5360666381617518E-2</v>
      </c>
    </row>
    <row r="903" spans="2:4" x14ac:dyDescent="0.25">
      <c r="B903" s="12">
        <v>39083</v>
      </c>
      <c r="C903" s="18">
        <v>12.6294</v>
      </c>
      <c r="D903" s="153">
        <f t="shared" si="23"/>
        <v>-9.3968470326595721E-2</v>
      </c>
    </row>
    <row r="904" spans="2:4" x14ac:dyDescent="0.25">
      <c r="B904" s="12">
        <v>39076</v>
      </c>
      <c r="C904" s="18">
        <v>13.939249999999999</v>
      </c>
      <c r="D904" s="153">
        <f t="shared" si="23"/>
        <v>2.5390520835930852E-2</v>
      </c>
    </row>
    <row r="905" spans="2:4" x14ac:dyDescent="0.25">
      <c r="B905" s="12">
        <v>39069</v>
      </c>
      <c r="C905" s="18">
        <v>13.594089</v>
      </c>
      <c r="D905" s="153">
        <f t="shared" si="23"/>
        <v>-3.6990473961367676E-2</v>
      </c>
    </row>
    <row r="906" spans="2:4" x14ac:dyDescent="0.25">
      <c r="B906" s="12">
        <v>39062</v>
      </c>
      <c r="C906" s="18">
        <v>14.116256</v>
      </c>
      <c r="D906" s="153">
        <f t="shared" si="23"/>
        <v>3.6387206209635092E-2</v>
      </c>
    </row>
    <row r="907" spans="2:4" x14ac:dyDescent="0.25">
      <c r="B907" s="12">
        <v>39055</v>
      </c>
      <c r="C907" s="18">
        <v>13.620639000000001</v>
      </c>
      <c r="D907" s="153">
        <f t="shared" si="23"/>
        <v>-6.9528445203056677E-2</v>
      </c>
    </row>
    <row r="908" spans="2:4" x14ac:dyDescent="0.25">
      <c r="B908" s="12">
        <v>39048</v>
      </c>
      <c r="C908" s="18">
        <v>14.638426000000001</v>
      </c>
      <c r="D908" s="153">
        <f t="shared" si="23"/>
        <v>3.6409894578255386E-3</v>
      </c>
    </row>
    <row r="909" spans="2:4" x14ac:dyDescent="0.25">
      <c r="B909" s="12">
        <v>39041</v>
      </c>
      <c r="C909" s="18">
        <v>14.585321</v>
      </c>
      <c r="D909" s="153">
        <f t="shared" si="23"/>
        <v>0.11126085903107197</v>
      </c>
    </row>
    <row r="910" spans="2:4" x14ac:dyDescent="0.25">
      <c r="B910" s="12">
        <v>39034</v>
      </c>
      <c r="C910" s="18">
        <v>13.125019999999999</v>
      </c>
      <c r="D910" s="153">
        <f t="shared" si="23"/>
        <v>-5.4209256009347118E-2</v>
      </c>
    </row>
    <row r="911" spans="2:4" x14ac:dyDescent="0.25">
      <c r="B911" s="12">
        <v>39027</v>
      </c>
      <c r="C911" s="18">
        <v>13.877298</v>
      </c>
      <c r="D911" s="153">
        <f t="shared" si="23"/>
        <v>-9.4756250726264479E-3</v>
      </c>
    </row>
    <row r="912" spans="2:4" x14ac:dyDescent="0.25">
      <c r="B912" s="12">
        <v>39020</v>
      </c>
      <c r="C912" s="18">
        <v>14.010052</v>
      </c>
      <c r="D912" s="153">
        <f t="shared" si="23"/>
        <v>9.0220169963215024E-2</v>
      </c>
    </row>
    <row r="913" spans="2:4" x14ac:dyDescent="0.25">
      <c r="B913" s="12">
        <v>39013</v>
      </c>
      <c r="C913" s="18">
        <v>12.850663000000001</v>
      </c>
      <c r="D913" s="153">
        <f t="shared" si="23"/>
        <v>2.4700302585963119E-2</v>
      </c>
    </row>
    <row r="914" spans="2:4" x14ac:dyDescent="0.25">
      <c r="B914" s="12">
        <v>39006</v>
      </c>
      <c r="C914" s="18">
        <v>12.540899</v>
      </c>
      <c r="D914" s="153">
        <f t="shared" si="23"/>
        <v>-9.7834123607440926E-3</v>
      </c>
    </row>
    <row r="915" spans="2:4" x14ac:dyDescent="0.25">
      <c r="B915" s="12">
        <v>38999</v>
      </c>
      <c r="C915" s="18">
        <v>12.664804</v>
      </c>
      <c r="D915" s="153">
        <f t="shared" si="23"/>
        <v>3.7708527130004388E-2</v>
      </c>
    </row>
    <row r="916" spans="2:4" x14ac:dyDescent="0.25">
      <c r="B916" s="12">
        <v>38992</v>
      </c>
      <c r="C916" s="18">
        <v>12.204587</v>
      </c>
      <c r="D916" s="153">
        <f t="shared" si="23"/>
        <v>6.6511964038848292E-2</v>
      </c>
    </row>
    <row r="917" spans="2:4" x14ac:dyDescent="0.25">
      <c r="B917" s="12">
        <v>38985</v>
      </c>
      <c r="C917" s="18">
        <v>11.44346</v>
      </c>
      <c r="D917" s="153">
        <f t="shared" si="23"/>
        <v>2.2134489734852325E-2</v>
      </c>
    </row>
    <row r="918" spans="2:4" x14ac:dyDescent="0.25">
      <c r="B918" s="12">
        <v>38978</v>
      </c>
      <c r="C918" s="18">
        <v>11.195650000000001</v>
      </c>
      <c r="D918" s="153">
        <f t="shared" si="23"/>
        <v>3.2652999482181588E-2</v>
      </c>
    </row>
    <row r="919" spans="2:4" x14ac:dyDescent="0.25">
      <c r="B919" s="12">
        <v>38971</v>
      </c>
      <c r="C919" s="18">
        <v>10.841638</v>
      </c>
      <c r="D919" s="153">
        <f t="shared" si="23"/>
        <v>-5.6966861655411538E-2</v>
      </c>
    </row>
    <row r="920" spans="2:4" x14ac:dyDescent="0.25">
      <c r="B920" s="12">
        <v>38964</v>
      </c>
      <c r="C920" s="18">
        <v>11.496561</v>
      </c>
      <c r="D920" s="153">
        <f t="shared" si="23"/>
        <v>-6.8817176082890619E-2</v>
      </c>
    </row>
    <row r="921" spans="2:4" x14ac:dyDescent="0.25">
      <c r="B921" s="12">
        <v>38957</v>
      </c>
      <c r="C921" s="18">
        <v>12.346190999999999</v>
      </c>
      <c r="D921" s="153">
        <f t="shared" si="23"/>
        <v>3.5970749328966267E-3</v>
      </c>
    </row>
    <row r="922" spans="2:4" x14ac:dyDescent="0.25">
      <c r="B922" s="12">
        <v>38950</v>
      </c>
      <c r="C922" s="18">
        <v>12.30194</v>
      </c>
      <c r="D922" s="153">
        <f t="shared" si="23"/>
        <v>1.7569411691137127E-2</v>
      </c>
    </row>
    <row r="923" spans="2:4" x14ac:dyDescent="0.25">
      <c r="B923" s="12">
        <v>38943</v>
      </c>
      <c r="C923" s="18">
        <v>12.089534</v>
      </c>
      <c r="D923" s="153">
        <f t="shared" si="23"/>
        <v>2.6296007571622981E-2</v>
      </c>
    </row>
    <row r="924" spans="2:4" x14ac:dyDescent="0.25">
      <c r="B924" s="12">
        <v>38936</v>
      </c>
      <c r="C924" s="18">
        <v>11.779773</v>
      </c>
      <c r="D924" s="153">
        <f t="shared" si="23"/>
        <v>-4.5877955395311698E-2</v>
      </c>
    </row>
    <row r="925" spans="2:4" x14ac:dyDescent="0.25">
      <c r="B925" s="12">
        <v>38929</v>
      </c>
      <c r="C925" s="18">
        <v>12.346190999999999</v>
      </c>
      <c r="D925" s="153">
        <f t="shared" si="23"/>
        <v>-4.778163393084256E-2</v>
      </c>
    </row>
    <row r="926" spans="2:4" x14ac:dyDescent="0.25">
      <c r="B926" s="12">
        <v>38922</v>
      </c>
      <c r="C926" s="18">
        <v>12.965714</v>
      </c>
      <c r="D926" s="153">
        <f t="shared" si="23"/>
        <v>6.5454501229581075E-2</v>
      </c>
    </row>
    <row r="927" spans="2:4" x14ac:dyDescent="0.25">
      <c r="B927" s="12">
        <v>38915</v>
      </c>
      <c r="C927" s="18">
        <v>12.169186</v>
      </c>
      <c r="D927" s="153">
        <f t="shared" si="23"/>
        <v>-0.12196675862701911</v>
      </c>
    </row>
    <row r="928" spans="2:4" x14ac:dyDescent="0.25">
      <c r="B928" s="12">
        <v>38908</v>
      </c>
      <c r="C928" s="18">
        <v>13.859596</v>
      </c>
      <c r="D928" s="153">
        <f t="shared" si="23"/>
        <v>-2.0638005808223947E-2</v>
      </c>
    </row>
    <row r="929" spans="2:4" x14ac:dyDescent="0.25">
      <c r="B929" s="12">
        <v>38901</v>
      </c>
      <c r="C929" s="18">
        <v>14.151657999999999</v>
      </c>
      <c r="D929" s="153">
        <f t="shared" si="23"/>
        <v>-1.8416238196017454E-2</v>
      </c>
    </row>
    <row r="930" spans="2:4" x14ac:dyDescent="0.25">
      <c r="B930" s="12">
        <v>38894</v>
      </c>
      <c r="C930" s="18">
        <v>14.417168</v>
      </c>
      <c r="D930" s="153">
        <f t="shared" si="23"/>
        <v>0.1081633027970017</v>
      </c>
    </row>
    <row r="931" spans="2:4" x14ac:dyDescent="0.25">
      <c r="B931" s="12">
        <v>38887</v>
      </c>
      <c r="C931" s="18">
        <v>13.009967</v>
      </c>
      <c r="D931" s="153">
        <f t="shared" si="23"/>
        <v>0.11702147571532473</v>
      </c>
    </row>
    <row r="932" spans="2:4" x14ac:dyDescent="0.25">
      <c r="B932" s="12">
        <v>38880</v>
      </c>
      <c r="C932" s="18">
        <v>11.647016000000001</v>
      </c>
      <c r="D932" s="153">
        <f t="shared" si="23"/>
        <v>-1.8642894607683091E-2</v>
      </c>
    </row>
    <row r="933" spans="2:4" x14ac:dyDescent="0.25">
      <c r="B933" s="12">
        <v>38873</v>
      </c>
      <c r="C933" s="18">
        <v>11.868275000000001</v>
      </c>
      <c r="D933" s="153">
        <f t="shared" si="23"/>
        <v>-7.1329520457820483E-2</v>
      </c>
    </row>
    <row r="934" spans="2:4" x14ac:dyDescent="0.25">
      <c r="B934" s="12">
        <v>38866</v>
      </c>
      <c r="C934" s="18">
        <v>12.779856000000001</v>
      </c>
      <c r="D934" s="153">
        <f t="shared" si="23"/>
        <v>1.4044837949762412E-2</v>
      </c>
    </row>
    <row r="935" spans="2:4" x14ac:dyDescent="0.25">
      <c r="B935" s="12">
        <v>38859</v>
      </c>
      <c r="C935" s="18">
        <v>12.602850999999999</v>
      </c>
      <c r="D935" s="153">
        <f t="shared" si="23"/>
        <v>3.5636319471162636E-2</v>
      </c>
    </row>
    <row r="936" spans="2:4" x14ac:dyDescent="0.25">
      <c r="B936" s="12">
        <v>38852</v>
      </c>
      <c r="C936" s="18">
        <v>12.169186</v>
      </c>
      <c r="D936" s="153">
        <f t="shared" si="23"/>
        <v>-0.10481783663473154</v>
      </c>
    </row>
    <row r="937" spans="2:4" x14ac:dyDescent="0.25">
      <c r="B937" s="12">
        <v>38845</v>
      </c>
      <c r="C937" s="18">
        <v>13.594089</v>
      </c>
      <c r="D937" s="153">
        <f t="shared" si="23"/>
        <v>-5.2436631330419314E-2</v>
      </c>
    </row>
    <row r="938" spans="2:4" x14ac:dyDescent="0.25">
      <c r="B938" s="12">
        <v>38838</v>
      </c>
      <c r="C938" s="18">
        <v>14.346363999999999</v>
      </c>
      <c r="D938" s="153">
        <f t="shared" si="23"/>
        <v>-3.5119001660688487E-2</v>
      </c>
    </row>
    <row r="939" spans="2:4" x14ac:dyDescent="0.25">
      <c r="B939" s="12">
        <v>38831</v>
      </c>
      <c r="C939" s="18">
        <v>14.868532</v>
      </c>
      <c r="D939" s="153">
        <f t="shared" si="23"/>
        <v>3.5841684254747097E-3</v>
      </c>
    </row>
    <row r="940" spans="2:4" x14ac:dyDescent="0.25">
      <c r="B940" s="12">
        <v>38824</v>
      </c>
      <c r="C940" s="18">
        <v>14.815431</v>
      </c>
      <c r="D940" s="153">
        <f t="shared" si="23"/>
        <v>7.5835441977231577E-2</v>
      </c>
    </row>
    <row r="941" spans="2:4" x14ac:dyDescent="0.25">
      <c r="B941" s="12">
        <v>38817</v>
      </c>
      <c r="C941" s="18">
        <v>13.771094</v>
      </c>
      <c r="D941" s="153">
        <f t="shared" si="23"/>
        <v>2.5032933173013028E-2</v>
      </c>
    </row>
    <row r="942" spans="2:4" x14ac:dyDescent="0.25">
      <c r="B942" s="12">
        <v>38810</v>
      </c>
      <c r="C942" s="18">
        <v>13.434782</v>
      </c>
      <c r="D942" s="153">
        <f t="shared" si="23"/>
        <v>-4.4080657136727819E-2</v>
      </c>
    </row>
    <row r="943" spans="2:4" x14ac:dyDescent="0.25">
      <c r="B943" s="12">
        <v>38803</v>
      </c>
      <c r="C943" s="18">
        <v>14.054304999999999</v>
      </c>
      <c r="D943" s="153">
        <f t="shared" si="23"/>
        <v>3.3854125863086448E-2</v>
      </c>
    </row>
    <row r="944" spans="2:4" x14ac:dyDescent="0.25">
      <c r="B944" s="12">
        <v>38796</v>
      </c>
      <c r="C944" s="18">
        <v>13.594089</v>
      </c>
      <c r="D944" s="153">
        <f t="shared" si="23"/>
        <v>9.479709823488669E-2</v>
      </c>
    </row>
    <row r="945" spans="2:4" x14ac:dyDescent="0.25">
      <c r="B945" s="12">
        <v>38789</v>
      </c>
      <c r="C945" s="18">
        <v>12.416994000000001</v>
      </c>
      <c r="D945" s="153">
        <f t="shared" si="23"/>
        <v>8.1726916831999619E-2</v>
      </c>
    </row>
    <row r="946" spans="2:4" x14ac:dyDescent="0.25">
      <c r="B946" s="12">
        <v>38782</v>
      </c>
      <c r="C946" s="18">
        <v>11.478861999999999</v>
      </c>
      <c r="D946" s="153">
        <f t="shared" si="23"/>
        <v>-9.4905849049075952E-2</v>
      </c>
    </row>
    <row r="947" spans="2:4" x14ac:dyDescent="0.25">
      <c r="B947" s="12">
        <v>38775</v>
      </c>
      <c r="C947" s="18">
        <v>12.682506</v>
      </c>
      <c r="D947" s="153">
        <f t="shared" si="23"/>
        <v>-6.4621237236501927E-2</v>
      </c>
    </row>
    <row r="948" spans="2:4" x14ac:dyDescent="0.25">
      <c r="B948" s="12">
        <v>38768</v>
      </c>
      <c r="C948" s="18">
        <v>13.558685000000001</v>
      </c>
      <c r="D948" s="153">
        <f t="shared" si="23"/>
        <v>-2.3581919448209754E-2</v>
      </c>
    </row>
    <row r="949" spans="2:4" x14ac:dyDescent="0.25">
      <c r="B949" s="12">
        <v>38761</v>
      </c>
      <c r="C949" s="18">
        <v>13.886146999999999</v>
      </c>
      <c r="D949" s="153">
        <f t="shared" si="23"/>
        <v>-3.6832545753784696E-2</v>
      </c>
    </row>
    <row r="950" spans="2:4" x14ac:dyDescent="0.25">
      <c r="B950" s="12">
        <v>38754</v>
      </c>
      <c r="C950" s="18">
        <v>14.417168</v>
      </c>
      <c r="D950" s="153">
        <f t="shared" si="23"/>
        <v>-8.4316991447606293E-2</v>
      </c>
    </row>
    <row r="951" spans="2:4" x14ac:dyDescent="0.25">
      <c r="B951" s="12">
        <v>38747</v>
      </c>
      <c r="C951" s="18">
        <v>15.744714999999999</v>
      </c>
      <c r="D951" s="153">
        <f t="shared" si="23"/>
        <v>5.079737910572546E-2</v>
      </c>
    </row>
    <row r="952" spans="2:4" x14ac:dyDescent="0.25">
      <c r="B952" s="12">
        <v>38740</v>
      </c>
      <c r="C952" s="18">
        <v>14.983587999999999</v>
      </c>
      <c r="D952" s="153">
        <f t="shared" si="23"/>
        <v>8.1789240810567154E-2</v>
      </c>
    </row>
    <row r="953" spans="2:4" x14ac:dyDescent="0.25">
      <c r="B953" s="12">
        <v>38733</v>
      </c>
      <c r="C953" s="18">
        <v>13.850745999999999</v>
      </c>
      <c r="D953" s="153">
        <f t="shared" si="23"/>
        <v>4.6822648696549285E-2</v>
      </c>
    </row>
    <row r="954" spans="2:4" x14ac:dyDescent="0.25">
      <c r="B954" s="12">
        <v>38726</v>
      </c>
      <c r="C954" s="18">
        <v>13.231225</v>
      </c>
      <c r="D954" s="153">
        <f t="shared" si="23"/>
        <v>4.181184147721706E-2</v>
      </c>
    </row>
    <row r="955" spans="2:4" x14ac:dyDescent="0.25">
      <c r="B955" s="12">
        <v>38719</v>
      </c>
      <c r="C955" s="18">
        <v>12.700206</v>
      </c>
      <c r="D955" s="153">
        <f t="shared" si="23"/>
        <v>9.9616923920903711E-2</v>
      </c>
    </row>
    <row r="956" spans="2:4" x14ac:dyDescent="0.25">
      <c r="B956" s="12">
        <v>38712</v>
      </c>
      <c r="C956" s="18">
        <v>11.549664</v>
      </c>
      <c r="D956" s="153">
        <f t="shared" si="23"/>
        <v>3.8461026996596814E-3</v>
      </c>
    </row>
    <row r="957" spans="2:4" x14ac:dyDescent="0.25">
      <c r="B957" s="12">
        <v>38705</v>
      </c>
      <c r="C957" s="18">
        <v>11.505413000000001</v>
      </c>
      <c r="D957" s="153">
        <f t="shared" si="23"/>
        <v>4.636881118307068E-3</v>
      </c>
    </row>
    <row r="958" spans="2:4" x14ac:dyDescent="0.25">
      <c r="B958" s="12">
        <v>38698</v>
      </c>
      <c r="C958" s="18">
        <v>11.452310000000001</v>
      </c>
      <c r="D958" s="153">
        <f t="shared" si="23"/>
        <v>-4.6154796876913817E-3</v>
      </c>
    </row>
    <row r="959" spans="2:4" x14ac:dyDescent="0.25">
      <c r="B959" s="12">
        <v>38691</v>
      </c>
      <c r="C959" s="18">
        <v>11.505413000000001</v>
      </c>
      <c r="D959" s="153">
        <f t="shared" si="23"/>
        <v>6.8200654823883378E-2</v>
      </c>
    </row>
    <row r="960" spans="2:4" x14ac:dyDescent="0.25">
      <c r="B960" s="12">
        <v>38684</v>
      </c>
      <c r="C960" s="18">
        <v>10.770835</v>
      </c>
      <c r="D960" s="153">
        <f t="shared" si="23"/>
        <v>-6.3846295652316032E-2</v>
      </c>
    </row>
    <row r="961" spans="2:4" x14ac:dyDescent="0.25">
      <c r="B961" s="12">
        <v>38677</v>
      </c>
      <c r="C961" s="18">
        <v>11.505413000000001</v>
      </c>
      <c r="D961" s="153">
        <f t="shared" si="23"/>
        <v>3.3386481293097736E-2</v>
      </c>
    </row>
    <row r="962" spans="2:4" x14ac:dyDescent="0.25">
      <c r="B962" s="12">
        <v>38670</v>
      </c>
      <c r="C962" s="18">
        <v>11.133698000000001</v>
      </c>
      <c r="D962" s="153">
        <f t="shared" si="23"/>
        <v>7.7054536772726667E-2</v>
      </c>
    </row>
    <row r="963" spans="2:4" x14ac:dyDescent="0.25">
      <c r="B963" s="12">
        <v>38663</v>
      </c>
      <c r="C963" s="18">
        <v>10.337172000000001</v>
      </c>
      <c r="D963" s="153">
        <f t="shared" ref="D963:D1026" si="24">C963/C964-1</f>
        <v>0.1339807128854027</v>
      </c>
    </row>
    <row r="964" spans="2:4" x14ac:dyDescent="0.25">
      <c r="B964" s="12">
        <v>38656</v>
      </c>
      <c r="C964" s="18">
        <v>9.1158269999999995</v>
      </c>
      <c r="D964" s="153">
        <f t="shared" si="24"/>
        <v>-2.7384407148284162E-2</v>
      </c>
    </row>
    <row r="965" spans="2:4" x14ac:dyDescent="0.25">
      <c r="B965" s="12">
        <v>38649</v>
      </c>
      <c r="C965" s="18">
        <v>9.3724869999999996</v>
      </c>
      <c r="D965" s="153">
        <f t="shared" si="24"/>
        <v>3.9254432458181387E-2</v>
      </c>
    </row>
    <row r="966" spans="2:4" x14ac:dyDescent="0.25">
      <c r="B966" s="12">
        <v>38642</v>
      </c>
      <c r="C966" s="18">
        <v>9.0184719999999992</v>
      </c>
      <c r="D966" s="153">
        <f t="shared" si="24"/>
        <v>-4.2293210726094599E-2</v>
      </c>
    </row>
    <row r="967" spans="2:4" x14ac:dyDescent="0.25">
      <c r="B967" s="12">
        <v>38635</v>
      </c>
      <c r="C967" s="18">
        <v>9.4167360000000002</v>
      </c>
      <c r="D967" s="153">
        <f t="shared" si="24"/>
        <v>-4.8300531610355635E-2</v>
      </c>
    </row>
    <row r="968" spans="2:4" x14ac:dyDescent="0.25">
      <c r="B968" s="12">
        <v>38628</v>
      </c>
      <c r="C968" s="18">
        <v>9.8946529999999999</v>
      </c>
      <c r="D968" s="153">
        <f t="shared" si="24"/>
        <v>2.1937781791538935E-2</v>
      </c>
    </row>
    <row r="969" spans="2:4" x14ac:dyDescent="0.25">
      <c r="B969" s="12">
        <v>38621</v>
      </c>
      <c r="C969" s="18">
        <v>9.6822459999999992</v>
      </c>
      <c r="D969" s="153">
        <f t="shared" si="24"/>
        <v>9.6192339845862174E-2</v>
      </c>
    </row>
    <row r="970" spans="2:4" x14ac:dyDescent="0.25">
      <c r="B970" s="12">
        <v>38614</v>
      </c>
      <c r="C970" s="18">
        <v>8.8326159999999998</v>
      </c>
      <c r="D970" s="153">
        <f t="shared" si="24"/>
        <v>-6.9651499656868676E-3</v>
      </c>
    </row>
    <row r="971" spans="2:4" x14ac:dyDescent="0.25">
      <c r="B971" s="12">
        <v>38607</v>
      </c>
      <c r="C971" s="18">
        <v>8.8945679999999996</v>
      </c>
      <c r="D971" s="153">
        <f t="shared" si="24"/>
        <v>0.19642853780050373</v>
      </c>
    </row>
    <row r="972" spans="2:4" x14ac:dyDescent="0.25">
      <c r="B972" s="12">
        <v>38600</v>
      </c>
      <c r="C972" s="18">
        <v>7.434266</v>
      </c>
      <c r="D972" s="153">
        <f t="shared" si="24"/>
        <v>6.8702274713358991E-2</v>
      </c>
    </row>
    <row r="973" spans="2:4" x14ac:dyDescent="0.25">
      <c r="B973" s="12">
        <v>38593</v>
      </c>
      <c r="C973" s="18">
        <v>6.9563490000000003</v>
      </c>
      <c r="D973" s="153">
        <f t="shared" si="24"/>
        <v>5.2208778847126824E-2</v>
      </c>
    </row>
    <row r="974" spans="2:4" x14ac:dyDescent="0.25">
      <c r="B974" s="12">
        <v>38586</v>
      </c>
      <c r="C974" s="18">
        <v>6.6111870000000001</v>
      </c>
      <c r="D974" s="153">
        <f t="shared" si="24"/>
        <v>-0.12733672708917809</v>
      </c>
    </row>
    <row r="975" spans="2:4" x14ac:dyDescent="0.25">
      <c r="B975" s="12">
        <v>38579</v>
      </c>
      <c r="C975" s="18">
        <v>7.5758739999999998</v>
      </c>
      <c r="D975" s="153">
        <f t="shared" si="24"/>
        <v>-2.61658021430623E-2</v>
      </c>
    </row>
    <row r="976" spans="2:4" x14ac:dyDescent="0.25">
      <c r="B976" s="12">
        <v>38572</v>
      </c>
      <c r="C976" s="18">
        <v>7.7794290000000004</v>
      </c>
      <c r="D976" s="153">
        <f t="shared" si="24"/>
        <v>4.8926012389022056E-2</v>
      </c>
    </row>
    <row r="977" spans="2:4" x14ac:dyDescent="0.25">
      <c r="B977" s="12">
        <v>38565</v>
      </c>
      <c r="C977" s="18">
        <v>7.4165660000000004</v>
      </c>
      <c r="D977" s="153">
        <f t="shared" si="24"/>
        <v>2.1951259841868742E-2</v>
      </c>
    </row>
    <row r="978" spans="2:4" x14ac:dyDescent="0.25">
      <c r="B978" s="12">
        <v>38558</v>
      </c>
      <c r="C978" s="18">
        <v>7.2572599999999996</v>
      </c>
      <c r="D978" s="153">
        <f t="shared" si="24"/>
        <v>-2.7283473110250478E-2</v>
      </c>
    </row>
    <row r="979" spans="2:4" x14ac:dyDescent="0.25">
      <c r="B979" s="12">
        <v>38551</v>
      </c>
      <c r="C979" s="18">
        <v>7.4608169999999996</v>
      </c>
      <c r="D979" s="153">
        <f t="shared" si="24"/>
        <v>2.5547212480284909E-2</v>
      </c>
    </row>
    <row r="980" spans="2:4" x14ac:dyDescent="0.25">
      <c r="B980" s="12">
        <v>38544</v>
      </c>
      <c r="C980" s="18">
        <v>7.2749620000000004</v>
      </c>
      <c r="D980" s="153">
        <f t="shared" si="24"/>
        <v>-3.5211195693213293E-2</v>
      </c>
    </row>
    <row r="981" spans="2:4" x14ac:dyDescent="0.25">
      <c r="B981" s="12">
        <v>38537</v>
      </c>
      <c r="C981" s="18">
        <v>7.5404710000000001</v>
      </c>
      <c r="D981" s="153">
        <f t="shared" si="24"/>
        <v>-1.0452589926065459E-2</v>
      </c>
    </row>
    <row r="982" spans="2:4" x14ac:dyDescent="0.25">
      <c r="B982" s="12">
        <v>38530</v>
      </c>
      <c r="C982" s="18">
        <v>7.6201210000000001</v>
      </c>
      <c r="D982" s="153">
        <f t="shared" si="24"/>
        <v>2.6221150108990621E-2</v>
      </c>
    </row>
    <row r="983" spans="2:4" x14ac:dyDescent="0.25">
      <c r="B983" s="12">
        <v>38523</v>
      </c>
      <c r="C983" s="18">
        <v>7.4254179999999996</v>
      </c>
      <c r="D983" s="153">
        <f t="shared" si="24"/>
        <v>2.3171003932613621E-2</v>
      </c>
    </row>
    <row r="984" spans="2:4" x14ac:dyDescent="0.25">
      <c r="B984" s="12">
        <v>38516</v>
      </c>
      <c r="C984" s="18">
        <v>7.2572599999999996</v>
      </c>
      <c r="D984" s="153">
        <f t="shared" si="24"/>
        <v>4.3257030376135486E-2</v>
      </c>
    </row>
    <row r="985" spans="2:4" x14ac:dyDescent="0.25">
      <c r="B985" s="12">
        <v>38509</v>
      </c>
      <c r="C985" s="18">
        <v>6.9563490000000003</v>
      </c>
      <c r="D985" s="153">
        <f t="shared" si="24"/>
        <v>2.5509288623766224E-3</v>
      </c>
    </row>
    <row r="986" spans="2:4" x14ac:dyDescent="0.25">
      <c r="B986" s="12">
        <v>38502</v>
      </c>
      <c r="C986" s="18">
        <v>6.9386489999999998</v>
      </c>
      <c r="D986" s="153">
        <f t="shared" si="24"/>
        <v>2.216421628492049E-2</v>
      </c>
    </row>
    <row r="987" spans="2:4" x14ac:dyDescent="0.25">
      <c r="B987" s="12">
        <v>38495</v>
      </c>
      <c r="C987" s="18">
        <v>6.7881939999999998</v>
      </c>
      <c r="D987" s="153">
        <f t="shared" si="24"/>
        <v>0.1067821895986969</v>
      </c>
    </row>
    <row r="988" spans="2:4" x14ac:dyDescent="0.25">
      <c r="B988" s="12">
        <v>38488</v>
      </c>
      <c r="C988" s="18">
        <v>6.1332700000000004</v>
      </c>
      <c r="D988" s="153">
        <f t="shared" si="24"/>
        <v>0.13235300090798408</v>
      </c>
    </row>
    <row r="989" spans="2:4" x14ac:dyDescent="0.25">
      <c r="B989" s="12">
        <v>38481</v>
      </c>
      <c r="C989" s="18">
        <v>5.4163940000000004</v>
      </c>
      <c r="D989" s="153">
        <f t="shared" si="24"/>
        <v>-1.1308522681845901E-2</v>
      </c>
    </row>
    <row r="990" spans="2:4" x14ac:dyDescent="0.25">
      <c r="B990" s="12">
        <v>38474</v>
      </c>
      <c r="C990" s="18">
        <v>5.4783460000000002</v>
      </c>
      <c r="D990" s="153">
        <f t="shared" si="24"/>
        <v>-1.2759253716200347E-2</v>
      </c>
    </row>
    <row r="991" spans="2:4" x14ac:dyDescent="0.25">
      <c r="B991" s="12">
        <v>38467</v>
      </c>
      <c r="C991" s="18">
        <v>5.5491489999999999</v>
      </c>
      <c r="D991" s="153">
        <f t="shared" si="24"/>
        <v>-0.10043038443774999</v>
      </c>
    </row>
    <row r="992" spans="2:4" x14ac:dyDescent="0.25">
      <c r="B992" s="12">
        <v>38460</v>
      </c>
      <c r="C992" s="18">
        <v>6.1686709999999998</v>
      </c>
      <c r="D992" s="153">
        <f t="shared" si="24"/>
        <v>-1.1347591159126647E-2</v>
      </c>
    </row>
    <row r="993" spans="2:4" x14ac:dyDescent="0.25">
      <c r="B993" s="12">
        <v>38453</v>
      </c>
      <c r="C993" s="18">
        <v>6.2394740000000004</v>
      </c>
      <c r="D993" s="153">
        <f t="shared" si="24"/>
        <v>-8.0834460535453068E-2</v>
      </c>
    </row>
    <row r="994" spans="2:4" x14ac:dyDescent="0.25">
      <c r="B994" s="12">
        <v>38446</v>
      </c>
      <c r="C994" s="18">
        <v>6.7881939999999998</v>
      </c>
      <c r="D994" s="153">
        <f t="shared" si="24"/>
        <v>-2.5412909894906188E-2</v>
      </c>
    </row>
    <row r="995" spans="2:4" x14ac:dyDescent="0.25">
      <c r="B995" s="12">
        <v>38439</v>
      </c>
      <c r="C995" s="18">
        <v>6.9652000000000003</v>
      </c>
      <c r="D995" s="153">
        <f t="shared" si="24"/>
        <v>2.5478233246238879E-3</v>
      </c>
    </row>
    <row r="996" spans="2:4" x14ac:dyDescent="0.25">
      <c r="B996" s="12">
        <v>38432</v>
      </c>
      <c r="C996" s="18">
        <v>6.9474989999999996</v>
      </c>
      <c r="D996" s="153">
        <f t="shared" si="24"/>
        <v>-0.12486047836600633</v>
      </c>
    </row>
    <row r="997" spans="2:4" x14ac:dyDescent="0.25">
      <c r="B997" s="12">
        <v>38425</v>
      </c>
      <c r="C997" s="18">
        <v>7.938733</v>
      </c>
      <c r="D997" s="153">
        <f t="shared" si="24"/>
        <v>1.8160913053905769E-2</v>
      </c>
    </row>
    <row r="998" spans="2:4" x14ac:dyDescent="0.25">
      <c r="B998" s="12">
        <v>38418</v>
      </c>
      <c r="C998" s="18">
        <v>7.7971300000000001</v>
      </c>
      <c r="D998" s="153">
        <f t="shared" si="24"/>
        <v>7.0474106271305903E-2</v>
      </c>
    </row>
    <row r="999" spans="2:4" x14ac:dyDescent="0.25">
      <c r="B999" s="12">
        <v>38411</v>
      </c>
      <c r="C999" s="18">
        <v>7.2838099999999999</v>
      </c>
      <c r="D999" s="153">
        <f t="shared" si="24"/>
        <v>-3.9673311648510179E-2</v>
      </c>
    </row>
    <row r="1000" spans="2:4" x14ac:dyDescent="0.25">
      <c r="B1000" s="12">
        <v>38404</v>
      </c>
      <c r="C1000" s="18">
        <v>7.584721</v>
      </c>
      <c r="D1000" s="153">
        <f t="shared" si="24"/>
        <v>3.2530044870764385E-2</v>
      </c>
    </row>
    <row r="1001" spans="2:4" x14ac:dyDescent="0.25">
      <c r="B1001" s="12">
        <v>38397</v>
      </c>
      <c r="C1001" s="18">
        <v>7.3457629999999998</v>
      </c>
      <c r="D1001" s="153">
        <f t="shared" si="24"/>
        <v>-2.3529367976073745E-2</v>
      </c>
    </row>
    <row r="1002" spans="2:4" x14ac:dyDescent="0.25">
      <c r="B1002" s="12">
        <v>38390</v>
      </c>
      <c r="C1002" s="18">
        <v>7.5227690000000003</v>
      </c>
      <c r="D1002" s="153">
        <f t="shared" si="24"/>
        <v>5.0679855294189613E-2</v>
      </c>
    </row>
    <row r="1003" spans="2:4" x14ac:dyDescent="0.25">
      <c r="B1003" s="12">
        <v>38383</v>
      </c>
      <c r="C1003" s="18">
        <v>7.1599060000000003</v>
      </c>
      <c r="D1003" s="153">
        <f t="shared" si="24"/>
        <v>-7.3619771390798228E-3</v>
      </c>
    </row>
    <row r="1004" spans="2:4" x14ac:dyDescent="0.25">
      <c r="B1004" s="12">
        <v>38376</v>
      </c>
      <c r="C1004" s="18">
        <v>7.2130080000000003</v>
      </c>
      <c r="D1004" s="153">
        <f t="shared" si="24"/>
        <v>-8.9385552441764493E-2</v>
      </c>
    </row>
    <row r="1005" spans="2:4" x14ac:dyDescent="0.25">
      <c r="B1005" s="12">
        <v>38369</v>
      </c>
      <c r="C1005" s="18">
        <v>7.9210339999999997</v>
      </c>
      <c r="D1005" s="153">
        <f t="shared" si="24"/>
        <v>-2.2294489561496267E-3</v>
      </c>
    </row>
    <row r="1006" spans="2:4" x14ac:dyDescent="0.25">
      <c r="B1006" s="12">
        <v>38362</v>
      </c>
      <c r="C1006" s="18">
        <v>7.938733</v>
      </c>
      <c r="D1006" s="153">
        <f t="shared" si="24"/>
        <v>-4.6759009715123923E-2</v>
      </c>
    </row>
    <row r="1007" spans="2:4" x14ac:dyDescent="0.25">
      <c r="B1007" s="12">
        <v>38355</v>
      </c>
      <c r="C1007" s="18">
        <v>8.3281489999999998</v>
      </c>
      <c r="D1007" s="153">
        <f t="shared" si="24"/>
        <v>1.510254936347577E-2</v>
      </c>
    </row>
    <row r="1008" spans="2:4" x14ac:dyDescent="0.25">
      <c r="B1008" s="12">
        <v>38348</v>
      </c>
      <c r="C1008" s="18">
        <v>8.2042439999999992</v>
      </c>
      <c r="D1008" s="153">
        <f t="shared" si="24"/>
        <v>1.3114903497007058E-2</v>
      </c>
    </row>
    <row r="1009" spans="2:4" x14ac:dyDescent="0.25">
      <c r="B1009" s="12">
        <v>38341</v>
      </c>
      <c r="C1009" s="18">
        <v>8.098039</v>
      </c>
      <c r="D1009" s="153">
        <f t="shared" si="24"/>
        <v>-2.4520459795812855E-2</v>
      </c>
    </row>
    <row r="1010" spans="2:4" x14ac:dyDescent="0.25">
      <c r="B1010" s="12">
        <v>38334</v>
      </c>
      <c r="C1010" s="18">
        <v>8.3015980000000003</v>
      </c>
      <c r="D1010" s="153">
        <f t="shared" si="24"/>
        <v>-3.1881033828764505E-3</v>
      </c>
    </row>
    <row r="1011" spans="2:4" x14ac:dyDescent="0.25">
      <c r="B1011" s="12">
        <v>38327</v>
      </c>
      <c r="C1011" s="18">
        <v>8.3281489999999998</v>
      </c>
      <c r="D1011" s="153">
        <f t="shared" si="24"/>
        <v>-9.0821269117875469E-2</v>
      </c>
    </row>
    <row r="1012" spans="2:4" x14ac:dyDescent="0.25">
      <c r="B1012" s="12">
        <v>38320</v>
      </c>
      <c r="C1012" s="18">
        <v>9.1600789999999996</v>
      </c>
      <c r="D1012" s="153">
        <f t="shared" si="24"/>
        <v>-2.9990610263013306E-2</v>
      </c>
    </row>
    <row r="1013" spans="2:4" x14ac:dyDescent="0.25">
      <c r="B1013" s="12">
        <v>38313</v>
      </c>
      <c r="C1013" s="18">
        <v>9.443289</v>
      </c>
      <c r="D1013" s="153">
        <f t="shared" si="24"/>
        <v>-7.0557241114856173E-2</v>
      </c>
    </row>
    <row r="1014" spans="2:4" x14ac:dyDescent="0.25">
      <c r="B1014" s="12">
        <v>38306</v>
      </c>
      <c r="C1014" s="18">
        <v>10.160162</v>
      </c>
      <c r="D1014" s="153">
        <f t="shared" si="24"/>
        <v>3.8913967740395128E-2</v>
      </c>
    </row>
    <row r="1015" spans="2:4" x14ac:dyDescent="0.25">
      <c r="B1015" s="12">
        <v>38299</v>
      </c>
      <c r="C1015" s="18">
        <v>9.7795989999999993</v>
      </c>
      <c r="D1015" s="153">
        <f t="shared" si="24"/>
        <v>-4.4117636997096588E-2</v>
      </c>
    </row>
    <row r="1016" spans="2:4" x14ac:dyDescent="0.25">
      <c r="B1016" s="12">
        <v>38292</v>
      </c>
      <c r="C1016" s="18">
        <v>10.230964999999999</v>
      </c>
      <c r="D1016" s="153">
        <f t="shared" si="24"/>
        <v>-2.0339304071786857E-2</v>
      </c>
    </row>
    <row r="1017" spans="2:4" x14ac:dyDescent="0.25">
      <c r="B1017" s="12">
        <v>38285</v>
      </c>
      <c r="C1017" s="18">
        <v>10.443376000000001</v>
      </c>
      <c r="D1017" s="153">
        <f t="shared" si="24"/>
        <v>-3.6734486061976934E-2</v>
      </c>
    </row>
    <row r="1018" spans="2:4" x14ac:dyDescent="0.25">
      <c r="B1018" s="12">
        <v>38278</v>
      </c>
      <c r="C1018" s="18">
        <v>10.841638</v>
      </c>
      <c r="D1018" s="153">
        <f t="shared" si="24"/>
        <v>-2.4681544563070257E-2</v>
      </c>
    </row>
    <row r="1019" spans="2:4" x14ac:dyDescent="0.25">
      <c r="B1019" s="12">
        <v>38271</v>
      </c>
      <c r="C1019" s="18">
        <v>11.115997999999999</v>
      </c>
      <c r="D1019" s="153">
        <f t="shared" si="24"/>
        <v>-0.10985123237899908</v>
      </c>
    </row>
    <row r="1020" spans="2:4" x14ac:dyDescent="0.25">
      <c r="B1020" s="12">
        <v>38264</v>
      </c>
      <c r="C1020" s="18">
        <v>12.487798</v>
      </c>
      <c r="D1020" s="153">
        <f t="shared" si="24"/>
        <v>5.0632947601442213E-2</v>
      </c>
    </row>
    <row r="1021" spans="2:4" x14ac:dyDescent="0.25">
      <c r="B1021" s="12">
        <v>38257</v>
      </c>
      <c r="C1021" s="18">
        <v>11.885975999999999</v>
      </c>
      <c r="D1021" s="153">
        <f t="shared" si="24"/>
        <v>3.786712025783423E-2</v>
      </c>
    </row>
    <row r="1022" spans="2:4" x14ac:dyDescent="0.25">
      <c r="B1022" s="12">
        <v>38250</v>
      </c>
      <c r="C1022" s="18">
        <v>11.452310000000001</v>
      </c>
      <c r="D1022" s="153">
        <f t="shared" si="24"/>
        <v>2.6984055813619845E-2</v>
      </c>
    </row>
    <row r="1023" spans="2:4" x14ac:dyDescent="0.25">
      <c r="B1023" s="12">
        <v>38243</v>
      </c>
      <c r="C1023" s="18">
        <v>11.151400000000001</v>
      </c>
      <c r="D1023" s="153">
        <f t="shared" si="24"/>
        <v>2.6058616936214696E-2</v>
      </c>
    </row>
    <row r="1024" spans="2:4" x14ac:dyDescent="0.25">
      <c r="B1024" s="12">
        <v>38236</v>
      </c>
      <c r="C1024" s="18">
        <v>10.86819</v>
      </c>
      <c r="D1024" s="153">
        <f t="shared" si="24"/>
        <v>4.7190282845313014E-2</v>
      </c>
    </row>
    <row r="1025" spans="2:4" x14ac:dyDescent="0.25">
      <c r="B1025" s="12">
        <v>38229</v>
      </c>
      <c r="C1025" s="18">
        <v>10.378429000000001</v>
      </c>
      <c r="D1025" s="153">
        <f t="shared" si="24"/>
        <v>-5.7645931950829232E-2</v>
      </c>
    </row>
    <row r="1026" spans="2:4" x14ac:dyDescent="0.25">
      <c r="B1026" s="12">
        <v>38222</v>
      </c>
      <c r="C1026" s="18">
        <v>11.013301</v>
      </c>
      <c r="D1026" s="153">
        <f t="shared" si="24"/>
        <v>-3.4029509491082632E-2</v>
      </c>
    </row>
    <row r="1027" spans="2:4" x14ac:dyDescent="0.25">
      <c r="B1027" s="12">
        <v>38215</v>
      </c>
      <c r="C1027" s="18">
        <v>11.401281000000001</v>
      </c>
      <c r="D1027" s="153">
        <f t="shared" ref="D1027:D1090" si="25">C1027/C1028-1</f>
        <v>6.8595064095378522E-2</v>
      </c>
    </row>
    <row r="1028" spans="2:4" x14ac:dyDescent="0.25">
      <c r="B1028" s="12">
        <v>38208</v>
      </c>
      <c r="C1028" s="18">
        <v>10.669411999999999</v>
      </c>
      <c r="D1028" s="153">
        <f t="shared" si="25"/>
        <v>0.11520725863290626</v>
      </c>
    </row>
    <row r="1029" spans="2:4" x14ac:dyDescent="0.25">
      <c r="B1029" s="12">
        <v>38201</v>
      </c>
      <c r="C1029" s="18">
        <v>9.5672010000000007</v>
      </c>
      <c r="D1029" s="153">
        <f t="shared" si="25"/>
        <v>-1.0036428279851406E-2</v>
      </c>
    </row>
    <row r="1030" spans="2:4" x14ac:dyDescent="0.25">
      <c r="B1030" s="12">
        <v>38194</v>
      </c>
      <c r="C1030" s="18">
        <v>9.6641949999999994</v>
      </c>
      <c r="D1030" s="153">
        <f t="shared" si="25"/>
        <v>7.4509814822021125E-2</v>
      </c>
    </row>
    <row r="1031" spans="2:4" x14ac:dyDescent="0.25">
      <c r="B1031" s="12">
        <v>38187</v>
      </c>
      <c r="C1031" s="18">
        <v>8.9940499999999997</v>
      </c>
      <c r="D1031" s="153">
        <f t="shared" si="25"/>
        <v>5.9172524139250449E-3</v>
      </c>
    </row>
    <row r="1032" spans="2:4" x14ac:dyDescent="0.25">
      <c r="B1032" s="12">
        <v>38180</v>
      </c>
      <c r="C1032" s="18">
        <v>8.9411430000000003</v>
      </c>
      <c r="D1032" s="153">
        <f t="shared" si="25"/>
        <v>-8.2352915820337769E-2</v>
      </c>
    </row>
    <row r="1033" spans="2:4" x14ac:dyDescent="0.25">
      <c r="B1033" s="12">
        <v>38173</v>
      </c>
      <c r="C1033" s="18">
        <v>9.7435530000000004</v>
      </c>
      <c r="D1033" s="153">
        <f t="shared" si="25"/>
        <v>2.7906667616131475E-2</v>
      </c>
    </row>
    <row r="1034" spans="2:4" x14ac:dyDescent="0.25">
      <c r="B1034" s="12">
        <v>38166</v>
      </c>
      <c r="C1034" s="18">
        <v>9.479025</v>
      </c>
      <c r="D1034" s="153">
        <f t="shared" si="25"/>
        <v>-1.1039313665806461E-2</v>
      </c>
    </row>
    <row r="1035" spans="2:4" x14ac:dyDescent="0.25">
      <c r="B1035" s="12">
        <v>38159</v>
      </c>
      <c r="C1035" s="18">
        <v>9.584835</v>
      </c>
      <c r="D1035" s="153">
        <f t="shared" si="25"/>
        <v>4.9227860090034659E-2</v>
      </c>
    </row>
    <row r="1036" spans="2:4" x14ac:dyDescent="0.25">
      <c r="B1036" s="12">
        <v>38152</v>
      </c>
      <c r="C1036" s="18">
        <v>9.1351320000000005</v>
      </c>
      <c r="D1036" s="153">
        <f t="shared" si="25"/>
        <v>1.3698548051779502E-2</v>
      </c>
    </row>
    <row r="1037" spans="2:4" x14ac:dyDescent="0.25">
      <c r="B1037" s="12">
        <v>38145</v>
      </c>
      <c r="C1037" s="18">
        <v>9.0116849999999999</v>
      </c>
      <c r="D1037" s="153">
        <f t="shared" si="25"/>
        <v>-8.42294469546363E-2</v>
      </c>
    </row>
    <row r="1038" spans="2:4" x14ac:dyDescent="0.25">
      <c r="B1038" s="12">
        <v>38138</v>
      </c>
      <c r="C1038" s="18">
        <v>9.8405489999999993</v>
      </c>
      <c r="D1038" s="153">
        <f t="shared" si="25"/>
        <v>-6.8447404293990655E-2</v>
      </c>
    </row>
    <row r="1039" spans="2:4" x14ac:dyDescent="0.25">
      <c r="B1039" s="12">
        <v>38131</v>
      </c>
      <c r="C1039" s="18">
        <v>10.563599999999999</v>
      </c>
      <c r="D1039" s="153">
        <f t="shared" si="25"/>
        <v>6.4888908243907029E-2</v>
      </c>
    </row>
    <row r="1040" spans="2:4" x14ac:dyDescent="0.25">
      <c r="B1040" s="12">
        <v>38124</v>
      </c>
      <c r="C1040" s="18">
        <v>9.9199079999999995</v>
      </c>
      <c r="D1040" s="153">
        <f t="shared" si="25"/>
        <v>6.3326960101179885E-2</v>
      </c>
    </row>
    <row r="1041" spans="2:4" x14ac:dyDescent="0.25">
      <c r="B1041" s="12">
        <v>38117</v>
      </c>
      <c r="C1041" s="18">
        <v>9.3291229999999992</v>
      </c>
      <c r="D1041" s="153">
        <f t="shared" si="25"/>
        <v>2.4201421062107764E-2</v>
      </c>
    </row>
    <row r="1042" spans="2:4" x14ac:dyDescent="0.25">
      <c r="B1042" s="12">
        <v>38110</v>
      </c>
      <c r="C1042" s="18">
        <v>9.1086799999999997</v>
      </c>
      <c r="D1042" s="153">
        <f t="shared" si="25"/>
        <v>-6.4311650124703079E-2</v>
      </c>
    </row>
    <row r="1043" spans="2:4" x14ac:dyDescent="0.25">
      <c r="B1043" s="12">
        <v>38103</v>
      </c>
      <c r="C1043" s="18">
        <v>9.7347370000000009</v>
      </c>
      <c r="D1043" s="153">
        <f t="shared" si="25"/>
        <v>-7.7694254822671338E-2</v>
      </c>
    </row>
    <row r="1044" spans="2:4" x14ac:dyDescent="0.25">
      <c r="B1044" s="12">
        <v>38096</v>
      </c>
      <c r="C1044" s="18">
        <v>10.554783</v>
      </c>
      <c r="D1044" s="153">
        <f t="shared" si="25"/>
        <v>-8.0645068567605893E-2</v>
      </c>
    </row>
    <row r="1045" spans="2:4" x14ac:dyDescent="0.25">
      <c r="B1045" s="12">
        <v>38089</v>
      </c>
      <c r="C1045" s="18">
        <v>11.480639999999999</v>
      </c>
      <c r="D1045" s="153">
        <f t="shared" si="25"/>
        <v>-7.0000060754448867E-2</v>
      </c>
    </row>
    <row r="1046" spans="2:4" x14ac:dyDescent="0.25">
      <c r="B1046" s="12">
        <v>38082</v>
      </c>
      <c r="C1046" s="18">
        <v>12.344775</v>
      </c>
      <c r="D1046" s="153">
        <f t="shared" si="25"/>
        <v>-6.4170991243300834E-2</v>
      </c>
    </row>
    <row r="1047" spans="2:4" x14ac:dyDescent="0.25">
      <c r="B1047" s="12">
        <v>38075</v>
      </c>
      <c r="C1047" s="18">
        <v>13.191272</v>
      </c>
      <c r="D1047" s="153">
        <f t="shared" si="25"/>
        <v>-3.1715205794996315E-2</v>
      </c>
    </row>
    <row r="1048" spans="2:4" x14ac:dyDescent="0.25">
      <c r="B1048" s="12">
        <v>38068</v>
      </c>
      <c r="C1048" s="18">
        <v>13.623339</v>
      </c>
      <c r="D1048" s="153">
        <f t="shared" si="25"/>
        <v>6.5145128644175099E-3</v>
      </c>
    </row>
    <row r="1049" spans="2:4" x14ac:dyDescent="0.25">
      <c r="B1049" s="12">
        <v>38061</v>
      </c>
      <c r="C1049" s="18">
        <v>13.535164</v>
      </c>
      <c r="D1049" s="153">
        <f t="shared" si="25"/>
        <v>3.2279881661813947E-2</v>
      </c>
    </row>
    <row r="1050" spans="2:4" x14ac:dyDescent="0.25">
      <c r="B1050" s="12">
        <v>38054</v>
      </c>
      <c r="C1050" s="18">
        <v>13.111912999999999</v>
      </c>
      <c r="D1050" s="153">
        <f t="shared" si="25"/>
        <v>-7.0048468158523503E-2</v>
      </c>
    </row>
    <row r="1051" spans="2:4" x14ac:dyDescent="0.25">
      <c r="B1051" s="12">
        <v>38047</v>
      </c>
      <c r="C1051" s="18">
        <v>14.099565999999999</v>
      </c>
      <c r="D1051" s="153">
        <f t="shared" si="25"/>
        <v>6.6445131713431582E-2</v>
      </c>
    </row>
    <row r="1052" spans="2:4" x14ac:dyDescent="0.25">
      <c r="B1052" s="12">
        <v>38040</v>
      </c>
      <c r="C1052" s="18">
        <v>13.221088999999999</v>
      </c>
      <c r="D1052" s="153">
        <f t="shared" si="25"/>
        <v>-3.1531456299955019E-2</v>
      </c>
    </row>
    <row r="1053" spans="2:4" x14ac:dyDescent="0.25">
      <c r="B1053" s="12">
        <v>38033</v>
      </c>
      <c r="C1053" s="18">
        <v>13.651541999999999</v>
      </c>
      <c r="D1053" s="153">
        <f t="shared" si="25"/>
        <v>-6.4419214562763782E-2</v>
      </c>
    </row>
    <row r="1054" spans="2:4" x14ac:dyDescent="0.25">
      <c r="B1054" s="12">
        <v>38026</v>
      </c>
      <c r="C1054" s="18">
        <v>14.591516</v>
      </c>
      <c r="D1054" s="153">
        <f t="shared" si="25"/>
        <v>1.2805065414926098E-2</v>
      </c>
    </row>
    <row r="1055" spans="2:4" x14ac:dyDescent="0.25">
      <c r="B1055" s="12">
        <v>38019</v>
      </c>
      <c r="C1055" s="18">
        <v>14.407033</v>
      </c>
      <c r="D1055" s="153">
        <f t="shared" si="25"/>
        <v>7.4001332751568505E-2</v>
      </c>
    </row>
    <row r="1056" spans="2:4" x14ac:dyDescent="0.25">
      <c r="B1056" s="12">
        <v>38012</v>
      </c>
      <c r="C1056" s="18">
        <v>13.414353</v>
      </c>
      <c r="D1056" s="153">
        <f t="shared" si="25"/>
        <v>-6.2039352755660526E-2</v>
      </c>
    </row>
    <row r="1057" spans="2:4" x14ac:dyDescent="0.25">
      <c r="B1057" s="12">
        <v>38005</v>
      </c>
      <c r="C1057" s="18">
        <v>14.301615999999999</v>
      </c>
      <c r="D1057" s="153">
        <f t="shared" si="25"/>
        <v>2.7129456618702807E-2</v>
      </c>
    </row>
    <row r="1058" spans="2:4" x14ac:dyDescent="0.25">
      <c r="B1058" s="12">
        <v>37998</v>
      </c>
      <c r="C1058" s="18">
        <v>13.923869</v>
      </c>
      <c r="D1058" s="153">
        <f t="shared" si="25"/>
        <v>-8.3815123417330661E-2</v>
      </c>
    </row>
    <row r="1059" spans="2:4" x14ac:dyDescent="0.25">
      <c r="B1059" s="12">
        <v>37991</v>
      </c>
      <c r="C1059" s="18">
        <v>15.197663</v>
      </c>
      <c r="D1059" s="153">
        <f t="shared" si="25"/>
        <v>4.4686030104369889E-2</v>
      </c>
    </row>
    <row r="1060" spans="2:4" x14ac:dyDescent="0.25">
      <c r="B1060" s="12">
        <v>37984</v>
      </c>
      <c r="C1060" s="18">
        <v>14.547589</v>
      </c>
      <c r="D1060" s="153">
        <f t="shared" si="25"/>
        <v>1.9076847766436922E-2</v>
      </c>
    </row>
    <row r="1061" spans="2:4" x14ac:dyDescent="0.25">
      <c r="B1061" s="12">
        <v>37977</v>
      </c>
      <c r="C1061" s="18">
        <v>14.275262</v>
      </c>
      <c r="D1061" s="153">
        <f t="shared" si="25"/>
        <v>5.3826241821923304E-2</v>
      </c>
    </row>
    <row r="1062" spans="2:4" x14ac:dyDescent="0.25">
      <c r="B1062" s="12">
        <v>37970</v>
      </c>
      <c r="C1062" s="18">
        <v>13.546125</v>
      </c>
      <c r="D1062" s="153">
        <f t="shared" si="25"/>
        <v>-2.5284516651427724E-2</v>
      </c>
    </row>
    <row r="1063" spans="2:4" x14ac:dyDescent="0.25">
      <c r="B1063" s="12">
        <v>37963</v>
      </c>
      <c r="C1063" s="18">
        <v>13.897517000000001</v>
      </c>
      <c r="D1063" s="153">
        <f t="shared" si="25"/>
        <v>1.2156275135456696E-2</v>
      </c>
    </row>
    <row r="1064" spans="2:4" x14ac:dyDescent="0.25">
      <c r="B1064" s="12">
        <v>37956</v>
      </c>
      <c r="C1064" s="18">
        <v>13.730604</v>
      </c>
      <c r="D1064" s="153">
        <f t="shared" si="25"/>
        <v>-1.2634344675841569E-2</v>
      </c>
    </row>
    <row r="1065" spans="2:4" x14ac:dyDescent="0.25">
      <c r="B1065" s="12">
        <v>37949</v>
      </c>
      <c r="C1065" s="18">
        <v>13.906300999999999</v>
      </c>
      <c r="D1065" s="153">
        <f t="shared" si="25"/>
        <v>3.9396116901353917E-2</v>
      </c>
    </row>
    <row r="1066" spans="2:4" x14ac:dyDescent="0.25">
      <c r="B1066" s="12">
        <v>37942</v>
      </c>
      <c r="C1066" s="18">
        <v>13.379212000000001</v>
      </c>
      <c r="D1066" s="153">
        <f t="shared" si="25"/>
        <v>-9.7533200567330169E-3</v>
      </c>
    </row>
    <row r="1067" spans="2:4" x14ac:dyDescent="0.25">
      <c r="B1067" s="12">
        <v>37935</v>
      </c>
      <c r="C1067" s="18">
        <v>13.510989</v>
      </c>
      <c r="D1067" s="153">
        <f t="shared" si="25"/>
        <v>8.7694702018423776E-2</v>
      </c>
    </row>
    <row r="1068" spans="2:4" x14ac:dyDescent="0.25">
      <c r="B1068" s="12">
        <v>37928</v>
      </c>
      <c r="C1068" s="18">
        <v>12.421673999999999</v>
      </c>
      <c r="D1068" s="153">
        <f t="shared" si="25"/>
        <v>-6.4814807843836419E-2</v>
      </c>
    </row>
    <row r="1069" spans="2:4" x14ac:dyDescent="0.25">
      <c r="B1069" s="12">
        <v>37921</v>
      </c>
      <c r="C1069" s="18">
        <v>13.282582</v>
      </c>
      <c r="D1069" s="153">
        <f t="shared" si="25"/>
        <v>-7.874066328054985E-3</v>
      </c>
    </row>
    <row r="1070" spans="2:4" x14ac:dyDescent="0.25">
      <c r="B1070" s="12">
        <v>37914</v>
      </c>
      <c r="C1070" s="18">
        <v>13.388</v>
      </c>
      <c r="D1070" s="153">
        <f t="shared" si="25"/>
        <v>5.321356005378397E-2</v>
      </c>
    </row>
    <row r="1071" spans="2:4" x14ac:dyDescent="0.25">
      <c r="B1071" s="12">
        <v>37907</v>
      </c>
      <c r="C1071" s="18">
        <v>12.711572</v>
      </c>
      <c r="D1071" s="153">
        <f t="shared" si="25"/>
        <v>6.7896727078679886E-2</v>
      </c>
    </row>
    <row r="1072" spans="2:4" x14ac:dyDescent="0.25">
      <c r="B1072" s="12">
        <v>37900</v>
      </c>
      <c r="C1072" s="18">
        <v>11.903371999999999</v>
      </c>
      <c r="D1072" s="153">
        <f t="shared" si="25"/>
        <v>-3.6763970421758163E-3</v>
      </c>
    </row>
    <row r="1073" spans="2:4" x14ac:dyDescent="0.25">
      <c r="B1073" s="12">
        <v>37893</v>
      </c>
      <c r="C1073" s="18">
        <v>11.947295</v>
      </c>
      <c r="D1073" s="153">
        <f t="shared" si="25"/>
        <v>-5.0279491702611145E-2</v>
      </c>
    </row>
    <row r="1074" spans="2:4" x14ac:dyDescent="0.25">
      <c r="B1074" s="12">
        <v>37886</v>
      </c>
      <c r="C1074" s="18">
        <v>12.579801</v>
      </c>
      <c r="D1074" s="153">
        <f t="shared" si="25"/>
        <v>-7.1335824820751292E-2</v>
      </c>
    </row>
    <row r="1075" spans="2:4" x14ac:dyDescent="0.25">
      <c r="B1075" s="12">
        <v>37879</v>
      </c>
      <c r="C1075" s="18">
        <v>13.546125</v>
      </c>
      <c r="D1075" s="153">
        <f t="shared" si="25"/>
        <v>2.8685839008734559E-2</v>
      </c>
    </row>
    <row r="1076" spans="2:4" x14ac:dyDescent="0.25">
      <c r="B1076" s="12">
        <v>37872</v>
      </c>
      <c r="C1076" s="18">
        <v>13.168379</v>
      </c>
      <c r="D1076" s="153">
        <f t="shared" si="25"/>
        <v>-3.7681415764507786E-3</v>
      </c>
    </row>
    <row r="1077" spans="2:4" x14ac:dyDescent="0.25">
      <c r="B1077" s="12">
        <v>37865</v>
      </c>
      <c r="C1077" s="18">
        <v>13.218187</v>
      </c>
      <c r="D1077" s="153">
        <f t="shared" si="25"/>
        <v>6.7132571867754232E-2</v>
      </c>
    </row>
    <row r="1078" spans="2:4" x14ac:dyDescent="0.25">
      <c r="B1078" s="12">
        <v>37858</v>
      </c>
      <c r="C1078" s="18">
        <v>12.38664</v>
      </c>
      <c r="D1078" s="153">
        <f t="shared" si="25"/>
        <v>7.4380294319540186E-2</v>
      </c>
    </row>
    <row r="1079" spans="2:4" x14ac:dyDescent="0.25">
      <c r="B1079" s="12">
        <v>37851</v>
      </c>
      <c r="C1079" s="18">
        <v>11.529102</v>
      </c>
      <c r="D1079" s="153">
        <f t="shared" si="25"/>
        <v>-2.8467037523980498E-2</v>
      </c>
    </row>
    <row r="1080" spans="2:4" x14ac:dyDescent="0.25">
      <c r="B1080" s="12">
        <v>37844</v>
      </c>
      <c r="C1080" s="18">
        <v>11.866918</v>
      </c>
      <c r="D1080" s="153">
        <f t="shared" si="25"/>
        <v>5.6283559843501196E-2</v>
      </c>
    </row>
    <row r="1081" spans="2:4" x14ac:dyDescent="0.25">
      <c r="B1081" s="12">
        <v>37837</v>
      </c>
      <c r="C1081" s="18">
        <v>11.234595000000001</v>
      </c>
      <c r="D1081" s="153">
        <f t="shared" si="25"/>
        <v>5.3614746298992211E-2</v>
      </c>
    </row>
    <row r="1082" spans="2:4" x14ac:dyDescent="0.25">
      <c r="B1082" s="12">
        <v>37830</v>
      </c>
      <c r="C1082" s="18">
        <v>10.662906</v>
      </c>
      <c r="D1082" s="153">
        <f t="shared" si="25"/>
        <v>-2.6877154364033151E-2</v>
      </c>
    </row>
    <row r="1083" spans="2:4" x14ac:dyDescent="0.25">
      <c r="B1083" s="12">
        <v>37823</v>
      </c>
      <c r="C1083" s="18">
        <v>10.957409999999999</v>
      </c>
      <c r="D1083" s="153">
        <f t="shared" si="25"/>
        <v>0.12145369020911434</v>
      </c>
    </row>
    <row r="1084" spans="2:4" x14ac:dyDescent="0.25">
      <c r="B1084" s="12">
        <v>37816</v>
      </c>
      <c r="C1084" s="18">
        <v>9.7707200000000007</v>
      </c>
      <c r="D1084" s="153">
        <f t="shared" si="25"/>
        <v>-0.10970780704115457</v>
      </c>
    </row>
    <row r="1085" spans="2:4" x14ac:dyDescent="0.25">
      <c r="B1085" s="12">
        <v>37809</v>
      </c>
      <c r="C1085" s="18">
        <v>10.974734</v>
      </c>
      <c r="D1085" s="153">
        <f t="shared" si="25"/>
        <v>-6.6322883666371402E-2</v>
      </c>
    </row>
    <row r="1086" spans="2:4" x14ac:dyDescent="0.25">
      <c r="B1086" s="12">
        <v>37802</v>
      </c>
      <c r="C1086" s="18">
        <v>11.754314000000001</v>
      </c>
      <c r="D1086" s="153">
        <f t="shared" si="25"/>
        <v>2.4924425396275707E-2</v>
      </c>
    </row>
    <row r="1087" spans="2:4" x14ac:dyDescent="0.25">
      <c r="B1087" s="12">
        <v>37795</v>
      </c>
      <c r="C1087" s="18">
        <v>11.468469000000001</v>
      </c>
      <c r="D1087" s="153">
        <f t="shared" si="25"/>
        <v>-8.310232608898116E-2</v>
      </c>
    </row>
    <row r="1088" spans="2:4" x14ac:dyDescent="0.25">
      <c r="B1088" s="12">
        <v>37788</v>
      </c>
      <c r="C1088" s="18">
        <v>12.507904999999999</v>
      </c>
      <c r="D1088" s="153">
        <f t="shared" si="25"/>
        <v>3.5867902484900904E-2</v>
      </c>
    </row>
    <row r="1089" spans="2:4" x14ac:dyDescent="0.25">
      <c r="B1089" s="12">
        <v>37781</v>
      </c>
      <c r="C1089" s="18">
        <v>12.074807</v>
      </c>
      <c r="D1089" s="153">
        <f t="shared" si="25"/>
        <v>5.2075383647707696E-2</v>
      </c>
    </row>
    <row r="1090" spans="2:4" x14ac:dyDescent="0.25">
      <c r="B1090" s="12">
        <v>37774</v>
      </c>
      <c r="C1090" s="18">
        <v>11.477131</v>
      </c>
      <c r="D1090" s="153">
        <f t="shared" si="25"/>
        <v>1.1450311715610617E-2</v>
      </c>
    </row>
    <row r="1091" spans="2:4" x14ac:dyDescent="0.25">
      <c r="B1091" s="12">
        <v>37767</v>
      </c>
      <c r="C1091" s="18">
        <v>11.347201999999999</v>
      </c>
      <c r="D1091" s="153">
        <f t="shared" ref="D1091:D1154" si="26">C1091/C1092-1</f>
        <v>1.3147830074552891E-2</v>
      </c>
    </row>
    <row r="1092" spans="2:4" x14ac:dyDescent="0.25">
      <c r="B1092" s="12">
        <v>37760</v>
      </c>
      <c r="C1092" s="18">
        <v>11.199947</v>
      </c>
      <c r="D1092" s="153">
        <f t="shared" si="26"/>
        <v>1.4117579521681911E-2</v>
      </c>
    </row>
    <row r="1093" spans="2:4" x14ac:dyDescent="0.25">
      <c r="B1093" s="12">
        <v>37753</v>
      </c>
      <c r="C1093" s="18">
        <v>11.044032</v>
      </c>
      <c r="D1093" s="153">
        <f t="shared" si="26"/>
        <v>8.4183609358900124E-2</v>
      </c>
    </row>
    <row r="1094" spans="2:4" x14ac:dyDescent="0.25">
      <c r="B1094" s="12">
        <v>37746</v>
      </c>
      <c r="C1094" s="18">
        <v>10.186496</v>
      </c>
      <c r="D1094" s="153">
        <f t="shared" si="26"/>
        <v>4.2553261172155077E-2</v>
      </c>
    </row>
    <row r="1095" spans="2:4" x14ac:dyDescent="0.25">
      <c r="B1095" s="12">
        <v>37739</v>
      </c>
      <c r="C1095" s="18">
        <v>9.7707200000000007</v>
      </c>
      <c r="D1095" s="153">
        <f t="shared" si="26"/>
        <v>-4.4130698601899665E-3</v>
      </c>
    </row>
    <row r="1096" spans="2:4" x14ac:dyDescent="0.25">
      <c r="B1096" s="12">
        <v>37732</v>
      </c>
      <c r="C1096" s="18">
        <v>9.8140300000000007</v>
      </c>
      <c r="D1096" s="153">
        <f t="shared" si="26"/>
        <v>-5.4256723126166251E-2</v>
      </c>
    </row>
    <row r="1097" spans="2:4" x14ac:dyDescent="0.25">
      <c r="B1097" s="12">
        <v>37725</v>
      </c>
      <c r="C1097" s="18">
        <v>10.377055</v>
      </c>
      <c r="D1097" s="153">
        <f t="shared" si="26"/>
        <v>1.3536307789918434E-2</v>
      </c>
    </row>
    <row r="1098" spans="2:4" x14ac:dyDescent="0.25">
      <c r="B1098" s="12">
        <v>37718</v>
      </c>
      <c r="C1098" s="18">
        <v>10.238464</v>
      </c>
      <c r="D1098" s="153">
        <f t="shared" si="26"/>
        <v>5.9572608390470183E-3</v>
      </c>
    </row>
    <row r="1099" spans="2:4" x14ac:dyDescent="0.25">
      <c r="B1099" s="12">
        <v>37711</v>
      </c>
      <c r="C1099" s="18">
        <v>10.177832</v>
      </c>
      <c r="D1099" s="153">
        <f t="shared" si="26"/>
        <v>-3.3717071144110933E-2</v>
      </c>
    </row>
    <row r="1100" spans="2:4" x14ac:dyDescent="0.25">
      <c r="B1100" s="12">
        <v>37704</v>
      </c>
      <c r="C1100" s="18">
        <v>10.532973</v>
      </c>
      <c r="D1100" s="153">
        <f t="shared" si="26"/>
        <v>5.8311580267306651E-2</v>
      </c>
    </row>
    <row r="1101" spans="2:4" x14ac:dyDescent="0.25">
      <c r="B1101" s="12">
        <v>37697</v>
      </c>
      <c r="C1101" s="18">
        <v>9.9526199999999996</v>
      </c>
      <c r="D1101" s="153">
        <f t="shared" si="26"/>
        <v>-8.4462122808002027E-2</v>
      </c>
    </row>
    <row r="1102" spans="2:4" x14ac:dyDescent="0.25">
      <c r="B1102" s="12">
        <v>37690</v>
      </c>
      <c r="C1102" s="18">
        <v>10.87079</v>
      </c>
      <c r="D1102" s="153">
        <f t="shared" si="26"/>
        <v>-4.4901228262648862E-2</v>
      </c>
    </row>
    <row r="1103" spans="2:4" x14ac:dyDescent="0.25">
      <c r="B1103" s="12">
        <v>37683</v>
      </c>
      <c r="C1103" s="18">
        <v>11.381849000000001</v>
      </c>
      <c r="D1103" s="153">
        <f t="shared" si="26"/>
        <v>-6.5839798346099099E-2</v>
      </c>
    </row>
    <row r="1104" spans="2:4" x14ac:dyDescent="0.25">
      <c r="B1104" s="12">
        <v>37676</v>
      </c>
      <c r="C1104" s="18">
        <v>12.184044</v>
      </c>
      <c r="D1104" s="153">
        <f t="shared" si="26"/>
        <v>-2.737874249083061E-2</v>
      </c>
    </row>
    <row r="1105" spans="2:4" x14ac:dyDescent="0.25">
      <c r="B1105" s="12">
        <v>37669</v>
      </c>
      <c r="C1105" s="18">
        <v>12.527018</v>
      </c>
      <c r="D1105" s="153">
        <f t="shared" si="26"/>
        <v>1.8118533956930971E-2</v>
      </c>
    </row>
    <row r="1106" spans="2:4" x14ac:dyDescent="0.25">
      <c r="B1106" s="12">
        <v>37662</v>
      </c>
      <c r="C1106" s="18">
        <v>12.304086</v>
      </c>
      <c r="D1106" s="153">
        <f t="shared" si="26"/>
        <v>-1.9138933726015273E-2</v>
      </c>
    </row>
    <row r="1107" spans="2:4" x14ac:dyDescent="0.25">
      <c r="B1107" s="12">
        <v>37655</v>
      </c>
      <c r="C1107" s="18">
        <v>12.544168000000001</v>
      </c>
      <c r="D1107" s="153">
        <f t="shared" si="26"/>
        <v>-6.0372364411240942E-2</v>
      </c>
    </row>
    <row r="1108" spans="2:4" x14ac:dyDescent="0.25">
      <c r="B1108" s="12">
        <v>37648</v>
      </c>
      <c r="C1108" s="18">
        <v>13.350148000000001</v>
      </c>
      <c r="D1108" s="153">
        <f t="shared" si="26"/>
        <v>-9.9999892136014235E-2</v>
      </c>
    </row>
    <row r="1109" spans="2:4" x14ac:dyDescent="0.25">
      <c r="B1109" s="12">
        <v>37641</v>
      </c>
      <c r="C1109" s="18">
        <v>14.833496</v>
      </c>
      <c r="D1109" s="153">
        <f t="shared" si="26"/>
        <v>8.873483011445682E-2</v>
      </c>
    </row>
    <row r="1110" spans="2:4" x14ac:dyDescent="0.25">
      <c r="B1110" s="12">
        <v>37634</v>
      </c>
      <c r="C1110" s="18">
        <v>13.624525999999999</v>
      </c>
      <c r="D1110" s="153">
        <f t="shared" si="26"/>
        <v>-9.1999783271968227E-2</v>
      </c>
    </row>
    <row r="1111" spans="2:4" x14ac:dyDescent="0.25">
      <c r="B1111" s="12">
        <v>37627</v>
      </c>
      <c r="C1111" s="18">
        <v>15.004981000000001</v>
      </c>
      <c r="D1111" s="153">
        <f t="shared" si="26"/>
        <v>-2.3982545234287E-2</v>
      </c>
    </row>
    <row r="1112" spans="2:4" x14ac:dyDescent="0.25">
      <c r="B1112" s="12">
        <v>37620</v>
      </c>
      <c r="C1112" s="18">
        <v>15.373680999999999</v>
      </c>
      <c r="D1112" s="153">
        <f t="shared" si="26"/>
        <v>1.2994590507185766E-2</v>
      </c>
    </row>
    <row r="1113" spans="2:4" x14ac:dyDescent="0.25">
      <c r="B1113" s="12">
        <v>37613</v>
      </c>
      <c r="C1113" s="18">
        <v>15.176469000000001</v>
      </c>
      <c r="D1113" s="153">
        <f t="shared" si="26"/>
        <v>5.3571511629158186E-2</v>
      </c>
    </row>
    <row r="1114" spans="2:4" x14ac:dyDescent="0.25">
      <c r="B1114" s="12">
        <v>37606</v>
      </c>
      <c r="C1114" s="18">
        <v>14.404783</v>
      </c>
      <c r="D1114" s="153">
        <f t="shared" si="26"/>
        <v>-5.9486488817273031E-4</v>
      </c>
    </row>
    <row r="1115" spans="2:4" x14ac:dyDescent="0.25">
      <c r="B1115" s="12">
        <v>37599</v>
      </c>
      <c r="C1115" s="18">
        <v>14.413357</v>
      </c>
      <c r="D1115" s="153">
        <f t="shared" si="26"/>
        <v>7.7563834525043562E-2</v>
      </c>
    </row>
    <row r="1116" spans="2:4" x14ac:dyDescent="0.25">
      <c r="B1116" s="12">
        <v>37592</v>
      </c>
      <c r="C1116" s="18">
        <v>13.375873</v>
      </c>
      <c r="D1116" s="153">
        <f t="shared" si="26"/>
        <v>0.21495364539057604</v>
      </c>
    </row>
    <row r="1117" spans="2:4" x14ac:dyDescent="0.25">
      <c r="B1117" s="12">
        <v>37585</v>
      </c>
      <c r="C1117" s="18">
        <v>11.009369</v>
      </c>
      <c r="D1117" s="153">
        <f t="shared" si="26"/>
        <v>-6.9565343793336787E-2</v>
      </c>
    </row>
    <row r="1118" spans="2:4" x14ac:dyDescent="0.25">
      <c r="B1118" s="12">
        <v>37578</v>
      </c>
      <c r="C1118" s="18">
        <v>11.832501000000001</v>
      </c>
      <c r="D1118" s="153">
        <f t="shared" si="26"/>
        <v>-9.5081895750690038E-2</v>
      </c>
    </row>
    <row r="1119" spans="2:4" x14ac:dyDescent="0.25">
      <c r="B1119" s="12">
        <v>37571</v>
      </c>
      <c r="C1119" s="18">
        <v>13.07577</v>
      </c>
      <c r="D1119" s="153">
        <f t="shared" si="26"/>
        <v>-2.6160051368162573E-3</v>
      </c>
    </row>
    <row r="1120" spans="2:4" x14ac:dyDescent="0.25">
      <c r="B1120" s="12">
        <v>37564</v>
      </c>
      <c r="C1120" s="18">
        <v>13.110066</v>
      </c>
      <c r="D1120" s="153">
        <f t="shared" si="26"/>
        <v>9.3705112223924303E-2</v>
      </c>
    </row>
    <row r="1121" spans="2:4" x14ac:dyDescent="0.25">
      <c r="B1121" s="12">
        <v>37557</v>
      </c>
      <c r="C1121" s="18">
        <v>11.986838000000001</v>
      </c>
      <c r="D1121" s="153">
        <f t="shared" si="26"/>
        <v>9.3041452883003029E-2</v>
      </c>
    </row>
    <row r="1122" spans="2:4" x14ac:dyDescent="0.25">
      <c r="B1122" s="12">
        <v>37550</v>
      </c>
      <c r="C1122" s="18">
        <v>10.966499000000001</v>
      </c>
      <c r="D1122" s="153">
        <f t="shared" si="26"/>
        <v>4.0683502273010985E-2</v>
      </c>
    </row>
    <row r="1123" spans="2:4" x14ac:dyDescent="0.25">
      <c r="B1123" s="12">
        <v>37543</v>
      </c>
      <c r="C1123" s="18">
        <v>10.537785</v>
      </c>
      <c r="D1123" s="153">
        <f t="shared" si="26"/>
        <v>-0.13995814127271489</v>
      </c>
    </row>
    <row r="1124" spans="2:4" x14ac:dyDescent="0.25">
      <c r="B1124" s="12">
        <v>37536</v>
      </c>
      <c r="C1124" s="18">
        <v>12.252642</v>
      </c>
      <c r="D1124" s="153">
        <f t="shared" si="26"/>
        <v>-6.5401959074805616E-2</v>
      </c>
    </row>
    <row r="1125" spans="2:4" x14ac:dyDescent="0.25">
      <c r="B1125" s="12">
        <v>37529</v>
      </c>
      <c r="C1125" s="18">
        <v>13.110066</v>
      </c>
      <c r="D1125" s="153">
        <f t="shared" si="26"/>
        <v>-1.099621826773578E-2</v>
      </c>
    </row>
    <row r="1126" spans="2:4" x14ac:dyDescent="0.25">
      <c r="B1126" s="12">
        <v>37522</v>
      </c>
      <c r="C1126" s="18">
        <v>13.25583</v>
      </c>
      <c r="D1126" s="153">
        <f t="shared" si="26"/>
        <v>-6.0753304499450489E-2</v>
      </c>
    </row>
    <row r="1127" spans="2:4" x14ac:dyDescent="0.25">
      <c r="B1127" s="12">
        <v>37515</v>
      </c>
      <c r="C1127" s="18">
        <v>14.113257000000001</v>
      </c>
      <c r="D1127" s="153">
        <f t="shared" si="26"/>
        <v>-2.3145418626442704E-2</v>
      </c>
    </row>
    <row r="1128" spans="2:4" x14ac:dyDescent="0.25">
      <c r="B1128" s="12">
        <v>37508</v>
      </c>
      <c r="C1128" s="18">
        <v>14.447654</v>
      </c>
      <c r="D1128" s="153">
        <f t="shared" si="26"/>
        <v>3.3108458105905347E-2</v>
      </c>
    </row>
    <row r="1129" spans="2:4" x14ac:dyDescent="0.25">
      <c r="B1129" s="12">
        <v>37501</v>
      </c>
      <c r="C1129" s="18">
        <v>13.984643999999999</v>
      </c>
      <c r="D1129" s="153">
        <f t="shared" si="26"/>
        <v>0.17902100236788177</v>
      </c>
    </row>
    <row r="1130" spans="2:4" x14ac:dyDescent="0.25">
      <c r="B1130" s="12">
        <v>37494</v>
      </c>
      <c r="C1130" s="18">
        <v>11.861234</v>
      </c>
      <c r="D1130" s="153">
        <f t="shared" si="26"/>
        <v>0.15198053996432148</v>
      </c>
    </row>
    <row r="1131" spans="2:4" x14ac:dyDescent="0.25">
      <c r="B1131" s="12">
        <v>37487</v>
      </c>
      <c r="C1131" s="18">
        <v>10.296384</v>
      </c>
      <c r="D1131" s="153">
        <f t="shared" si="26"/>
        <v>-5.6445389552281955E-2</v>
      </c>
    </row>
    <row r="1132" spans="2:4" x14ac:dyDescent="0.25">
      <c r="B1132" s="12">
        <v>37480</v>
      </c>
      <c r="C1132" s="18">
        <v>10.912335000000001</v>
      </c>
      <c r="D1132" s="153">
        <f t="shared" si="26"/>
        <v>4.4621546438521564E-2</v>
      </c>
    </row>
    <row r="1133" spans="2:4" x14ac:dyDescent="0.25">
      <c r="B1133" s="12">
        <v>37473</v>
      </c>
      <c r="C1133" s="18">
        <v>10.446209</v>
      </c>
      <c r="D1133" s="153">
        <f t="shared" si="26"/>
        <v>4.5833439289512334E-2</v>
      </c>
    </row>
    <row r="1134" spans="2:4" x14ac:dyDescent="0.25">
      <c r="B1134" s="12">
        <v>37466</v>
      </c>
      <c r="C1134" s="18">
        <v>9.9884059999999995</v>
      </c>
      <c r="D1134" s="153">
        <f t="shared" si="26"/>
        <v>0.19880110360110592</v>
      </c>
    </row>
    <row r="1135" spans="2:4" x14ac:dyDescent="0.25">
      <c r="B1135" s="12">
        <v>37459</v>
      </c>
      <c r="C1135" s="18">
        <v>8.3319960000000002</v>
      </c>
      <c r="D1135" s="153">
        <f t="shared" si="26"/>
        <v>-0.35585586595487106</v>
      </c>
    </row>
    <row r="1136" spans="2:4" x14ac:dyDescent="0.25">
      <c r="B1136" s="12">
        <v>37452</v>
      </c>
      <c r="C1136" s="18">
        <v>12.934987</v>
      </c>
      <c r="D1136" s="153">
        <f t="shared" si="26"/>
        <v>-6.2726180486149641E-2</v>
      </c>
    </row>
    <row r="1137" spans="2:4" x14ac:dyDescent="0.25">
      <c r="B1137" s="12">
        <v>37445</v>
      </c>
      <c r="C1137" s="18">
        <v>13.800649</v>
      </c>
      <c r="D1137" s="153">
        <f t="shared" si="26"/>
        <v>0.20581825381437868</v>
      </c>
    </row>
    <row r="1138" spans="2:4" x14ac:dyDescent="0.25">
      <c r="B1138" s="12">
        <v>37438</v>
      </c>
      <c r="C1138" s="18">
        <v>11.445048999999999</v>
      </c>
      <c r="D1138" s="153">
        <f t="shared" si="26"/>
        <v>1.626018209315494E-2</v>
      </c>
    </row>
    <row r="1139" spans="2:4" x14ac:dyDescent="0.25">
      <c r="B1139" s="12">
        <v>37431</v>
      </c>
      <c r="C1139" s="18">
        <v>11.261927999999999</v>
      </c>
      <c r="D1139" s="153">
        <f t="shared" si="26"/>
        <v>-7.8965212190613809E-2</v>
      </c>
    </row>
    <row r="1140" spans="2:4" x14ac:dyDescent="0.25">
      <c r="B1140" s="12">
        <v>37424</v>
      </c>
      <c r="C1140" s="18">
        <v>12.227473</v>
      </c>
      <c r="D1140" s="153">
        <f t="shared" si="26"/>
        <v>9.7087254944798973E-2</v>
      </c>
    </row>
    <row r="1141" spans="2:4" x14ac:dyDescent="0.25">
      <c r="B1141" s="12">
        <v>37417</v>
      </c>
      <c r="C1141" s="18">
        <v>11.145397000000001</v>
      </c>
      <c r="D1141" s="153">
        <f t="shared" si="26"/>
        <v>-7.9725088294115509E-2</v>
      </c>
    </row>
    <row r="1142" spans="2:4" x14ac:dyDescent="0.25">
      <c r="B1142" s="12">
        <v>37410</v>
      </c>
      <c r="C1142" s="18">
        <v>12.110943000000001</v>
      </c>
      <c r="D1142" s="153">
        <f t="shared" si="26"/>
        <v>-0.10129721467610586</v>
      </c>
    </row>
    <row r="1143" spans="2:4" x14ac:dyDescent="0.25">
      <c r="B1143" s="12">
        <v>37403</v>
      </c>
      <c r="C1143" s="18">
        <v>13.476027</v>
      </c>
      <c r="D1143" s="153">
        <f t="shared" si="26"/>
        <v>-0.10354362985073995</v>
      </c>
    </row>
    <row r="1144" spans="2:4" x14ac:dyDescent="0.25">
      <c r="B1144" s="12">
        <v>37396</v>
      </c>
      <c r="C1144" s="18">
        <v>15.032552000000001</v>
      </c>
      <c r="D1144" s="153">
        <f t="shared" si="26"/>
        <v>0.11206893745685265</v>
      </c>
    </row>
    <row r="1145" spans="2:4" x14ac:dyDescent="0.25">
      <c r="B1145" s="12">
        <v>37389</v>
      </c>
      <c r="C1145" s="18">
        <v>13.517644000000001</v>
      </c>
      <c r="D1145" s="153">
        <f t="shared" si="26"/>
        <v>2.395952655130773E-2</v>
      </c>
    </row>
    <row r="1146" spans="2:4" x14ac:dyDescent="0.25">
      <c r="B1146" s="12">
        <v>37382</v>
      </c>
      <c r="C1146" s="18">
        <v>13.201345999999999</v>
      </c>
      <c r="D1146" s="153">
        <f t="shared" si="26"/>
        <v>0.12482264548353061</v>
      </c>
    </row>
    <row r="1147" spans="2:4" x14ac:dyDescent="0.25">
      <c r="B1147" s="12">
        <v>37375</v>
      </c>
      <c r="C1147" s="18">
        <v>11.73638</v>
      </c>
      <c r="D1147" s="153">
        <f t="shared" si="26"/>
        <v>-5.9999801369715944E-2</v>
      </c>
    </row>
    <row r="1148" spans="2:4" x14ac:dyDescent="0.25">
      <c r="B1148" s="12">
        <v>37368</v>
      </c>
      <c r="C1148" s="18">
        <v>12.485507999999999</v>
      </c>
      <c r="D1148" s="153">
        <f t="shared" si="26"/>
        <v>0.1194029328867019</v>
      </c>
    </row>
    <row r="1149" spans="2:4" x14ac:dyDescent="0.25">
      <c r="B1149" s="12">
        <v>37361</v>
      </c>
      <c r="C1149" s="18">
        <v>11.153721000000001</v>
      </c>
      <c r="D1149" s="153">
        <f t="shared" si="26"/>
        <v>8.3265833908292564E-2</v>
      </c>
    </row>
    <row r="1150" spans="2:4" x14ac:dyDescent="0.25">
      <c r="B1150" s="12">
        <v>37354</v>
      </c>
      <c r="C1150" s="18">
        <v>10.296384</v>
      </c>
      <c r="D1150" s="153">
        <f t="shared" si="26"/>
        <v>0.18373242574701365</v>
      </c>
    </row>
    <row r="1151" spans="2:4" x14ac:dyDescent="0.25">
      <c r="B1151" s="12">
        <v>37347</v>
      </c>
      <c r="C1151" s="18">
        <v>8.6982359999999996</v>
      </c>
      <c r="D1151" s="153">
        <f t="shared" si="26"/>
        <v>-7.5221532018017512E-2</v>
      </c>
    </row>
    <row r="1152" spans="2:4" x14ac:dyDescent="0.25">
      <c r="B1152" s="12">
        <v>37340</v>
      </c>
      <c r="C1152" s="18">
        <v>9.4057510000000004</v>
      </c>
      <c r="D1152" s="153">
        <f t="shared" si="26"/>
        <v>4.2435542340727661E-2</v>
      </c>
    </row>
    <row r="1153" spans="2:4" x14ac:dyDescent="0.25">
      <c r="B1153" s="12">
        <v>37333</v>
      </c>
      <c r="C1153" s="18">
        <v>9.0228610000000007</v>
      </c>
      <c r="D1153" s="153">
        <f t="shared" si="26"/>
        <v>0.18729447698892332</v>
      </c>
    </row>
    <row r="1154" spans="2:4" x14ac:dyDescent="0.25">
      <c r="B1154" s="12">
        <v>37326</v>
      </c>
      <c r="C1154" s="18">
        <v>7.5995140000000001</v>
      </c>
      <c r="D1154" s="153">
        <f t="shared" si="26"/>
        <v>7.7922313709637425E-2</v>
      </c>
    </row>
    <row r="1155" spans="2:4" x14ac:dyDescent="0.25">
      <c r="B1155" s="12">
        <v>37319</v>
      </c>
      <c r="C1155" s="18">
        <v>7.0501500000000004</v>
      </c>
      <c r="D1155" s="153">
        <f t="shared" ref="D1155:D1218" si="27">C1155/C1156-1</f>
        <v>-0.19179379785438999</v>
      </c>
    </row>
    <row r="1156" spans="2:4" x14ac:dyDescent="0.25">
      <c r="B1156" s="12">
        <v>37312</v>
      </c>
      <c r="C1156" s="18">
        <v>8.7232070000000004</v>
      </c>
      <c r="D1156" s="153">
        <f t="shared" si="27"/>
        <v>8.4885857742167614E-2</v>
      </c>
    </row>
    <row r="1157" spans="2:4" x14ac:dyDescent="0.25">
      <c r="B1157" s="12">
        <v>37305</v>
      </c>
      <c r="C1157" s="18">
        <v>8.0406680000000001</v>
      </c>
      <c r="D1157" s="153">
        <f t="shared" si="27"/>
        <v>-7.3515293332491516E-2</v>
      </c>
    </row>
    <row r="1158" spans="2:4" x14ac:dyDescent="0.25">
      <c r="B1158" s="12">
        <v>37298</v>
      </c>
      <c r="C1158" s="18">
        <v>8.6786840000000005</v>
      </c>
      <c r="D1158" s="153">
        <f t="shared" si="27"/>
        <v>8.4710487116359978E-2</v>
      </c>
    </row>
    <row r="1159" spans="2:4" x14ac:dyDescent="0.25">
      <c r="B1159" s="12">
        <v>37291</v>
      </c>
      <c r="C1159" s="18">
        <v>8.0009219999999992</v>
      </c>
      <c r="D1159" s="153">
        <f t="shared" si="27"/>
        <v>0.2253164704293229</v>
      </c>
    </row>
    <row r="1160" spans="2:4" x14ac:dyDescent="0.25">
      <c r="B1160" s="12">
        <v>37284</v>
      </c>
      <c r="C1160" s="18">
        <v>6.5296779999999996</v>
      </c>
      <c r="D1160" s="153">
        <f t="shared" si="27"/>
        <v>0.12215914754319246</v>
      </c>
    </row>
    <row r="1161" spans="2:4" x14ac:dyDescent="0.25">
      <c r="B1161" s="12">
        <v>37277</v>
      </c>
      <c r="C1161" s="18">
        <v>5.8188519999999997</v>
      </c>
      <c r="D1161" s="153">
        <f t="shared" si="27"/>
        <v>1.5872738757115368E-2</v>
      </c>
    </row>
    <row r="1162" spans="2:4" x14ac:dyDescent="0.25">
      <c r="B1162" s="12">
        <v>37270</v>
      </c>
      <c r="C1162" s="18">
        <v>5.7279340000000003</v>
      </c>
      <c r="D1162" s="153">
        <f t="shared" si="27"/>
        <v>-2.5316205836258709E-2</v>
      </c>
    </row>
    <row r="1163" spans="2:4" x14ac:dyDescent="0.25">
      <c r="B1163" s="12">
        <v>37263</v>
      </c>
      <c r="C1163" s="18">
        <v>5.8767100000000001</v>
      </c>
      <c r="D1163" s="153">
        <f t="shared" si="27"/>
        <v>4.4052780476226738E-2</v>
      </c>
    </row>
    <row r="1164" spans="2:4" x14ac:dyDescent="0.25">
      <c r="B1164" s="12">
        <v>37256</v>
      </c>
      <c r="C1164" s="18">
        <v>5.6287479999999999</v>
      </c>
      <c r="D1164" s="153">
        <f t="shared" si="27"/>
        <v>4.7692135591466345E-2</v>
      </c>
    </row>
    <row r="1165" spans="2:4" x14ac:dyDescent="0.25">
      <c r="B1165" s="12">
        <v>37249</v>
      </c>
      <c r="C1165" s="18">
        <v>5.3725209999999999</v>
      </c>
      <c r="D1165" s="153">
        <f t="shared" si="27"/>
        <v>-3.4175405644744083E-2</v>
      </c>
    </row>
    <row r="1166" spans="2:4" x14ac:dyDescent="0.25">
      <c r="B1166" s="12">
        <v>37242</v>
      </c>
      <c r="C1166" s="18">
        <v>5.5626259999999998</v>
      </c>
      <c r="D1166" s="153">
        <f t="shared" si="27"/>
        <v>-2.8859969406072161E-2</v>
      </c>
    </row>
    <row r="1167" spans="2:4" x14ac:dyDescent="0.25">
      <c r="B1167" s="12">
        <v>37235</v>
      </c>
      <c r="C1167" s="18">
        <v>5.7279340000000003</v>
      </c>
      <c r="D1167" s="153">
        <f t="shared" si="27"/>
        <v>0.18057940982303688</v>
      </c>
    </row>
    <row r="1168" spans="2:4" x14ac:dyDescent="0.25">
      <c r="B1168" s="12">
        <v>37228</v>
      </c>
      <c r="C1168" s="18">
        <v>4.8517989999999998</v>
      </c>
      <c r="D1168" s="153">
        <f t="shared" si="27"/>
        <v>6.5335527623129552E-2</v>
      </c>
    </row>
    <row r="1169" spans="2:4" x14ac:dyDescent="0.25">
      <c r="B1169" s="12">
        <v>37221</v>
      </c>
      <c r="C1169" s="18">
        <v>4.5542449999999999</v>
      </c>
      <c r="D1169" s="153">
        <f t="shared" si="27"/>
        <v>5.961589245267862E-2</v>
      </c>
    </row>
    <row r="1170" spans="2:4" x14ac:dyDescent="0.25">
      <c r="B1170" s="12">
        <v>37214</v>
      </c>
      <c r="C1170" s="18">
        <v>4.2980150000000004</v>
      </c>
      <c r="D1170" s="153">
        <f t="shared" si="27"/>
        <v>7.7515472027256394E-3</v>
      </c>
    </row>
    <row r="1171" spans="2:4" x14ac:dyDescent="0.25">
      <c r="B1171" s="12">
        <v>37207</v>
      </c>
      <c r="C1171" s="18">
        <v>4.2649549999999996</v>
      </c>
      <c r="D1171" s="153">
        <f t="shared" si="27"/>
        <v>-4.621063201232678E-2</v>
      </c>
    </row>
    <row r="1172" spans="2:4" x14ac:dyDescent="0.25">
      <c r="B1172" s="12">
        <v>37200</v>
      </c>
      <c r="C1172" s="18">
        <v>4.47159</v>
      </c>
      <c r="D1172" s="153">
        <f t="shared" si="27"/>
        <v>-5.0876979236667119E-2</v>
      </c>
    </row>
    <row r="1173" spans="2:4" x14ac:dyDescent="0.25">
      <c r="B1173" s="12">
        <v>37193</v>
      </c>
      <c r="C1173" s="18">
        <v>4.7112860000000003</v>
      </c>
      <c r="D1173" s="153">
        <f t="shared" si="27"/>
        <v>-1.7514374245690689E-3</v>
      </c>
    </row>
    <row r="1174" spans="2:4" x14ac:dyDescent="0.25">
      <c r="B1174" s="12">
        <v>37186</v>
      </c>
      <c r="C1174" s="18">
        <v>4.7195520000000002</v>
      </c>
      <c r="D1174" s="153">
        <f t="shared" si="27"/>
        <v>-6.9568016765505503E-3</v>
      </c>
    </row>
    <row r="1175" spans="2:4" x14ac:dyDescent="0.25">
      <c r="B1175" s="12">
        <v>37179</v>
      </c>
      <c r="C1175" s="18">
        <v>4.7526149999999996</v>
      </c>
      <c r="D1175" s="153">
        <f t="shared" si="27"/>
        <v>5.3113762118824681E-2</v>
      </c>
    </row>
    <row r="1176" spans="2:4" x14ac:dyDescent="0.25">
      <c r="B1176" s="12">
        <v>37172</v>
      </c>
      <c r="C1176" s="18">
        <v>4.5129169999999998</v>
      </c>
      <c r="D1176" s="153">
        <f t="shared" si="27"/>
        <v>-0.10049416924933041</v>
      </c>
    </row>
    <row r="1177" spans="2:4" x14ac:dyDescent="0.25">
      <c r="B1177" s="12">
        <v>37165</v>
      </c>
      <c r="C1177" s="18">
        <v>5.0171070000000002</v>
      </c>
      <c r="D1177" s="153">
        <f t="shared" si="27"/>
        <v>0.14312603328004792</v>
      </c>
    </row>
    <row r="1178" spans="2:4" x14ac:dyDescent="0.25">
      <c r="B1178" s="12">
        <v>37158</v>
      </c>
      <c r="C1178" s="18">
        <v>4.3889360000000002</v>
      </c>
      <c r="D1178" s="153">
        <f t="shared" si="27"/>
        <v>2.5096905652339352E-2</v>
      </c>
    </row>
    <row r="1179" spans="2:4" x14ac:dyDescent="0.25">
      <c r="B1179" s="12">
        <v>37151</v>
      </c>
      <c r="C1179" s="18">
        <v>4.2814839999999998</v>
      </c>
      <c r="D1179" s="153">
        <f t="shared" si="27"/>
        <v>0.11397823499811888</v>
      </c>
    </row>
    <row r="1180" spans="2:4" x14ac:dyDescent="0.25">
      <c r="B1180" s="12">
        <v>37144</v>
      </c>
      <c r="C1180" s="18">
        <v>3.8434179999999998</v>
      </c>
      <c r="D1180" s="153">
        <f t="shared" si="27"/>
        <v>-2.7196801513793556E-2</v>
      </c>
    </row>
    <row r="1181" spans="2:4" x14ac:dyDescent="0.25">
      <c r="B1181" s="12">
        <v>37137</v>
      </c>
      <c r="C1181" s="18">
        <v>3.950869</v>
      </c>
      <c r="D1181" s="153">
        <f t="shared" si="27"/>
        <v>1.7021190059787639E-2</v>
      </c>
    </row>
    <row r="1182" spans="2:4" x14ac:dyDescent="0.25">
      <c r="B1182" s="12">
        <v>37130</v>
      </c>
      <c r="C1182" s="18">
        <v>3.8847459999999998</v>
      </c>
      <c r="D1182" s="153">
        <f t="shared" si="27"/>
        <v>-3.6885124988750517E-2</v>
      </c>
    </row>
    <row r="1183" spans="2:4" x14ac:dyDescent="0.25">
      <c r="B1183" s="12">
        <v>37123</v>
      </c>
      <c r="C1183" s="18">
        <v>4.0335229999999997</v>
      </c>
      <c r="D1183" s="153">
        <f t="shared" si="27"/>
        <v>-4.2820231582314738E-2</v>
      </c>
    </row>
    <row r="1184" spans="2:4" x14ac:dyDescent="0.25">
      <c r="B1184" s="12">
        <v>37116</v>
      </c>
      <c r="C1184" s="18">
        <v>4.2139660000000001</v>
      </c>
      <c r="D1184" s="153">
        <f t="shared" si="27"/>
        <v>-3.8961376608851794E-2</v>
      </c>
    </row>
    <row r="1185" spans="2:4" x14ac:dyDescent="0.25">
      <c r="B1185" s="12">
        <v>37109</v>
      </c>
      <c r="C1185" s="18">
        <v>4.3848039999999999</v>
      </c>
      <c r="D1185" s="153">
        <f t="shared" si="27"/>
        <v>6.3116805027542799E-2</v>
      </c>
    </row>
    <row r="1186" spans="2:4" x14ac:dyDescent="0.25">
      <c r="B1186" s="12">
        <v>37102</v>
      </c>
      <c r="C1186" s="18">
        <v>4.1244800000000001</v>
      </c>
      <c r="D1186" s="153">
        <f t="shared" si="27"/>
        <v>-5.5866122563341114E-2</v>
      </c>
    </row>
    <row r="1187" spans="2:4" x14ac:dyDescent="0.25">
      <c r="B1187" s="12">
        <v>37095</v>
      </c>
      <c r="C1187" s="18">
        <v>4.3685330000000002</v>
      </c>
      <c r="D1187" s="153">
        <f t="shared" si="27"/>
        <v>-2.8932847829358455E-2</v>
      </c>
    </row>
    <row r="1188" spans="2:4" x14ac:dyDescent="0.25">
      <c r="B1188" s="12">
        <v>37088</v>
      </c>
      <c r="C1188" s="18">
        <v>4.4986930000000003</v>
      </c>
      <c r="D1188" s="153">
        <f t="shared" si="27"/>
        <v>5.3333105435092065E-2</v>
      </c>
    </row>
    <row r="1189" spans="2:4" x14ac:dyDescent="0.25">
      <c r="B1189" s="12">
        <v>37081</v>
      </c>
      <c r="C1189" s="18">
        <v>4.270912</v>
      </c>
      <c r="D1189" s="153">
        <f t="shared" si="27"/>
        <v>0</v>
      </c>
    </row>
    <row r="1190" spans="2:4" x14ac:dyDescent="0.25">
      <c r="B1190" s="12">
        <v>37074</v>
      </c>
      <c r="C1190" s="18">
        <v>4.270912</v>
      </c>
      <c r="D1190" s="153">
        <f t="shared" si="27"/>
        <v>-7.7328825956132552E-2</v>
      </c>
    </row>
    <row r="1191" spans="2:4" x14ac:dyDescent="0.25">
      <c r="B1191" s="12">
        <v>37067</v>
      </c>
      <c r="C1191" s="18">
        <v>4.6288559999999999</v>
      </c>
      <c r="D1191" s="153">
        <f t="shared" si="27"/>
        <v>5.9590484952271039E-2</v>
      </c>
    </row>
    <row r="1192" spans="2:4" x14ac:dyDescent="0.25">
      <c r="B1192" s="12">
        <v>37060</v>
      </c>
      <c r="C1192" s="18">
        <v>4.3685330000000002</v>
      </c>
      <c r="D1192" s="153">
        <f t="shared" si="27"/>
        <v>-5.1236738372661184E-2</v>
      </c>
    </row>
    <row r="1193" spans="2:4" x14ac:dyDescent="0.25">
      <c r="B1193" s="12">
        <v>37053</v>
      </c>
      <c r="C1193" s="18">
        <v>4.6044499999999999</v>
      </c>
      <c r="D1193" s="153">
        <f t="shared" si="27"/>
        <v>-1.2216300056099083E-2</v>
      </c>
    </row>
    <row r="1194" spans="2:4" x14ac:dyDescent="0.25">
      <c r="B1194" s="12">
        <v>37046</v>
      </c>
      <c r="C1194" s="18">
        <v>4.6613949999999997</v>
      </c>
      <c r="D1194" s="153">
        <f t="shared" si="27"/>
        <v>0.11478569397480798</v>
      </c>
    </row>
    <row r="1195" spans="2:4" x14ac:dyDescent="0.25">
      <c r="B1195" s="12">
        <v>37039</v>
      </c>
      <c r="C1195" s="18">
        <v>4.1814270000000002</v>
      </c>
      <c r="D1195" s="153">
        <f t="shared" si="27"/>
        <v>-0.12881347386457298</v>
      </c>
    </row>
    <row r="1196" spans="2:4" x14ac:dyDescent="0.25">
      <c r="B1196" s="12">
        <v>37032</v>
      </c>
      <c r="C1196" s="18">
        <v>4.7996920000000003</v>
      </c>
      <c r="D1196" s="153">
        <f t="shared" si="27"/>
        <v>-6.3491908636212235E-2</v>
      </c>
    </row>
    <row r="1197" spans="2:4" x14ac:dyDescent="0.25">
      <c r="B1197" s="12">
        <v>37025</v>
      </c>
      <c r="C1197" s="18">
        <v>5.1250939999999998</v>
      </c>
      <c r="D1197" s="153">
        <f t="shared" si="27"/>
        <v>0.17977508950012511</v>
      </c>
    </row>
    <row r="1198" spans="2:4" x14ac:dyDescent="0.25">
      <c r="B1198" s="12">
        <v>37018</v>
      </c>
      <c r="C1198" s="18">
        <v>4.3441280000000004</v>
      </c>
      <c r="D1198" s="153">
        <f t="shared" si="27"/>
        <v>0.12658249185754356</v>
      </c>
    </row>
    <row r="1199" spans="2:4" x14ac:dyDescent="0.25">
      <c r="B1199" s="12">
        <v>37011</v>
      </c>
      <c r="C1199" s="18">
        <v>3.856023</v>
      </c>
      <c r="D1199" s="153">
        <f t="shared" si="27"/>
        <v>-2.2680470377839712E-2</v>
      </c>
    </row>
    <row r="1200" spans="2:4" x14ac:dyDescent="0.25">
      <c r="B1200" s="12">
        <v>37004</v>
      </c>
      <c r="C1200" s="18">
        <v>3.9455089999999999</v>
      </c>
      <c r="D1200" s="153">
        <f t="shared" si="27"/>
        <v>4.3010641830090179E-2</v>
      </c>
    </row>
    <row r="1201" spans="2:4" x14ac:dyDescent="0.25">
      <c r="B1201" s="12">
        <v>36997</v>
      </c>
      <c r="C1201" s="18">
        <v>3.7828080000000002</v>
      </c>
      <c r="D1201" s="153">
        <f t="shared" si="27"/>
        <v>-6.9999889367885038E-2</v>
      </c>
    </row>
    <row r="1202" spans="2:4" x14ac:dyDescent="0.25">
      <c r="B1202" s="12">
        <v>36990</v>
      </c>
      <c r="C1202" s="18">
        <v>4.0675350000000003</v>
      </c>
      <c r="D1202" s="153">
        <f t="shared" si="27"/>
        <v>1.2658180576997413E-2</v>
      </c>
    </row>
    <row r="1203" spans="2:4" x14ac:dyDescent="0.25">
      <c r="B1203" s="12">
        <v>36983</v>
      </c>
      <c r="C1203" s="18">
        <v>4.0166909999999998</v>
      </c>
      <c r="D1203" s="153">
        <f t="shared" si="27"/>
        <v>2.5973926456761331E-2</v>
      </c>
    </row>
    <row r="1204" spans="2:4" x14ac:dyDescent="0.25">
      <c r="B1204" s="12">
        <v>36976</v>
      </c>
      <c r="C1204" s="18">
        <v>3.915003</v>
      </c>
      <c r="D1204" s="153">
        <f t="shared" si="27"/>
        <v>-6.451588343896919E-3</v>
      </c>
    </row>
    <row r="1205" spans="2:4" x14ac:dyDescent="0.25">
      <c r="B1205" s="12">
        <v>36969</v>
      </c>
      <c r="C1205" s="18">
        <v>3.9404249999999998</v>
      </c>
      <c r="D1205" s="153">
        <f t="shared" si="27"/>
        <v>6.1643872523794219E-2</v>
      </c>
    </row>
    <row r="1206" spans="2:4" x14ac:dyDescent="0.25">
      <c r="B1206" s="12">
        <v>36962</v>
      </c>
      <c r="C1206" s="18">
        <v>3.7116259999999999</v>
      </c>
      <c r="D1206" s="153">
        <f t="shared" si="27"/>
        <v>-0.125748500173125</v>
      </c>
    </row>
    <row r="1207" spans="2:4" x14ac:dyDescent="0.25">
      <c r="B1207" s="12">
        <v>36955</v>
      </c>
      <c r="C1207" s="18">
        <v>4.2454900000000002</v>
      </c>
      <c r="D1207" s="153">
        <f t="shared" si="27"/>
        <v>0.12837813234972439</v>
      </c>
    </row>
    <row r="1208" spans="2:4" x14ac:dyDescent="0.25">
      <c r="B1208" s="12">
        <v>36948</v>
      </c>
      <c r="C1208" s="18">
        <v>3.7624710000000001</v>
      </c>
      <c r="D1208" s="153">
        <f t="shared" si="27"/>
        <v>-6.7111205916112748E-3</v>
      </c>
    </row>
    <row r="1209" spans="2:4" x14ac:dyDescent="0.25">
      <c r="B1209" s="12">
        <v>36941</v>
      </c>
      <c r="C1209" s="18">
        <v>3.7878919999999998</v>
      </c>
      <c r="D1209" s="153">
        <f t="shared" si="27"/>
        <v>6.5581550397846078E-2</v>
      </c>
    </row>
    <row r="1210" spans="2:4" x14ac:dyDescent="0.25">
      <c r="B1210" s="12">
        <v>36934</v>
      </c>
      <c r="C1210" s="18">
        <v>3.5547650000000002</v>
      </c>
      <c r="D1210" s="153">
        <f t="shared" si="27"/>
        <v>7.5757717899219701E-2</v>
      </c>
    </row>
    <row r="1211" spans="2:4" x14ac:dyDescent="0.25">
      <c r="B1211" s="12">
        <v>36927</v>
      </c>
      <c r="C1211" s="18">
        <v>3.3044289999999998</v>
      </c>
      <c r="D1211" s="153">
        <f t="shared" si="27"/>
        <v>-8.3333171513449655E-2</v>
      </c>
    </row>
    <row r="1212" spans="2:4" x14ac:dyDescent="0.25">
      <c r="B1212" s="12">
        <v>36920</v>
      </c>
      <c r="C1212" s="18">
        <v>3.6048309999999999</v>
      </c>
      <c r="D1212" s="153">
        <f t="shared" si="27"/>
        <v>-5.2631731097737222E-2</v>
      </c>
    </row>
    <row r="1213" spans="2:4" x14ac:dyDescent="0.25">
      <c r="B1213" s="12">
        <v>36913</v>
      </c>
      <c r="C1213" s="18">
        <v>3.8050999999999999</v>
      </c>
      <c r="D1213" s="153">
        <f t="shared" si="27"/>
        <v>0</v>
      </c>
    </row>
    <row r="1214" spans="2:4" x14ac:dyDescent="0.25">
      <c r="B1214" s="12">
        <v>36906</v>
      </c>
      <c r="C1214" s="18">
        <v>3.8050999999999999</v>
      </c>
      <c r="D1214" s="153">
        <f t="shared" si="27"/>
        <v>5.5555725081148033E-2</v>
      </c>
    </row>
    <row r="1215" spans="2:4" x14ac:dyDescent="0.25">
      <c r="B1215" s="12">
        <v>36899</v>
      </c>
      <c r="C1215" s="18">
        <v>3.6048309999999999</v>
      </c>
      <c r="D1215" s="153">
        <f t="shared" si="27"/>
        <v>0</v>
      </c>
    </row>
    <row r="1216" spans="2:4" x14ac:dyDescent="0.25">
      <c r="B1216" s="12">
        <v>36892</v>
      </c>
      <c r="C1216" s="18">
        <v>3.6048309999999999</v>
      </c>
      <c r="D1216" s="153">
        <f t="shared" si="27"/>
        <v>-4.0000181090286024E-2</v>
      </c>
    </row>
    <row r="1217" spans="2:4" x14ac:dyDescent="0.25">
      <c r="B1217" s="12">
        <v>36885</v>
      </c>
      <c r="C1217" s="18">
        <v>3.7550330000000001</v>
      </c>
      <c r="D1217" s="153">
        <f t="shared" si="27"/>
        <v>0</v>
      </c>
    </row>
    <row r="1218" spans="2:4" x14ac:dyDescent="0.25">
      <c r="B1218" s="12">
        <v>36878</v>
      </c>
      <c r="C1218" s="18">
        <v>3.7550330000000001</v>
      </c>
      <c r="D1218" s="153">
        <f t="shared" si="27"/>
        <v>5.6337901380260069E-2</v>
      </c>
    </row>
    <row r="1219" spans="2:4" x14ac:dyDescent="0.25">
      <c r="B1219" s="12">
        <v>36871</v>
      </c>
      <c r="C1219" s="18">
        <v>3.5547650000000002</v>
      </c>
      <c r="D1219" s="153">
        <f t="shared" ref="D1219:D1282" si="28">C1219/C1220-1</f>
        <v>0</v>
      </c>
    </row>
    <row r="1220" spans="2:4" x14ac:dyDescent="0.25">
      <c r="B1220" s="12">
        <v>36864</v>
      </c>
      <c r="C1220" s="18">
        <v>3.5547650000000002</v>
      </c>
      <c r="D1220" s="153">
        <f t="shared" si="28"/>
        <v>0.10937541935914741</v>
      </c>
    </row>
    <row r="1221" spans="2:4" x14ac:dyDescent="0.25">
      <c r="B1221" s="12">
        <v>36857</v>
      </c>
      <c r="C1221" s="18">
        <v>3.204294</v>
      </c>
      <c r="D1221" s="153">
        <f t="shared" si="28"/>
        <v>4.0650158307858009E-2</v>
      </c>
    </row>
    <row r="1222" spans="2:4" x14ac:dyDescent="0.25">
      <c r="B1222" s="12">
        <v>36850</v>
      </c>
      <c r="C1222" s="18">
        <v>3.0791270000000002</v>
      </c>
      <c r="D1222" s="153">
        <f t="shared" si="28"/>
        <v>4.2372611680591588E-2</v>
      </c>
    </row>
    <row r="1223" spans="2:4" x14ac:dyDescent="0.25">
      <c r="B1223" s="12">
        <v>36843</v>
      </c>
      <c r="C1223" s="18">
        <v>2.9539599999999999</v>
      </c>
      <c r="D1223" s="153">
        <f t="shared" si="28"/>
        <v>1.7241688051759407E-2</v>
      </c>
    </row>
    <row r="1224" spans="2:4" x14ac:dyDescent="0.25">
      <c r="B1224" s="12">
        <v>36836</v>
      </c>
      <c r="C1224" s="18">
        <v>2.9038919999999999</v>
      </c>
      <c r="D1224" s="153">
        <f t="shared" si="28"/>
        <v>-4.918054257662019E-2</v>
      </c>
    </row>
    <row r="1225" spans="2:4" x14ac:dyDescent="0.25">
      <c r="B1225" s="12">
        <v>36829</v>
      </c>
      <c r="C1225" s="18">
        <v>3.0540940000000001</v>
      </c>
      <c r="D1225" s="153">
        <f t="shared" si="28"/>
        <v>0</v>
      </c>
    </row>
    <row r="1226" spans="2:4" x14ac:dyDescent="0.25">
      <c r="B1226" s="12">
        <v>36822</v>
      </c>
      <c r="C1226" s="18">
        <v>3.0540940000000001</v>
      </c>
      <c r="D1226" s="153">
        <f t="shared" si="28"/>
        <v>-9.629623054093317E-2</v>
      </c>
    </row>
    <row r="1227" spans="2:4" x14ac:dyDescent="0.25">
      <c r="B1227" s="12">
        <v>36815</v>
      </c>
      <c r="C1227" s="18">
        <v>3.3795299999999999</v>
      </c>
      <c r="D1227" s="153">
        <f t="shared" si="28"/>
        <v>-9.3959542616499303E-2</v>
      </c>
    </row>
    <row r="1228" spans="2:4" x14ac:dyDescent="0.25">
      <c r="B1228" s="12">
        <v>36808</v>
      </c>
      <c r="C1228" s="18">
        <v>3.7299989999999998</v>
      </c>
      <c r="D1228" s="153">
        <f t="shared" si="28"/>
        <v>1.3605139006606759E-2</v>
      </c>
    </row>
    <row r="1229" spans="2:4" x14ac:dyDescent="0.25">
      <c r="B1229" s="12">
        <v>36801</v>
      </c>
      <c r="C1229" s="18">
        <v>3.6799330000000001</v>
      </c>
      <c r="D1229" s="153">
        <f t="shared" si="28"/>
        <v>-0.10365864946179559</v>
      </c>
    </row>
    <row r="1230" spans="2:4" x14ac:dyDescent="0.25">
      <c r="B1230" s="12">
        <v>36794</v>
      </c>
      <c r="C1230" s="18">
        <v>4.1055039999999998</v>
      </c>
      <c r="D1230" s="153">
        <f t="shared" si="28"/>
        <v>2.5000449396909374E-2</v>
      </c>
    </row>
    <row r="1231" spans="2:4" x14ac:dyDescent="0.25">
      <c r="B1231" s="12">
        <v>36787</v>
      </c>
      <c r="C1231" s="18">
        <v>4.0053679999999998</v>
      </c>
      <c r="D1231" s="153">
        <f t="shared" si="28"/>
        <v>-4.1916202040710338E-2</v>
      </c>
    </row>
    <row r="1232" spans="2:4" x14ac:dyDescent="0.25">
      <c r="B1232" s="12">
        <v>36780</v>
      </c>
      <c r="C1232" s="18">
        <v>4.1806029999999996</v>
      </c>
      <c r="D1232" s="153">
        <f t="shared" si="28"/>
        <v>-2.9070048297959228E-2</v>
      </c>
    </row>
    <row r="1233" spans="2:4" x14ac:dyDescent="0.25">
      <c r="B1233" s="12">
        <v>36773</v>
      </c>
      <c r="C1233" s="18">
        <v>4.3057720000000002</v>
      </c>
      <c r="D1233" s="153">
        <f t="shared" si="28"/>
        <v>-2.8986017378641593E-3</v>
      </c>
    </row>
    <row r="1234" spans="2:4" x14ac:dyDescent="0.25">
      <c r="B1234" s="12">
        <v>36766</v>
      </c>
      <c r="C1234" s="18">
        <v>4.318289</v>
      </c>
      <c r="D1234" s="153">
        <f t="shared" si="28"/>
        <v>2.6785954184823879E-2</v>
      </c>
    </row>
    <row r="1235" spans="2:4" x14ac:dyDescent="0.25">
      <c r="B1235" s="12">
        <v>36759</v>
      </c>
      <c r="C1235" s="18">
        <v>4.2056370000000003</v>
      </c>
      <c r="D1235" s="153">
        <f t="shared" si="28"/>
        <v>-3.4482687372670906E-2</v>
      </c>
    </row>
    <row r="1236" spans="2:4" x14ac:dyDescent="0.25">
      <c r="B1236" s="12">
        <v>36752</v>
      </c>
      <c r="C1236" s="18">
        <v>4.3558380000000003</v>
      </c>
      <c r="D1236" s="153">
        <f t="shared" si="28"/>
        <v>3.5714209286250798E-2</v>
      </c>
    </row>
    <row r="1237" spans="2:4" x14ac:dyDescent="0.25">
      <c r="B1237" s="12">
        <v>36745</v>
      </c>
      <c r="C1237" s="18">
        <v>4.2056370000000003</v>
      </c>
      <c r="D1237" s="153">
        <f t="shared" si="28"/>
        <v>0.14223925921318847</v>
      </c>
    </row>
    <row r="1238" spans="2:4" x14ac:dyDescent="0.25">
      <c r="B1238" s="12">
        <v>36738</v>
      </c>
      <c r="C1238" s="18">
        <v>3.6819229999999998</v>
      </c>
      <c r="D1238" s="153">
        <f t="shared" si="28"/>
        <v>-0.12790731275195766</v>
      </c>
    </row>
    <row r="1239" spans="2:4" x14ac:dyDescent="0.25">
      <c r="B1239" s="12">
        <v>36731</v>
      </c>
      <c r="C1239" s="18">
        <v>4.22194</v>
      </c>
      <c r="D1239" s="153">
        <f t="shared" si="28"/>
        <v>8.8608077988970413E-2</v>
      </c>
    </row>
    <row r="1240" spans="2:4" x14ac:dyDescent="0.25">
      <c r="B1240" s="12">
        <v>36724</v>
      </c>
      <c r="C1240" s="18">
        <v>3.8782920000000001</v>
      </c>
      <c r="D1240" s="153">
        <f t="shared" si="28"/>
        <v>0</v>
      </c>
    </row>
    <row r="1241" spans="2:4" x14ac:dyDescent="0.25">
      <c r="B1241" s="12">
        <v>36717</v>
      </c>
      <c r="C1241" s="18">
        <v>3.8782920000000001</v>
      </c>
      <c r="D1241" s="153">
        <f t="shared" si="28"/>
        <v>-6.2895241130879187E-3</v>
      </c>
    </row>
    <row r="1242" spans="2:4" x14ac:dyDescent="0.25">
      <c r="B1242" s="12">
        <v>36710</v>
      </c>
      <c r="C1242" s="18">
        <v>3.9028390000000002</v>
      </c>
      <c r="D1242" s="153">
        <f t="shared" si="28"/>
        <v>-0.10674137116163873</v>
      </c>
    </row>
    <row r="1243" spans="2:4" x14ac:dyDescent="0.25">
      <c r="B1243" s="12">
        <v>36703</v>
      </c>
      <c r="C1243" s="18">
        <v>4.3692149999999996</v>
      </c>
      <c r="D1243" s="153">
        <f t="shared" si="28"/>
        <v>7.8787619910145601E-2</v>
      </c>
    </row>
    <row r="1244" spans="2:4" x14ac:dyDescent="0.25">
      <c r="B1244" s="12">
        <v>36696</v>
      </c>
      <c r="C1244" s="18">
        <v>4.050116</v>
      </c>
      <c r="D1244" s="153">
        <f t="shared" si="28"/>
        <v>-9.3406658591874692E-2</v>
      </c>
    </row>
    <row r="1245" spans="2:4" x14ac:dyDescent="0.25">
      <c r="B1245" s="12">
        <v>36689</v>
      </c>
      <c r="C1245" s="18">
        <v>4.4674009999999997</v>
      </c>
      <c r="D1245" s="153">
        <f t="shared" si="28"/>
        <v>0.13043496963889289</v>
      </c>
    </row>
    <row r="1246" spans="2:4" x14ac:dyDescent="0.25">
      <c r="B1246" s="12">
        <v>36682</v>
      </c>
      <c r="C1246" s="18">
        <v>3.9519310000000001</v>
      </c>
      <c r="D1246" s="153">
        <f t="shared" si="28"/>
        <v>-7.9999962752384524E-2</v>
      </c>
    </row>
    <row r="1247" spans="2:4" x14ac:dyDescent="0.25">
      <c r="B1247" s="12">
        <v>36675</v>
      </c>
      <c r="C1247" s="18">
        <v>4.2955769999999998</v>
      </c>
      <c r="D1247" s="153">
        <f t="shared" si="28"/>
        <v>0.13636326359901263</v>
      </c>
    </row>
    <row r="1248" spans="2:4" x14ac:dyDescent="0.25">
      <c r="B1248" s="12">
        <v>36668</v>
      </c>
      <c r="C1248" s="18">
        <v>3.7801089999999999</v>
      </c>
      <c r="D1248" s="153">
        <f t="shared" si="28"/>
        <v>1.3158349671604119E-2</v>
      </c>
    </row>
    <row r="1249" spans="2:4" x14ac:dyDescent="0.25">
      <c r="B1249" s="12">
        <v>36661</v>
      </c>
      <c r="C1249" s="18">
        <v>3.7310150000000002</v>
      </c>
      <c r="D1249" s="153">
        <f t="shared" si="28"/>
        <v>-0.10588219787698794</v>
      </c>
    </row>
    <row r="1250" spans="2:4" x14ac:dyDescent="0.25">
      <c r="B1250" s="12">
        <v>36654</v>
      </c>
      <c r="C1250" s="18">
        <v>4.1728449999999997</v>
      </c>
      <c r="D1250" s="153">
        <f t="shared" si="28"/>
        <v>-2.2988599939593013E-2</v>
      </c>
    </row>
    <row r="1251" spans="2:4" x14ac:dyDescent="0.25">
      <c r="B1251" s="12">
        <v>36647</v>
      </c>
      <c r="C1251" s="18">
        <v>4.2710299999999997</v>
      </c>
      <c r="D1251" s="153">
        <f t="shared" si="28"/>
        <v>8.7499974537758485E-2</v>
      </c>
    </row>
    <row r="1252" spans="2:4" x14ac:dyDescent="0.25">
      <c r="B1252" s="12">
        <v>36640</v>
      </c>
      <c r="C1252" s="18">
        <v>3.927384</v>
      </c>
      <c r="D1252" s="153">
        <f t="shared" si="28"/>
        <v>-3.6144601968114642E-2</v>
      </c>
    </row>
    <row r="1253" spans="2:4" x14ac:dyDescent="0.25">
      <c r="B1253" s="12">
        <v>36633</v>
      </c>
      <c r="C1253" s="18">
        <v>4.0746609999999999</v>
      </c>
      <c r="D1253" s="153">
        <f t="shared" si="28"/>
        <v>-8.7912412608583845E-2</v>
      </c>
    </row>
    <row r="1254" spans="2:4" x14ac:dyDescent="0.25">
      <c r="B1254" s="12">
        <v>36626</v>
      </c>
      <c r="C1254" s="18">
        <v>4.4674009999999997</v>
      </c>
      <c r="D1254" s="153">
        <f t="shared" si="28"/>
        <v>3.4090919612492554E-2</v>
      </c>
    </row>
    <row r="1255" spans="2:4" x14ac:dyDescent="0.25">
      <c r="B1255" s="12">
        <v>36619</v>
      </c>
      <c r="C1255" s="18">
        <v>4.3201239999999999</v>
      </c>
      <c r="D1255" s="153">
        <f t="shared" si="28"/>
        <v>-0.1020405957457069</v>
      </c>
    </row>
    <row r="1256" spans="2:4" x14ac:dyDescent="0.25">
      <c r="B1256" s="12">
        <v>36612</v>
      </c>
      <c r="C1256" s="18">
        <v>4.8110460000000002</v>
      </c>
      <c r="D1256" s="153">
        <f t="shared" si="28"/>
        <v>-7.5471618345419378E-2</v>
      </c>
    </row>
    <row r="1257" spans="2:4" x14ac:dyDescent="0.25">
      <c r="B1257" s="12">
        <v>36605</v>
      </c>
      <c r="C1257" s="18">
        <v>5.2037839999999997</v>
      </c>
      <c r="D1257" s="153">
        <f t="shared" si="28"/>
        <v>-3.1963460126456344E-2</v>
      </c>
    </row>
    <row r="1258" spans="2:4" x14ac:dyDescent="0.25">
      <c r="B1258" s="12">
        <v>36598</v>
      </c>
      <c r="C1258" s="18">
        <v>5.3756069999999996</v>
      </c>
      <c r="D1258" s="153">
        <f t="shared" si="28"/>
        <v>5.2884479786900584E-2</v>
      </c>
    </row>
    <row r="1259" spans="2:4" x14ac:dyDescent="0.25">
      <c r="B1259" s="12">
        <v>36591</v>
      </c>
      <c r="C1259" s="18">
        <v>5.1055999999999999</v>
      </c>
      <c r="D1259" s="153">
        <f t="shared" si="28"/>
        <v>1.9607717832910154E-2</v>
      </c>
    </row>
    <row r="1260" spans="2:4" x14ac:dyDescent="0.25">
      <c r="B1260" s="12">
        <v>36584</v>
      </c>
      <c r="C1260" s="18">
        <v>5.0074160000000001</v>
      </c>
      <c r="D1260" s="153">
        <f t="shared" si="28"/>
        <v>4.0816487724291139E-2</v>
      </c>
    </row>
    <row r="1261" spans="2:4" x14ac:dyDescent="0.25">
      <c r="B1261" s="12">
        <v>36577</v>
      </c>
      <c r="C1261" s="18">
        <v>4.8110460000000002</v>
      </c>
      <c r="D1261" s="153">
        <f t="shared" si="28"/>
        <v>-0.16949165123540177</v>
      </c>
    </row>
    <row r="1262" spans="2:4" x14ac:dyDescent="0.25">
      <c r="B1262" s="12">
        <v>36570</v>
      </c>
      <c r="C1262" s="18">
        <v>5.7928930000000003</v>
      </c>
      <c r="D1262" s="153">
        <f t="shared" si="28"/>
        <v>4.1623264895640721E-2</v>
      </c>
    </row>
    <row r="1263" spans="2:4" x14ac:dyDescent="0.25">
      <c r="B1263" s="12">
        <v>36563</v>
      </c>
      <c r="C1263" s="18">
        <v>5.5614090000000003</v>
      </c>
      <c r="D1263" s="153">
        <f t="shared" si="28"/>
        <v>4.5871865012902857E-2</v>
      </c>
    </row>
    <row r="1264" spans="2:4" x14ac:dyDescent="0.25">
      <c r="B1264" s="12">
        <v>36556</v>
      </c>
      <c r="C1264" s="18">
        <v>5.3174859999999997</v>
      </c>
      <c r="D1264" s="153">
        <f t="shared" si="28"/>
        <v>0.31325296146422832</v>
      </c>
    </row>
    <row r="1265" spans="2:4" x14ac:dyDescent="0.25">
      <c r="B1265" s="12">
        <v>36549</v>
      </c>
      <c r="C1265" s="18">
        <v>4.0490950000000003</v>
      </c>
      <c r="D1265" s="153">
        <f t="shared" si="28"/>
        <v>-0.13989642038344552</v>
      </c>
    </row>
    <row r="1266" spans="2:4" x14ac:dyDescent="0.25">
      <c r="B1266" s="12">
        <v>36542</v>
      </c>
      <c r="C1266" s="18">
        <v>4.7076830000000003</v>
      </c>
      <c r="D1266" s="153">
        <f t="shared" si="28"/>
        <v>-1.5306036007336821E-2</v>
      </c>
    </row>
    <row r="1267" spans="2:4" x14ac:dyDescent="0.25">
      <c r="B1267" s="12">
        <v>36535</v>
      </c>
      <c r="C1267" s="18">
        <v>4.7808590000000004</v>
      </c>
      <c r="D1267" s="153">
        <f t="shared" si="28"/>
        <v>-1.0100953631562271E-2</v>
      </c>
    </row>
    <row r="1268" spans="2:4" x14ac:dyDescent="0.25">
      <c r="B1268" s="12">
        <v>36528</v>
      </c>
      <c r="C1268" s="18">
        <v>4.8296429999999999</v>
      </c>
      <c r="D1268" s="153">
        <f t="shared" si="28"/>
        <v>-1.4925290939763469E-2</v>
      </c>
    </row>
    <row r="1269" spans="2:4" x14ac:dyDescent="0.25">
      <c r="B1269" s="12">
        <v>36521</v>
      </c>
      <c r="C1269" s="18">
        <v>4.902819</v>
      </c>
      <c r="D1269" s="153">
        <f t="shared" si="28"/>
        <v>-3.3654047991895308E-2</v>
      </c>
    </row>
    <row r="1270" spans="2:4" x14ac:dyDescent="0.25">
      <c r="B1270" s="12">
        <v>36514</v>
      </c>
      <c r="C1270" s="18">
        <v>5.0735650000000003</v>
      </c>
      <c r="D1270" s="153">
        <f t="shared" si="28"/>
        <v>6.1224562364211144E-2</v>
      </c>
    </row>
    <row r="1271" spans="2:4" x14ac:dyDescent="0.25">
      <c r="B1271" s="12">
        <v>36507</v>
      </c>
      <c r="C1271" s="18">
        <v>4.7808590000000004</v>
      </c>
      <c r="D1271" s="153">
        <f t="shared" si="28"/>
        <v>-1.0100953631562271E-2</v>
      </c>
    </row>
    <row r="1272" spans="2:4" x14ac:dyDescent="0.25">
      <c r="B1272" s="12">
        <v>36500</v>
      </c>
      <c r="C1272" s="18">
        <v>4.8296429999999999</v>
      </c>
      <c r="D1272" s="153">
        <f t="shared" si="28"/>
        <v>-1.000014758852652E-2</v>
      </c>
    </row>
    <row r="1273" spans="2:4" x14ac:dyDescent="0.25">
      <c r="B1273" s="12">
        <v>36493</v>
      </c>
      <c r="C1273" s="18">
        <v>4.8784280000000004</v>
      </c>
      <c r="D1273" s="153">
        <f t="shared" si="28"/>
        <v>-0.1379309613612073</v>
      </c>
    </row>
    <row r="1274" spans="2:4" x14ac:dyDescent="0.25">
      <c r="B1274" s="12">
        <v>36486</v>
      </c>
      <c r="C1274" s="18">
        <v>5.658976</v>
      </c>
      <c r="D1274" s="153">
        <f t="shared" si="28"/>
        <v>0.1372549334846731</v>
      </c>
    </row>
    <row r="1275" spans="2:4" x14ac:dyDescent="0.25">
      <c r="B1275" s="12">
        <v>36479</v>
      </c>
      <c r="C1275" s="18">
        <v>4.9759960000000003</v>
      </c>
      <c r="D1275" s="153">
        <f t="shared" si="28"/>
        <v>1.9999885208923818E-2</v>
      </c>
    </row>
    <row r="1276" spans="2:4" x14ac:dyDescent="0.25">
      <c r="B1276" s="12">
        <v>36472</v>
      </c>
      <c r="C1276" s="18">
        <v>4.8784280000000004</v>
      </c>
      <c r="D1276" s="153">
        <f t="shared" si="28"/>
        <v>2.0408257177214395E-2</v>
      </c>
    </row>
    <row r="1277" spans="2:4" x14ac:dyDescent="0.25">
      <c r="B1277" s="12">
        <v>36465</v>
      </c>
      <c r="C1277" s="18">
        <v>4.7808590000000004</v>
      </c>
      <c r="D1277" s="153">
        <f t="shared" si="28"/>
        <v>-8.4112240843630004E-2</v>
      </c>
    </row>
    <row r="1278" spans="2:4" x14ac:dyDescent="0.25">
      <c r="B1278" s="12">
        <v>36458</v>
      </c>
      <c r="C1278" s="18">
        <v>5.2199179999999998</v>
      </c>
      <c r="D1278" s="153">
        <f t="shared" si="28"/>
        <v>1.9047706433122702E-2</v>
      </c>
    </row>
    <row r="1279" spans="2:4" x14ac:dyDescent="0.25">
      <c r="B1279" s="12">
        <v>36451</v>
      </c>
      <c r="C1279" s="18">
        <v>5.1223489999999998</v>
      </c>
      <c r="D1279" s="153">
        <f t="shared" si="28"/>
        <v>-7.0796424859817186E-2</v>
      </c>
    </row>
    <row r="1280" spans="2:4" x14ac:dyDescent="0.25">
      <c r="B1280" s="12">
        <v>36444</v>
      </c>
      <c r="C1280" s="18">
        <v>5.5126229999999996</v>
      </c>
      <c r="D1280" s="153">
        <f t="shared" si="28"/>
        <v>2.7272569722997408E-2</v>
      </c>
    </row>
    <row r="1281" spans="2:4" x14ac:dyDescent="0.25">
      <c r="B1281" s="12">
        <v>36437</v>
      </c>
      <c r="C1281" s="18">
        <v>5.3662710000000002</v>
      </c>
      <c r="D1281" s="153">
        <f t="shared" si="28"/>
        <v>5.7692372128868019E-2</v>
      </c>
    </row>
    <row r="1282" spans="2:4" x14ac:dyDescent="0.25">
      <c r="B1282" s="12">
        <v>36430</v>
      </c>
      <c r="C1282" s="18">
        <v>5.0735650000000003</v>
      </c>
      <c r="D1282" s="153">
        <f t="shared" si="28"/>
        <v>0.51824867538353003</v>
      </c>
    </row>
    <row r="1283" spans="2:4" x14ac:dyDescent="0.25">
      <c r="B1283" s="12">
        <v>36423</v>
      </c>
      <c r="C1283" s="18">
        <v>3.3417219999999999</v>
      </c>
      <c r="D1283" s="153">
        <f t="shared" ref="D1283:D1346" si="29">C1283/C1284-1</f>
        <v>0.12295045333403221</v>
      </c>
    </row>
    <row r="1284" spans="2:4" x14ac:dyDescent="0.25">
      <c r="B1284" s="12">
        <v>36416</v>
      </c>
      <c r="C1284" s="18">
        <v>2.975841</v>
      </c>
      <c r="D1284" s="153">
        <f t="shared" si="29"/>
        <v>-6.153842757660255E-2</v>
      </c>
    </row>
    <row r="1285" spans="2:4" x14ac:dyDescent="0.25">
      <c r="B1285" s="12">
        <v>36409</v>
      </c>
      <c r="C1285" s="18">
        <v>3.1709779999999999</v>
      </c>
      <c r="D1285" s="153">
        <f t="shared" si="29"/>
        <v>7.7518936396461235E-3</v>
      </c>
    </row>
    <row r="1286" spans="2:4" x14ac:dyDescent="0.25">
      <c r="B1286" s="12">
        <v>36402</v>
      </c>
      <c r="C1286" s="18">
        <v>3.1465860000000001</v>
      </c>
      <c r="D1286" s="153">
        <f t="shared" si="29"/>
        <v>-5.1470594884863718E-2</v>
      </c>
    </row>
    <row r="1287" spans="2:4" x14ac:dyDescent="0.25">
      <c r="B1287" s="12">
        <v>36395</v>
      </c>
      <c r="C1287" s="18">
        <v>3.3173309999999998</v>
      </c>
      <c r="D1287" s="153">
        <f t="shared" si="29"/>
        <v>1.4925286373425273E-2</v>
      </c>
    </row>
    <row r="1288" spans="2:4" x14ac:dyDescent="0.25">
      <c r="B1288" s="12">
        <v>36388</v>
      </c>
      <c r="C1288" s="18">
        <v>3.2685469999999999</v>
      </c>
      <c r="D1288" s="153">
        <f t="shared" si="29"/>
        <v>-0.11258268256546666</v>
      </c>
    </row>
    <row r="1289" spans="2:4" x14ac:dyDescent="0.25">
      <c r="B1289" s="12">
        <v>36381</v>
      </c>
      <c r="C1289" s="18">
        <v>3.6832129999999998</v>
      </c>
      <c r="D1289" s="153">
        <f t="shared" si="29"/>
        <v>0.10516890883258845</v>
      </c>
    </row>
    <row r="1290" spans="2:4" x14ac:dyDescent="0.25">
      <c r="B1290" s="12">
        <v>36374</v>
      </c>
      <c r="C1290" s="18">
        <v>3.3327149999999999</v>
      </c>
      <c r="D1290" s="153">
        <f t="shared" si="29"/>
        <v>6.153884376334795E-2</v>
      </c>
    </row>
    <row r="1291" spans="2:4" x14ac:dyDescent="0.25">
      <c r="B1291" s="12">
        <v>36367</v>
      </c>
      <c r="C1291" s="18">
        <v>3.139513</v>
      </c>
      <c r="D1291" s="153">
        <f t="shared" si="29"/>
        <v>3.1745896119935058E-2</v>
      </c>
    </row>
    <row r="1292" spans="2:4" x14ac:dyDescent="0.25">
      <c r="B1292" s="12">
        <v>36360</v>
      </c>
      <c r="C1292" s="18">
        <v>3.042913</v>
      </c>
      <c r="D1292" s="153">
        <f t="shared" si="29"/>
        <v>0</v>
      </c>
    </row>
    <row r="1293" spans="2:4" x14ac:dyDescent="0.25">
      <c r="B1293" s="12">
        <v>36353</v>
      </c>
      <c r="C1293" s="18">
        <v>3.042913</v>
      </c>
      <c r="D1293" s="153">
        <f t="shared" si="29"/>
        <v>-8.695673047350283E-2</v>
      </c>
    </row>
    <row r="1294" spans="2:4" x14ac:dyDescent="0.25">
      <c r="B1294" s="12">
        <v>36346</v>
      </c>
      <c r="C1294" s="18">
        <v>3.3327149999999999</v>
      </c>
      <c r="D1294" s="153">
        <f t="shared" si="29"/>
        <v>-0.10389640769666353</v>
      </c>
    </row>
    <row r="1295" spans="2:4" x14ac:dyDescent="0.25">
      <c r="B1295" s="12">
        <v>36339</v>
      </c>
      <c r="C1295" s="18">
        <v>3.7191179999999999</v>
      </c>
      <c r="D1295" s="153">
        <f t="shared" si="29"/>
        <v>2.6667100987269654E-2</v>
      </c>
    </row>
    <row r="1296" spans="2:4" x14ac:dyDescent="0.25">
      <c r="B1296" s="12">
        <v>36332</v>
      </c>
      <c r="C1296" s="18">
        <v>3.6225160000000001</v>
      </c>
      <c r="D1296" s="153">
        <f t="shared" si="29"/>
        <v>-1.9608023562862731E-2</v>
      </c>
    </row>
    <row r="1297" spans="2:4" x14ac:dyDescent="0.25">
      <c r="B1297" s="12">
        <v>36325</v>
      </c>
      <c r="C1297" s="18">
        <v>3.6949670000000001</v>
      </c>
      <c r="D1297" s="153">
        <f t="shared" si="29"/>
        <v>-1.290290350725809E-2</v>
      </c>
    </row>
    <row r="1298" spans="2:4" x14ac:dyDescent="0.25">
      <c r="B1298" s="12">
        <v>36318</v>
      </c>
      <c r="C1298" s="18">
        <v>3.7432660000000002</v>
      </c>
      <c r="D1298" s="153">
        <f t="shared" si="29"/>
        <v>-2.5157381753065811E-2</v>
      </c>
    </row>
    <row r="1299" spans="2:4" x14ac:dyDescent="0.25">
      <c r="B1299" s="12">
        <v>36311</v>
      </c>
      <c r="C1299" s="18">
        <v>3.8398669999999999</v>
      </c>
      <c r="D1299" s="153">
        <f t="shared" si="29"/>
        <v>-6.2497153220897328E-3</v>
      </c>
    </row>
    <row r="1300" spans="2:4" x14ac:dyDescent="0.25">
      <c r="B1300" s="12">
        <v>36304</v>
      </c>
      <c r="C1300" s="18">
        <v>3.8640159999999999</v>
      </c>
      <c r="D1300" s="153">
        <f t="shared" si="29"/>
        <v>0</v>
      </c>
    </row>
    <row r="1301" spans="2:4" x14ac:dyDescent="0.25">
      <c r="B1301" s="12">
        <v>36297</v>
      </c>
      <c r="C1301" s="18">
        <v>3.8640159999999999</v>
      </c>
      <c r="D1301" s="153">
        <f t="shared" si="29"/>
        <v>0</v>
      </c>
    </row>
    <row r="1302" spans="2:4" x14ac:dyDescent="0.25">
      <c r="B1302" s="12">
        <v>36290</v>
      </c>
      <c r="C1302" s="18">
        <v>3.8640159999999999</v>
      </c>
      <c r="D1302" s="153">
        <f t="shared" si="29"/>
        <v>-9.0909604227346952E-2</v>
      </c>
    </row>
    <row r="1303" spans="2:4" x14ac:dyDescent="0.25">
      <c r="B1303" s="12">
        <v>36283</v>
      </c>
      <c r="C1303" s="18">
        <v>4.2504200000000001</v>
      </c>
      <c r="D1303" s="153">
        <f t="shared" si="29"/>
        <v>-1.123567276670101E-2</v>
      </c>
    </row>
    <row r="1304" spans="2:4" x14ac:dyDescent="0.25">
      <c r="B1304" s="12">
        <v>36276</v>
      </c>
      <c r="C1304" s="18">
        <v>4.2987190000000002</v>
      </c>
      <c r="D1304" s="153">
        <f t="shared" si="29"/>
        <v>7.2289348968811229E-2</v>
      </c>
    </row>
    <row r="1305" spans="2:4" x14ac:dyDescent="0.25">
      <c r="B1305" s="12">
        <v>36269</v>
      </c>
      <c r="C1305" s="18">
        <v>4.0089170000000003</v>
      </c>
      <c r="D1305" s="153">
        <f t="shared" si="29"/>
        <v>-5.6818620277525489E-2</v>
      </c>
    </row>
    <row r="1306" spans="2:4" x14ac:dyDescent="0.25">
      <c r="B1306" s="12">
        <v>36262</v>
      </c>
      <c r="C1306" s="18">
        <v>4.2504200000000001</v>
      </c>
      <c r="D1306" s="153">
        <f t="shared" si="29"/>
        <v>0.20547965408137925</v>
      </c>
    </row>
    <row r="1307" spans="2:4" x14ac:dyDescent="0.25">
      <c r="B1307" s="12">
        <v>36255</v>
      </c>
      <c r="C1307" s="18">
        <v>3.5259160000000001</v>
      </c>
      <c r="D1307" s="153">
        <f t="shared" si="29"/>
        <v>-6.410254028157758E-2</v>
      </c>
    </row>
    <row r="1308" spans="2:4" x14ac:dyDescent="0.25">
      <c r="B1308" s="12">
        <v>36248</v>
      </c>
      <c r="C1308" s="18">
        <v>3.767417</v>
      </c>
      <c r="D1308" s="153">
        <f t="shared" si="29"/>
        <v>6.8493123489045127E-2</v>
      </c>
    </row>
    <row r="1309" spans="2:4" x14ac:dyDescent="0.25">
      <c r="B1309" s="12">
        <v>36241</v>
      </c>
      <c r="C1309" s="18">
        <v>3.5259160000000001</v>
      </c>
      <c r="D1309" s="153">
        <f t="shared" si="29"/>
        <v>-7.0063643870726833E-2</v>
      </c>
    </row>
    <row r="1310" spans="2:4" x14ac:dyDescent="0.25">
      <c r="B1310" s="12">
        <v>36234</v>
      </c>
      <c r="C1310" s="18">
        <v>3.7915670000000001</v>
      </c>
      <c r="D1310" s="153">
        <f t="shared" si="29"/>
        <v>-6.3288253108984005E-3</v>
      </c>
    </row>
    <row r="1311" spans="2:4" x14ac:dyDescent="0.25">
      <c r="B1311" s="12">
        <v>36227</v>
      </c>
      <c r="C1311" s="18">
        <v>3.8157160000000001</v>
      </c>
      <c r="D1311" s="153">
        <f t="shared" si="29"/>
        <v>5.3333097769616478E-2</v>
      </c>
    </row>
    <row r="1312" spans="2:4" x14ac:dyDescent="0.25">
      <c r="B1312" s="12">
        <v>36220</v>
      </c>
      <c r="C1312" s="18">
        <v>3.6225160000000001</v>
      </c>
      <c r="D1312" s="153">
        <f t="shared" si="29"/>
        <v>7.1428550302202076E-2</v>
      </c>
    </row>
    <row r="1313" spans="2:4" x14ac:dyDescent="0.25">
      <c r="B1313" s="12">
        <v>36213</v>
      </c>
      <c r="C1313" s="18">
        <v>3.3810150000000001</v>
      </c>
      <c r="D1313" s="153">
        <f t="shared" si="29"/>
        <v>1.4492688393697106E-2</v>
      </c>
    </row>
    <row r="1314" spans="2:4" x14ac:dyDescent="0.25">
      <c r="B1314" s="12">
        <v>36206</v>
      </c>
      <c r="C1314" s="18">
        <v>3.3327149999999999</v>
      </c>
      <c r="D1314" s="153">
        <f t="shared" si="29"/>
        <v>-5.4794555514084853E-2</v>
      </c>
    </row>
    <row r="1315" spans="2:4" x14ac:dyDescent="0.25">
      <c r="B1315" s="12">
        <v>36199</v>
      </c>
      <c r="C1315" s="18">
        <v>3.5259160000000001</v>
      </c>
      <c r="D1315" s="153">
        <f t="shared" si="29"/>
        <v>-2.6666548884808239E-2</v>
      </c>
    </row>
    <row r="1316" spans="2:4" x14ac:dyDescent="0.25">
      <c r="B1316" s="12">
        <v>36192</v>
      </c>
      <c r="C1316" s="18">
        <v>3.6225160000000001</v>
      </c>
      <c r="D1316" s="153">
        <f t="shared" si="29"/>
        <v>2.7397135949920548E-2</v>
      </c>
    </row>
    <row r="1317" spans="2:4" x14ac:dyDescent="0.25">
      <c r="B1317" s="12">
        <v>36185</v>
      </c>
      <c r="C1317" s="18">
        <v>3.5259160000000001</v>
      </c>
      <c r="D1317" s="153">
        <f t="shared" si="29"/>
        <v>7.3529380422388657E-2</v>
      </c>
    </row>
    <row r="1318" spans="2:4" x14ac:dyDescent="0.25">
      <c r="B1318" s="12">
        <v>36178</v>
      </c>
      <c r="C1318" s="18">
        <v>3.2844150000000001</v>
      </c>
      <c r="D1318" s="153">
        <f t="shared" si="29"/>
        <v>-8.1080997902756802E-2</v>
      </c>
    </row>
    <row r="1319" spans="2:4" x14ac:dyDescent="0.25">
      <c r="B1319" s="12">
        <v>36171</v>
      </c>
      <c r="C1319" s="18">
        <v>3.5742159999999998</v>
      </c>
      <c r="D1319" s="153">
        <f t="shared" si="29"/>
        <v>-3.2679858845830134E-2</v>
      </c>
    </row>
    <row r="1320" spans="2:4" x14ac:dyDescent="0.25">
      <c r="B1320" s="12">
        <v>36164</v>
      </c>
      <c r="C1320" s="18">
        <v>3.6949670000000001</v>
      </c>
      <c r="D1320" s="153">
        <f t="shared" si="29"/>
        <v>6.5791911117309976E-3</v>
      </c>
    </row>
    <row r="1321" spans="2:4" x14ac:dyDescent="0.25">
      <c r="B1321" s="12">
        <v>36157</v>
      </c>
      <c r="C1321" s="18">
        <v>3.6708159999999999</v>
      </c>
      <c r="D1321" s="153">
        <f t="shared" si="29"/>
        <v>5.5555603481121318E-2</v>
      </c>
    </row>
    <row r="1322" spans="2:4" x14ac:dyDescent="0.25">
      <c r="B1322" s="12">
        <v>36150</v>
      </c>
      <c r="C1322" s="18">
        <v>3.4776150000000001</v>
      </c>
      <c r="D1322" s="153">
        <f t="shared" si="29"/>
        <v>1.4084445435896153E-2</v>
      </c>
    </row>
    <row r="1323" spans="2:4" x14ac:dyDescent="0.25">
      <c r="B1323" s="12">
        <v>36143</v>
      </c>
      <c r="C1323" s="18">
        <v>3.4293149999999999</v>
      </c>
      <c r="D1323" s="153">
        <f t="shared" si="29"/>
        <v>0</v>
      </c>
    </row>
    <row r="1324" spans="2:4" x14ac:dyDescent="0.25">
      <c r="B1324" s="12">
        <v>36136</v>
      </c>
      <c r="C1324" s="18">
        <v>3.4293149999999999</v>
      </c>
      <c r="D1324" s="153">
        <f t="shared" si="29"/>
        <v>-4.0540638842196386E-2</v>
      </c>
    </row>
    <row r="1325" spans="2:4" x14ac:dyDescent="0.25">
      <c r="B1325" s="12">
        <v>36129</v>
      </c>
      <c r="C1325" s="18">
        <v>3.5742159999999998</v>
      </c>
      <c r="D1325" s="153">
        <f t="shared" si="29"/>
        <v>-7.4999689442279749E-2</v>
      </c>
    </row>
    <row r="1326" spans="2:4" x14ac:dyDescent="0.25">
      <c r="B1326" s="12">
        <v>36122</v>
      </c>
      <c r="C1326" s="18">
        <v>3.8640159999999999</v>
      </c>
      <c r="D1326" s="153">
        <f t="shared" si="29"/>
        <v>-4.7619564041280538E-2</v>
      </c>
    </row>
    <row r="1327" spans="2:4" x14ac:dyDescent="0.25">
      <c r="B1327" s="12">
        <v>36115</v>
      </c>
      <c r="C1327" s="18">
        <v>4.0572189999999999</v>
      </c>
      <c r="D1327" s="153">
        <f t="shared" si="29"/>
        <v>9.0908919803028621E-2</v>
      </c>
    </row>
    <row r="1328" spans="2:4" x14ac:dyDescent="0.25">
      <c r="B1328" s="12">
        <v>36108</v>
      </c>
      <c r="C1328" s="18">
        <v>3.7191179999999999</v>
      </c>
      <c r="D1328" s="153">
        <f t="shared" si="29"/>
        <v>1.3158382223461995E-2</v>
      </c>
    </row>
    <row r="1329" spans="2:4" x14ac:dyDescent="0.25">
      <c r="B1329" s="12">
        <v>36101</v>
      </c>
      <c r="C1329" s="18">
        <v>3.6708159999999999</v>
      </c>
      <c r="D1329" s="153">
        <f t="shared" si="29"/>
        <v>-8.4337241205043711E-2</v>
      </c>
    </row>
    <row r="1330" spans="2:4" x14ac:dyDescent="0.25">
      <c r="B1330" s="12">
        <v>36094</v>
      </c>
      <c r="C1330" s="18">
        <v>4.0089170000000003</v>
      </c>
      <c r="D1330" s="153">
        <f t="shared" si="29"/>
        <v>9.210513411731891E-2</v>
      </c>
    </row>
    <row r="1331" spans="2:4" x14ac:dyDescent="0.25">
      <c r="B1331" s="12">
        <v>36087</v>
      </c>
      <c r="C1331" s="18">
        <v>3.6708159999999999</v>
      </c>
      <c r="D1331" s="153">
        <f t="shared" si="29"/>
        <v>-0.1162790473728027</v>
      </c>
    </row>
    <row r="1332" spans="2:4" x14ac:dyDescent="0.25">
      <c r="B1332" s="12">
        <v>36080</v>
      </c>
      <c r="C1332" s="18">
        <v>4.1538180000000002</v>
      </c>
      <c r="D1332" s="153">
        <f t="shared" si="29"/>
        <v>6.1728382439357743E-2</v>
      </c>
    </row>
    <row r="1333" spans="2:4" x14ac:dyDescent="0.25">
      <c r="B1333" s="12">
        <v>36073</v>
      </c>
      <c r="C1333" s="18">
        <v>3.9123169999999998</v>
      </c>
      <c r="D1333" s="153">
        <f t="shared" si="29"/>
        <v>2.5316611613652507E-2</v>
      </c>
    </row>
    <row r="1334" spans="2:4" x14ac:dyDescent="0.25">
      <c r="B1334" s="12">
        <v>36066</v>
      </c>
      <c r="C1334" s="18">
        <v>3.8157160000000001</v>
      </c>
      <c r="D1334" s="153">
        <f t="shared" si="29"/>
        <v>9.7222090426916097E-2</v>
      </c>
    </row>
    <row r="1335" spans="2:4" x14ac:dyDescent="0.25">
      <c r="B1335" s="12">
        <v>36059</v>
      </c>
      <c r="C1335" s="18">
        <v>3.4776150000000001</v>
      </c>
      <c r="D1335" s="153">
        <f t="shared" si="29"/>
        <v>-2.7027185822009581E-2</v>
      </c>
    </row>
    <row r="1336" spans="2:4" x14ac:dyDescent="0.25">
      <c r="B1336" s="12">
        <v>36052</v>
      </c>
      <c r="C1336" s="18">
        <v>3.5742159999999998</v>
      </c>
      <c r="D1336" s="153">
        <f t="shared" si="29"/>
        <v>5.7142899395595581E-2</v>
      </c>
    </row>
    <row r="1337" spans="2:4" x14ac:dyDescent="0.25">
      <c r="B1337" s="12">
        <v>36045</v>
      </c>
      <c r="C1337" s="18">
        <v>3.3810150000000001</v>
      </c>
      <c r="D1337" s="153">
        <f t="shared" si="29"/>
        <v>-2.7777657963863223E-2</v>
      </c>
    </row>
    <row r="1338" spans="2:4" x14ac:dyDescent="0.25">
      <c r="B1338" s="12">
        <v>36038</v>
      </c>
      <c r="C1338" s="18">
        <v>3.4776150000000001</v>
      </c>
      <c r="D1338" s="153">
        <f t="shared" si="29"/>
        <v>0.5</v>
      </c>
    </row>
    <row r="1339" spans="2:4" x14ac:dyDescent="0.25">
      <c r="B1339" s="12">
        <v>36031</v>
      </c>
      <c r="C1339" s="18">
        <v>2.3184100000000001</v>
      </c>
      <c r="D1339" s="153">
        <f t="shared" si="29"/>
        <v>-0.25000016174874984</v>
      </c>
    </row>
    <row r="1340" spans="2:4" x14ac:dyDescent="0.25">
      <c r="B1340" s="12">
        <v>36024</v>
      </c>
      <c r="C1340" s="18">
        <v>3.0912139999999999</v>
      </c>
      <c r="D1340" s="153">
        <f t="shared" si="29"/>
        <v>4.9180094178692402E-2</v>
      </c>
    </row>
    <row r="1341" spans="2:4" x14ac:dyDescent="0.25">
      <c r="B1341" s="12">
        <v>36017</v>
      </c>
      <c r="C1341" s="18">
        <v>2.9463140000000001</v>
      </c>
      <c r="D1341" s="153">
        <f t="shared" si="29"/>
        <v>-4.6874787704765719E-2</v>
      </c>
    </row>
    <row r="1342" spans="2:4" x14ac:dyDescent="0.25">
      <c r="B1342" s="12">
        <v>36010</v>
      </c>
      <c r="C1342" s="18">
        <v>3.0912139999999999</v>
      </c>
      <c r="D1342" s="153">
        <f t="shared" si="29"/>
        <v>-4.4776220869777505E-2</v>
      </c>
    </row>
    <row r="1343" spans="2:4" x14ac:dyDescent="0.25">
      <c r="B1343" s="12">
        <v>36003</v>
      </c>
      <c r="C1343" s="18">
        <v>3.2361149999999999</v>
      </c>
      <c r="D1343" s="153">
        <f t="shared" si="29"/>
        <v>-8.2191691464005401E-2</v>
      </c>
    </row>
    <row r="1344" spans="2:4" x14ac:dyDescent="0.25">
      <c r="B1344" s="12">
        <v>35996</v>
      </c>
      <c r="C1344" s="18">
        <v>3.5259160000000001</v>
      </c>
      <c r="D1344" s="153">
        <f t="shared" si="29"/>
        <v>4.2857248488989308E-2</v>
      </c>
    </row>
    <row r="1345" spans="2:4" x14ac:dyDescent="0.25">
      <c r="B1345" s="12">
        <v>35989</v>
      </c>
      <c r="C1345" s="18">
        <v>3.3810150000000001</v>
      </c>
      <c r="D1345" s="153">
        <f t="shared" si="29"/>
        <v>2.9411630381666054E-2</v>
      </c>
    </row>
    <row r="1346" spans="2:4" x14ac:dyDescent="0.25">
      <c r="B1346" s="12">
        <v>35982</v>
      </c>
      <c r="C1346" s="18">
        <v>3.2844150000000001</v>
      </c>
      <c r="D1346" s="153">
        <f t="shared" si="29"/>
        <v>1.4925303952424418E-2</v>
      </c>
    </row>
    <row r="1347" spans="2:4" x14ac:dyDescent="0.25">
      <c r="B1347" s="12">
        <v>35975</v>
      </c>
      <c r="C1347" s="18">
        <v>3.2361149999999999</v>
      </c>
      <c r="D1347" s="153">
        <f t="shared" ref="D1347:D1410" si="30">C1347/C1348-1</f>
        <v>6.3492449504800152E-2</v>
      </c>
    </row>
    <row r="1348" spans="2:4" x14ac:dyDescent="0.25">
      <c r="B1348" s="12">
        <v>35968</v>
      </c>
      <c r="C1348" s="18">
        <v>3.042913</v>
      </c>
      <c r="D1348" s="153">
        <f t="shared" si="30"/>
        <v>-7.3529684890612179E-2</v>
      </c>
    </row>
    <row r="1349" spans="2:4" x14ac:dyDescent="0.25">
      <c r="B1349" s="12">
        <v>35961</v>
      </c>
      <c r="C1349" s="18">
        <v>3.2844150000000001</v>
      </c>
      <c r="D1349" s="153">
        <f t="shared" si="30"/>
        <v>3.0303210915066048E-2</v>
      </c>
    </row>
    <row r="1350" spans="2:4" x14ac:dyDescent="0.25">
      <c r="B1350" s="12">
        <v>35954</v>
      </c>
      <c r="C1350" s="18">
        <v>3.1878139999999999</v>
      </c>
      <c r="D1350" s="153">
        <f t="shared" si="30"/>
        <v>-7.0422518782905619E-2</v>
      </c>
    </row>
    <row r="1351" spans="2:4" x14ac:dyDescent="0.25">
      <c r="B1351" s="12">
        <v>35947</v>
      </c>
      <c r="C1351" s="18">
        <v>3.4293149999999999</v>
      </c>
      <c r="D1351" s="153">
        <f t="shared" si="30"/>
        <v>2.898537678739399E-2</v>
      </c>
    </row>
    <row r="1352" spans="2:4" x14ac:dyDescent="0.25">
      <c r="B1352" s="12">
        <v>35940</v>
      </c>
      <c r="C1352" s="18">
        <v>3.3327149999999999</v>
      </c>
      <c r="D1352" s="153">
        <f t="shared" si="30"/>
        <v>-0.14814801561325419</v>
      </c>
    </row>
    <row r="1353" spans="2:4" x14ac:dyDescent="0.25">
      <c r="B1353" s="12">
        <v>35933</v>
      </c>
      <c r="C1353" s="18">
        <v>3.9123169999999998</v>
      </c>
      <c r="D1353" s="153">
        <f t="shared" si="30"/>
        <v>-5.8139523686401406E-2</v>
      </c>
    </row>
    <row r="1354" spans="2:4" x14ac:dyDescent="0.25">
      <c r="B1354" s="12">
        <v>35926</v>
      </c>
      <c r="C1354" s="18">
        <v>4.1538180000000002</v>
      </c>
      <c r="D1354" s="153">
        <f t="shared" si="30"/>
        <v>8.797615500123479E-3</v>
      </c>
    </row>
    <row r="1355" spans="2:4" x14ac:dyDescent="0.25">
      <c r="B1355" s="12">
        <v>35919</v>
      </c>
      <c r="C1355" s="18">
        <v>4.1175930000000003</v>
      </c>
      <c r="D1355" s="153">
        <f t="shared" si="30"/>
        <v>1.4880636219045673E-2</v>
      </c>
    </row>
    <row r="1356" spans="2:4" x14ac:dyDescent="0.25">
      <c r="B1356" s="12">
        <v>35912</v>
      </c>
      <c r="C1356" s="18">
        <v>4.0572189999999999</v>
      </c>
      <c r="D1356" s="153">
        <f t="shared" si="30"/>
        <v>-8.6956355403927432E-2</v>
      </c>
    </row>
    <row r="1357" spans="2:4" x14ac:dyDescent="0.25">
      <c r="B1357" s="12">
        <v>35905</v>
      </c>
      <c r="C1357" s="18">
        <v>4.4436200000000001</v>
      </c>
      <c r="D1357" s="153">
        <f t="shared" si="30"/>
        <v>0.31428579879119134</v>
      </c>
    </row>
    <row r="1358" spans="2:4" x14ac:dyDescent="0.25">
      <c r="B1358" s="12">
        <v>35898</v>
      </c>
      <c r="C1358" s="18">
        <v>3.3810150000000001</v>
      </c>
      <c r="D1358" s="153">
        <f t="shared" si="30"/>
        <v>-5.4054091862383191E-2</v>
      </c>
    </row>
    <row r="1359" spans="2:4" x14ac:dyDescent="0.25">
      <c r="B1359" s="12">
        <v>35891</v>
      </c>
      <c r="C1359" s="18">
        <v>3.5742159999999998</v>
      </c>
      <c r="D1359" s="153">
        <f t="shared" si="30"/>
        <v>0.14285714285714279</v>
      </c>
    </row>
    <row r="1360" spans="2:4" x14ac:dyDescent="0.25">
      <c r="B1360" s="12">
        <v>35884</v>
      </c>
      <c r="C1360" s="18">
        <v>3.1274389999999999</v>
      </c>
      <c r="D1360" s="153">
        <f t="shared" si="30"/>
        <v>0.19354826398787628</v>
      </c>
    </row>
    <row r="1361" spans="2:4" x14ac:dyDescent="0.25">
      <c r="B1361" s="12">
        <v>35877</v>
      </c>
      <c r="C1361" s="18">
        <v>2.6202869999999998</v>
      </c>
      <c r="D1361" s="153">
        <f t="shared" si="30"/>
        <v>0.13020863436579377</v>
      </c>
    </row>
    <row r="1362" spans="2:4" x14ac:dyDescent="0.25">
      <c r="B1362" s="12">
        <v>35870</v>
      </c>
      <c r="C1362" s="18">
        <v>2.3184100000000001</v>
      </c>
      <c r="D1362" s="153">
        <f t="shared" si="30"/>
        <v>-9.0047754232315369E-2</v>
      </c>
    </row>
    <row r="1363" spans="2:4" x14ac:dyDescent="0.25">
      <c r="B1363" s="12">
        <v>35863</v>
      </c>
      <c r="C1363" s="18">
        <v>2.5478369999999999</v>
      </c>
      <c r="D1363" s="153">
        <f t="shared" si="30"/>
        <v>9.5697325261541177E-3</v>
      </c>
    </row>
    <row r="1364" spans="2:4" x14ac:dyDescent="0.25">
      <c r="B1364" s="12">
        <v>35856</v>
      </c>
      <c r="C1364" s="18">
        <v>2.5236860000000001</v>
      </c>
      <c r="D1364" s="153">
        <f t="shared" si="30"/>
        <v>-4.5662271402192589E-2</v>
      </c>
    </row>
    <row r="1365" spans="2:4" x14ac:dyDescent="0.25">
      <c r="B1365" s="12">
        <v>35849</v>
      </c>
      <c r="C1365" s="18">
        <v>2.6444369999999999</v>
      </c>
      <c r="D1365" s="153">
        <f t="shared" si="30"/>
        <v>5.2884781918856039E-2</v>
      </c>
    </row>
    <row r="1366" spans="2:4" x14ac:dyDescent="0.25">
      <c r="B1366" s="12">
        <v>35842</v>
      </c>
      <c r="C1366" s="18">
        <v>2.5116109999999998</v>
      </c>
      <c r="D1366" s="153">
        <f t="shared" si="30"/>
        <v>4.0000248446176112E-2</v>
      </c>
    </row>
    <row r="1367" spans="2:4" x14ac:dyDescent="0.25">
      <c r="B1367" s="12">
        <v>35835</v>
      </c>
      <c r="C1367" s="18">
        <v>2.4150100000000001</v>
      </c>
      <c r="D1367" s="153">
        <f t="shared" si="30"/>
        <v>-7.4074500078981309E-2</v>
      </c>
    </row>
    <row r="1368" spans="2:4" x14ac:dyDescent="0.25">
      <c r="B1368" s="12">
        <v>35828</v>
      </c>
      <c r="C1368" s="18">
        <v>2.608212</v>
      </c>
      <c r="D1368" s="153">
        <f t="shared" si="30"/>
        <v>0.1076922292872442</v>
      </c>
    </row>
    <row r="1369" spans="2:4" x14ac:dyDescent="0.25">
      <c r="B1369" s="12">
        <v>35821</v>
      </c>
      <c r="C1369" s="18">
        <v>2.3546360000000002</v>
      </c>
      <c r="D1369" s="153">
        <f t="shared" si="30"/>
        <v>7.7348169940770983E-2</v>
      </c>
    </row>
    <row r="1370" spans="2:4" x14ac:dyDescent="0.25">
      <c r="B1370" s="12">
        <v>35814</v>
      </c>
      <c r="C1370" s="18">
        <v>2.1855850000000001</v>
      </c>
      <c r="D1370" s="153">
        <f t="shared" si="30"/>
        <v>0.25694441249407651</v>
      </c>
    </row>
    <row r="1371" spans="2:4" x14ac:dyDescent="0.25">
      <c r="B1371" s="12">
        <v>35807</v>
      </c>
      <c r="C1371" s="18">
        <v>1.7388079999999999</v>
      </c>
      <c r="D1371" s="153">
        <f t="shared" si="30"/>
        <v>0.19999972394888355</v>
      </c>
    </row>
    <row r="1372" spans="2:4" x14ac:dyDescent="0.25">
      <c r="B1372" s="12">
        <v>35800</v>
      </c>
      <c r="C1372" s="18">
        <v>1.4490069999999999</v>
      </c>
      <c r="D1372" s="153">
        <f t="shared" si="30"/>
        <v>-0.21052594300558791</v>
      </c>
    </row>
    <row r="1373" spans="2:4" x14ac:dyDescent="0.25">
      <c r="B1373" s="12">
        <v>35793</v>
      </c>
      <c r="C1373" s="18">
        <v>1.8354079999999999</v>
      </c>
      <c r="D1373" s="153">
        <f t="shared" si="30"/>
        <v>5.5555299952611215E-2</v>
      </c>
    </row>
    <row r="1374" spans="2:4" x14ac:dyDescent="0.25">
      <c r="B1374" s="12">
        <v>35786</v>
      </c>
      <c r="C1374" s="18">
        <v>1.7388079999999999</v>
      </c>
      <c r="D1374" s="153">
        <f t="shared" si="30"/>
        <v>3.5971668795637735E-2</v>
      </c>
    </row>
    <row r="1375" spans="2:4" x14ac:dyDescent="0.25">
      <c r="B1375" s="12">
        <v>35779</v>
      </c>
      <c r="C1375" s="18">
        <v>1.6784319999999999</v>
      </c>
      <c r="D1375" s="153">
        <f t="shared" si="30"/>
        <v>0</v>
      </c>
    </row>
    <row r="1376" spans="2:4" x14ac:dyDescent="0.25">
      <c r="B1376" s="12">
        <v>35772</v>
      </c>
      <c r="C1376" s="18">
        <v>1.6784319999999999</v>
      </c>
      <c r="D1376" s="153">
        <f t="shared" si="30"/>
        <v>-8.5526487843574861E-2</v>
      </c>
    </row>
    <row r="1377" spans="2:4" x14ac:dyDescent="0.25">
      <c r="B1377" s="12">
        <v>35765</v>
      </c>
      <c r="C1377" s="18">
        <v>1.8354079999999999</v>
      </c>
      <c r="D1377" s="153">
        <f t="shared" si="30"/>
        <v>-1.935475598047276E-2</v>
      </c>
    </row>
    <row r="1378" spans="2:4" x14ac:dyDescent="0.25">
      <c r="B1378" s="12">
        <v>35758</v>
      </c>
      <c r="C1378" s="18">
        <v>1.8716330000000001</v>
      </c>
      <c r="D1378" s="153">
        <f t="shared" si="30"/>
        <v>-9.3567327930477617E-2</v>
      </c>
    </row>
    <row r="1379" spans="2:4" x14ac:dyDescent="0.25">
      <c r="B1379" s="12">
        <v>35751</v>
      </c>
      <c r="C1379" s="18">
        <v>2.0648339999999998</v>
      </c>
      <c r="D1379" s="153">
        <f t="shared" si="30"/>
        <v>-0.10937495956280396</v>
      </c>
    </row>
    <row r="1380" spans="2:4" x14ac:dyDescent="0.25">
      <c r="B1380" s="12">
        <v>35744</v>
      </c>
      <c r="C1380" s="18">
        <v>2.3184100000000001</v>
      </c>
      <c r="D1380" s="153">
        <f t="shared" si="30"/>
        <v>-7.6923138177050432E-2</v>
      </c>
    </row>
    <row r="1381" spans="2:4" x14ac:dyDescent="0.25">
      <c r="B1381" s="12">
        <v>35737</v>
      </c>
      <c r="C1381" s="18">
        <v>2.5116109999999998</v>
      </c>
      <c r="D1381" s="153">
        <f t="shared" si="30"/>
        <v>-8.3700438921473941E-2</v>
      </c>
    </row>
    <row r="1382" spans="2:4" x14ac:dyDescent="0.25">
      <c r="B1382" s="12">
        <v>35730</v>
      </c>
      <c r="C1382" s="18">
        <v>2.7410369999999999</v>
      </c>
      <c r="D1382" s="153">
        <f t="shared" si="30"/>
        <v>-2.1551981089543149E-2</v>
      </c>
    </row>
    <row r="1383" spans="2:4" x14ac:dyDescent="0.25">
      <c r="B1383" s="12">
        <v>35723</v>
      </c>
      <c r="C1383" s="18">
        <v>2.8014130000000002</v>
      </c>
      <c r="D1383" s="153">
        <f t="shared" si="30"/>
        <v>-0.13108588326630033</v>
      </c>
    </row>
    <row r="1384" spans="2:4" x14ac:dyDescent="0.25">
      <c r="B1384" s="12">
        <v>35716</v>
      </c>
      <c r="C1384" s="18">
        <v>3.2240389999999999</v>
      </c>
      <c r="D1384" s="153">
        <f t="shared" si="30"/>
        <v>0</v>
      </c>
    </row>
    <row r="1385" spans="2:4" x14ac:dyDescent="0.25">
      <c r="B1385" s="12">
        <v>35709</v>
      </c>
      <c r="C1385" s="18">
        <v>3.2240389999999999</v>
      </c>
      <c r="D1385" s="153">
        <f t="shared" si="30"/>
        <v>-4.6428661215640932E-2</v>
      </c>
    </row>
    <row r="1386" spans="2:4" x14ac:dyDescent="0.25">
      <c r="B1386" s="12">
        <v>35702</v>
      </c>
      <c r="C1386" s="18">
        <v>3.3810150000000001</v>
      </c>
      <c r="D1386" s="153">
        <f t="shared" si="30"/>
        <v>0.12903198876382738</v>
      </c>
    </row>
    <row r="1387" spans="2:4" x14ac:dyDescent="0.25">
      <c r="B1387" s="12">
        <v>35695</v>
      </c>
      <c r="C1387" s="18">
        <v>2.9946139999999999</v>
      </c>
      <c r="D1387" s="153">
        <f t="shared" si="30"/>
        <v>9.2511337862276166E-2</v>
      </c>
    </row>
    <row r="1388" spans="2:4" x14ac:dyDescent="0.25">
      <c r="B1388" s="12">
        <v>35688</v>
      </c>
      <c r="C1388" s="18">
        <v>2.7410369999999999</v>
      </c>
      <c r="D1388" s="153">
        <f t="shared" si="30"/>
        <v>-0.14015152703388589</v>
      </c>
    </row>
    <row r="1389" spans="2:4" x14ac:dyDescent="0.25">
      <c r="B1389" s="12">
        <v>35681</v>
      </c>
      <c r="C1389" s="18">
        <v>3.1878139999999999</v>
      </c>
      <c r="D1389" s="153">
        <f t="shared" si="30"/>
        <v>-8.3333261444984652E-2</v>
      </c>
    </row>
    <row r="1390" spans="2:4" x14ac:dyDescent="0.25">
      <c r="B1390" s="12">
        <v>35674</v>
      </c>
      <c r="C1390" s="18">
        <v>3.4776150000000001</v>
      </c>
      <c r="D1390" s="153">
        <f t="shared" si="30"/>
        <v>-7.9872374382588873E-2</v>
      </c>
    </row>
    <row r="1391" spans="2:4" x14ac:dyDescent="0.25">
      <c r="B1391" s="12">
        <v>35667</v>
      </c>
      <c r="C1391" s="18">
        <v>3.7794919999999999</v>
      </c>
      <c r="D1391" s="153">
        <f t="shared" si="30"/>
        <v>-4.5731751963961287E-2</v>
      </c>
    </row>
    <row r="1392" spans="2:4" x14ac:dyDescent="0.25">
      <c r="B1392" s="12">
        <v>35660</v>
      </c>
      <c r="C1392" s="18">
        <v>3.9606180000000002</v>
      </c>
      <c r="D1392" s="153">
        <f t="shared" si="30"/>
        <v>0.1081081837247666</v>
      </c>
    </row>
    <row r="1393" spans="2:4" x14ac:dyDescent="0.25">
      <c r="B1393" s="12">
        <v>35653</v>
      </c>
      <c r="C1393" s="18">
        <v>3.5742159999999998</v>
      </c>
      <c r="D1393" s="153">
        <f t="shared" si="30"/>
        <v>1.0239147086339884E-2</v>
      </c>
    </row>
    <row r="1394" spans="2:4" x14ac:dyDescent="0.25">
      <c r="B1394" s="12">
        <v>35646</v>
      </c>
      <c r="C1394" s="18">
        <v>3.5379900000000002</v>
      </c>
      <c r="D1394" s="153">
        <f t="shared" si="30"/>
        <v>1.7361036227414584E-2</v>
      </c>
    </row>
    <row r="1395" spans="2:4" x14ac:dyDescent="0.25">
      <c r="B1395" s="12">
        <v>35639</v>
      </c>
      <c r="C1395" s="18">
        <v>3.4776150000000001</v>
      </c>
      <c r="D1395" s="153">
        <f t="shared" si="30"/>
        <v>-7.6923260684973238E-2</v>
      </c>
    </row>
    <row r="1396" spans="2:4" x14ac:dyDescent="0.25">
      <c r="B1396" s="12">
        <v>35632</v>
      </c>
      <c r="C1396" s="18">
        <v>3.767417</v>
      </c>
      <c r="D1396" s="153">
        <f t="shared" si="30"/>
        <v>-3.4055579115347179E-2</v>
      </c>
    </row>
    <row r="1397" spans="2:4" x14ac:dyDescent="0.25">
      <c r="B1397" s="12">
        <v>35625</v>
      </c>
      <c r="C1397" s="18">
        <v>3.900242</v>
      </c>
      <c r="D1397" s="153">
        <f t="shared" si="30"/>
        <v>6.25E-2</v>
      </c>
    </row>
    <row r="1398" spans="2:4" x14ac:dyDescent="0.25">
      <c r="B1398" s="12">
        <v>35618</v>
      </c>
      <c r="C1398" s="18">
        <v>3.6708159999999999</v>
      </c>
      <c r="D1398" s="153">
        <f t="shared" si="30"/>
        <v>7.4204599558532536E-2</v>
      </c>
    </row>
    <row r="1399" spans="2:4" x14ac:dyDescent="0.25">
      <c r="B1399" s="12">
        <v>35611</v>
      </c>
      <c r="C1399" s="18">
        <v>3.4172410000000002</v>
      </c>
      <c r="D1399" s="153">
        <f t="shared" si="30"/>
        <v>-6.9078646273743938E-2</v>
      </c>
    </row>
    <row r="1400" spans="2:4" x14ac:dyDescent="0.25">
      <c r="B1400" s="12">
        <v>35604</v>
      </c>
      <c r="C1400" s="18">
        <v>3.6708159999999999</v>
      </c>
      <c r="D1400" s="153">
        <f t="shared" si="30"/>
        <v>-0.13636393579928574</v>
      </c>
    </row>
    <row r="1401" spans="2:4" x14ac:dyDescent="0.25">
      <c r="B1401" s="12">
        <v>35597</v>
      </c>
      <c r="C1401" s="18">
        <v>4.2504200000000001</v>
      </c>
      <c r="D1401" s="153">
        <f t="shared" si="30"/>
        <v>-0.13725469500197096</v>
      </c>
    </row>
    <row r="1402" spans="2:4" x14ac:dyDescent="0.25">
      <c r="B1402" s="12">
        <v>35590</v>
      </c>
      <c r="C1402" s="18">
        <v>4.9266220000000001</v>
      </c>
      <c r="D1402" s="153">
        <f t="shared" si="30"/>
        <v>-1.9230880253574223E-2</v>
      </c>
    </row>
    <row r="1403" spans="2:4" x14ac:dyDescent="0.25">
      <c r="B1403" s="12">
        <v>35583</v>
      </c>
      <c r="C1403" s="18">
        <v>5.0232229999999998</v>
      </c>
      <c r="D1403" s="153">
        <f t="shared" si="30"/>
        <v>-6.0948170304248261E-2</v>
      </c>
    </row>
    <row r="1404" spans="2:4" x14ac:dyDescent="0.25">
      <c r="B1404" s="12">
        <v>35576</v>
      </c>
      <c r="C1404" s="18">
        <v>5.3492499999999996</v>
      </c>
      <c r="D1404" s="153">
        <f t="shared" si="30"/>
        <v>0</v>
      </c>
    </row>
    <row r="1405" spans="2:4" x14ac:dyDescent="0.25">
      <c r="B1405" s="12">
        <v>35569</v>
      </c>
      <c r="C1405" s="18">
        <v>5.3492499999999996</v>
      </c>
      <c r="D1405" s="153">
        <f t="shared" si="30"/>
        <v>-2.8508642490998826E-2</v>
      </c>
    </row>
    <row r="1406" spans="2:4" x14ac:dyDescent="0.25">
      <c r="B1406" s="12">
        <v>35562</v>
      </c>
      <c r="C1406" s="18">
        <v>5.5062249999999997</v>
      </c>
      <c r="D1406" s="153">
        <f t="shared" si="30"/>
        <v>1.7856872175636473E-2</v>
      </c>
    </row>
    <row r="1407" spans="2:4" x14ac:dyDescent="0.25">
      <c r="B1407" s="12">
        <v>35555</v>
      </c>
      <c r="C1407" s="18">
        <v>5.4096260000000003</v>
      </c>
      <c r="D1407" s="153">
        <f t="shared" si="30"/>
        <v>3.7037448841859666E-2</v>
      </c>
    </row>
    <row r="1408" spans="2:4" x14ac:dyDescent="0.25">
      <c r="B1408" s="12">
        <v>35548</v>
      </c>
      <c r="C1408" s="18">
        <v>5.2164229999999998</v>
      </c>
      <c r="D1408" s="153">
        <f t="shared" si="30"/>
        <v>-8.474590248210967E-2</v>
      </c>
    </row>
    <row r="1409" spans="2:4" x14ac:dyDescent="0.25">
      <c r="B1409" s="12">
        <v>35541</v>
      </c>
      <c r="C1409" s="18">
        <v>5.6994259999999999</v>
      </c>
      <c r="D1409" s="153">
        <f t="shared" si="30"/>
        <v>2.8322678296182735E-2</v>
      </c>
    </row>
    <row r="1410" spans="2:4" x14ac:dyDescent="0.25">
      <c r="B1410" s="12">
        <v>35534</v>
      </c>
      <c r="C1410" s="18">
        <v>5.5424490000000004</v>
      </c>
      <c r="D1410" s="153">
        <f t="shared" si="30"/>
        <v>-5.9426466328175831E-2</v>
      </c>
    </row>
    <row r="1411" spans="2:4" x14ac:dyDescent="0.25">
      <c r="B1411" s="12">
        <v>35527</v>
      </c>
      <c r="C1411" s="18">
        <v>5.8926270000000001</v>
      </c>
      <c r="D1411" s="153">
        <f t="shared" ref="D1411:D1474" si="31">C1411/C1412-1</f>
        <v>1.6666764434803971E-2</v>
      </c>
    </row>
    <row r="1412" spans="2:4" x14ac:dyDescent="0.25">
      <c r="B1412" s="12">
        <v>35520</v>
      </c>
      <c r="C1412" s="18">
        <v>5.7960260000000003</v>
      </c>
      <c r="D1412" s="153">
        <f t="shared" si="31"/>
        <v>-7.6922905411937248E-2</v>
      </c>
    </row>
    <row r="1413" spans="2:4" x14ac:dyDescent="0.25">
      <c r="B1413" s="12">
        <v>35513</v>
      </c>
      <c r="C1413" s="18">
        <v>6.2790270000000001</v>
      </c>
      <c r="D1413" s="153">
        <f t="shared" si="31"/>
        <v>-6.3063228411489369E-2</v>
      </c>
    </row>
    <row r="1414" spans="2:4" x14ac:dyDescent="0.25">
      <c r="B1414" s="12">
        <v>35506</v>
      </c>
      <c r="C1414" s="18">
        <v>6.7016549999999997</v>
      </c>
      <c r="D1414" s="153">
        <f t="shared" si="31"/>
        <v>-8.928531816629115E-3</v>
      </c>
    </row>
    <row r="1415" spans="2:4" x14ac:dyDescent="0.25">
      <c r="B1415" s="12">
        <v>35499</v>
      </c>
      <c r="C1415" s="18">
        <v>6.7620300000000002</v>
      </c>
      <c r="D1415" s="153">
        <f t="shared" si="31"/>
        <v>1.4492536191583083E-2</v>
      </c>
    </row>
    <row r="1416" spans="2:4" x14ac:dyDescent="0.25">
      <c r="B1416" s="12">
        <v>35492</v>
      </c>
      <c r="C1416" s="18">
        <v>6.6654309999999999</v>
      </c>
      <c r="D1416" s="153">
        <f t="shared" si="31"/>
        <v>2.411878087810404E-2</v>
      </c>
    </row>
    <row r="1417" spans="2:4" x14ac:dyDescent="0.25">
      <c r="B1417" s="12">
        <v>35485</v>
      </c>
      <c r="C1417" s="18">
        <v>6.5084549999999997</v>
      </c>
      <c r="D1417" s="153">
        <f t="shared" si="31"/>
        <v>-9.1911344942707807E-3</v>
      </c>
    </row>
    <row r="1418" spans="2:4" x14ac:dyDescent="0.25">
      <c r="B1418" s="12">
        <v>35478</v>
      </c>
      <c r="C1418" s="18">
        <v>6.5688300000000002</v>
      </c>
      <c r="D1418" s="153">
        <f t="shared" si="31"/>
        <v>-5.5555315927726334E-2</v>
      </c>
    </row>
    <row r="1419" spans="2:4" x14ac:dyDescent="0.25">
      <c r="B1419" s="12">
        <v>35471</v>
      </c>
      <c r="C1419" s="18">
        <v>6.9552300000000002</v>
      </c>
      <c r="D1419" s="153">
        <f t="shared" si="31"/>
        <v>7.4626519762122312E-2</v>
      </c>
    </row>
    <row r="1420" spans="2:4" x14ac:dyDescent="0.25">
      <c r="B1420" s="12">
        <v>35464</v>
      </c>
      <c r="C1420" s="18">
        <v>6.4722299999999997</v>
      </c>
      <c r="D1420" s="153">
        <f t="shared" si="31"/>
        <v>1.5151762304826955E-2</v>
      </c>
    </row>
    <row r="1421" spans="2:4" x14ac:dyDescent="0.25">
      <c r="B1421" s="12">
        <v>35457</v>
      </c>
      <c r="C1421" s="18">
        <v>6.3756279999999999</v>
      </c>
      <c r="D1421" s="153">
        <f t="shared" si="31"/>
        <v>1.5384708490662646E-2</v>
      </c>
    </row>
    <row r="1422" spans="2:4" x14ac:dyDescent="0.25">
      <c r="B1422" s="12">
        <v>35450</v>
      </c>
      <c r="C1422" s="18">
        <v>6.2790270000000001</v>
      </c>
      <c r="D1422" s="153">
        <f t="shared" si="31"/>
        <v>-2.9851071423605102E-2</v>
      </c>
    </row>
    <row r="1423" spans="2:4" x14ac:dyDescent="0.25">
      <c r="B1423" s="12">
        <v>35443</v>
      </c>
      <c r="C1423" s="18">
        <v>6.4722299999999997</v>
      </c>
      <c r="D1423" s="153">
        <f t="shared" si="31"/>
        <v>0</v>
      </c>
    </row>
    <row r="1424" spans="2:4" x14ac:dyDescent="0.25">
      <c r="B1424" s="12">
        <v>35436</v>
      </c>
      <c r="C1424" s="18">
        <v>6.4722299999999997</v>
      </c>
      <c r="D1424" s="153">
        <f t="shared" si="31"/>
        <v>6.3492274755756251E-2</v>
      </c>
    </row>
    <row r="1425" spans="2:4" x14ac:dyDescent="0.25">
      <c r="B1425" s="12">
        <v>35429</v>
      </c>
      <c r="C1425" s="18">
        <v>6.0858270000000001</v>
      </c>
      <c r="D1425" s="153">
        <f t="shared" si="31"/>
        <v>4.9999948240397663E-2</v>
      </c>
    </row>
    <row r="1426" spans="2:4" x14ac:dyDescent="0.25">
      <c r="B1426" s="12">
        <v>35422</v>
      </c>
      <c r="C1426" s="18">
        <v>5.7960260000000003</v>
      </c>
      <c r="D1426" s="153">
        <f t="shared" si="31"/>
        <v>-1.6393537211841114E-2</v>
      </c>
    </row>
    <row r="1427" spans="2:4" x14ac:dyDescent="0.25">
      <c r="B1427" s="12">
        <v>35415</v>
      </c>
      <c r="C1427" s="18">
        <v>5.8926270000000001</v>
      </c>
      <c r="D1427" s="153">
        <f t="shared" si="31"/>
        <v>0</v>
      </c>
    </row>
    <row r="1428" spans="2:4" x14ac:dyDescent="0.25">
      <c r="B1428" s="12">
        <v>35408</v>
      </c>
      <c r="C1428" s="18">
        <v>5.8926270000000001</v>
      </c>
      <c r="D1428" s="153">
        <f t="shared" si="31"/>
        <v>1.6666764434803971E-2</v>
      </c>
    </row>
    <row r="1429" spans="2:4" x14ac:dyDescent="0.25">
      <c r="B1429" s="12">
        <v>35401</v>
      </c>
      <c r="C1429" s="18">
        <v>5.7960260000000003</v>
      </c>
      <c r="D1429" s="153">
        <f t="shared" si="31"/>
        <v>-4.761900067156033E-2</v>
      </c>
    </row>
    <row r="1430" spans="2:4" x14ac:dyDescent="0.25">
      <c r="B1430" s="12">
        <v>35394</v>
      </c>
      <c r="C1430" s="18">
        <v>6.0858270000000001</v>
      </c>
      <c r="D1430" s="153">
        <f t="shared" si="31"/>
        <v>-4.5454502678010655E-2</v>
      </c>
    </row>
    <row r="1431" spans="2:4" x14ac:dyDescent="0.25">
      <c r="B1431" s="12">
        <v>35387</v>
      </c>
      <c r="C1431" s="18">
        <v>6.3756279999999999</v>
      </c>
      <c r="D1431" s="153">
        <f t="shared" si="31"/>
        <v>1.5384708490662646E-2</v>
      </c>
    </row>
    <row r="1432" spans="2:4" x14ac:dyDescent="0.25">
      <c r="B1432" s="12">
        <v>35380</v>
      </c>
      <c r="C1432" s="18">
        <v>6.2790270000000001</v>
      </c>
      <c r="D1432" s="153">
        <f t="shared" si="31"/>
        <v>3.174589090356994E-2</v>
      </c>
    </row>
    <row r="1433" spans="2:4" x14ac:dyDescent="0.25">
      <c r="B1433" s="12">
        <v>35373</v>
      </c>
      <c r="C1433" s="18">
        <v>6.0858270000000001</v>
      </c>
      <c r="D1433" s="153">
        <f t="shared" si="31"/>
        <v>4.9999948240397663E-2</v>
      </c>
    </row>
    <row r="1434" spans="2:4" x14ac:dyDescent="0.25">
      <c r="B1434" s="12">
        <v>35366</v>
      </c>
      <c r="C1434" s="18">
        <v>5.7960260000000003</v>
      </c>
      <c r="D1434" s="153">
        <f t="shared" si="31"/>
        <v>-4.761900067156033E-2</v>
      </c>
    </row>
    <row r="1435" spans="2:4" x14ac:dyDescent="0.25">
      <c r="B1435" s="12">
        <v>35359</v>
      </c>
      <c r="C1435" s="18">
        <v>6.0858270000000001</v>
      </c>
      <c r="D1435" s="153">
        <f t="shared" si="31"/>
        <v>-1.5625090983671708E-2</v>
      </c>
    </row>
    <row r="1436" spans="2:4" x14ac:dyDescent="0.25">
      <c r="B1436" s="12">
        <v>35352</v>
      </c>
      <c r="C1436" s="18">
        <v>6.1824279999999998</v>
      </c>
      <c r="D1436" s="153">
        <f t="shared" si="31"/>
        <v>-1.538438996997471E-2</v>
      </c>
    </row>
    <row r="1437" spans="2:4" x14ac:dyDescent="0.25">
      <c r="B1437" s="12">
        <v>35345</v>
      </c>
      <c r="C1437" s="18">
        <v>6.2790270000000001</v>
      </c>
      <c r="D1437" s="153">
        <f t="shared" si="31"/>
        <v>-1.5151605457532913E-2</v>
      </c>
    </row>
    <row r="1438" spans="2:4" x14ac:dyDescent="0.25">
      <c r="B1438" s="12">
        <v>35338</v>
      </c>
      <c r="C1438" s="18">
        <v>6.3756279999999999</v>
      </c>
      <c r="D1438" s="153">
        <f t="shared" si="31"/>
        <v>-1.4925612964928558E-2</v>
      </c>
    </row>
    <row r="1439" spans="2:4" x14ac:dyDescent="0.25">
      <c r="B1439" s="12">
        <v>35331</v>
      </c>
      <c r="C1439" s="18">
        <v>6.4722299999999997</v>
      </c>
      <c r="D1439" s="153">
        <f t="shared" si="31"/>
        <v>-0.118420808888269</v>
      </c>
    </row>
    <row r="1440" spans="2:4" x14ac:dyDescent="0.25">
      <c r="B1440" s="12">
        <v>35324</v>
      </c>
      <c r="C1440" s="18">
        <v>7.3416319999999997</v>
      </c>
      <c r="D1440" s="153">
        <f t="shared" si="31"/>
        <v>1.3333274442403953E-2</v>
      </c>
    </row>
    <row r="1441" spans="2:4" x14ac:dyDescent="0.25">
      <c r="B1441" s="12">
        <v>35317</v>
      </c>
      <c r="C1441" s="18">
        <v>7.2450320000000001</v>
      </c>
      <c r="D1441" s="153">
        <f t="shared" si="31"/>
        <v>-2.5974307076880421E-2</v>
      </c>
    </row>
    <row r="1442" spans="2:4" x14ac:dyDescent="0.25">
      <c r="B1442" s="12">
        <v>35310</v>
      </c>
      <c r="C1442" s="18">
        <v>7.4382349999999997</v>
      </c>
      <c r="D1442" s="153">
        <f t="shared" si="31"/>
        <v>-1.2820322252620309E-2</v>
      </c>
    </row>
    <row r="1443" spans="2:4" x14ac:dyDescent="0.25">
      <c r="B1443" s="12">
        <v>35303</v>
      </c>
      <c r="C1443" s="18">
        <v>7.534834</v>
      </c>
      <c r="D1443" s="153">
        <f t="shared" si="31"/>
        <v>5.4053944409914845E-2</v>
      </c>
    </row>
    <row r="1444" spans="2:4" x14ac:dyDescent="0.25">
      <c r="B1444" s="12">
        <v>35296</v>
      </c>
      <c r="C1444" s="18">
        <v>7.1484329999999998</v>
      </c>
      <c r="D1444" s="153">
        <f t="shared" si="31"/>
        <v>-3.5830459410826632E-2</v>
      </c>
    </row>
    <row r="1445" spans="2:4" x14ac:dyDescent="0.25">
      <c r="B1445" s="12">
        <v>35289</v>
      </c>
      <c r="C1445" s="18">
        <v>7.4140829999999998</v>
      </c>
      <c r="D1445" s="153">
        <f t="shared" si="31"/>
        <v>-5.2469156708268239E-2</v>
      </c>
    </row>
    <row r="1446" spans="2:4" x14ac:dyDescent="0.25">
      <c r="B1446" s="12">
        <v>35282</v>
      </c>
      <c r="C1446" s="18">
        <v>7.8246349999999998</v>
      </c>
      <c r="D1446" s="153">
        <f t="shared" si="31"/>
        <v>0</v>
      </c>
    </row>
    <row r="1447" spans="2:4" x14ac:dyDescent="0.25">
      <c r="B1447" s="12">
        <v>35275</v>
      </c>
      <c r="C1447" s="18">
        <v>7.8246349999999998</v>
      </c>
      <c r="D1447" s="153">
        <f t="shared" si="31"/>
        <v>0</v>
      </c>
    </row>
    <row r="1448" spans="2:4" x14ac:dyDescent="0.25">
      <c r="B1448" s="12">
        <v>35268</v>
      </c>
      <c r="C1448" s="18">
        <v>7.8246349999999998</v>
      </c>
      <c r="D1448" s="153">
        <f t="shared" si="31"/>
        <v>-1.519750144266141E-2</v>
      </c>
    </row>
    <row r="1449" spans="2:4" x14ac:dyDescent="0.25">
      <c r="B1449" s="12">
        <v>35261</v>
      </c>
      <c r="C1449" s="18">
        <v>7.9453849999999999</v>
      </c>
      <c r="D1449" s="153">
        <f t="shared" si="31"/>
        <v>-2.0833484812316727E-2</v>
      </c>
    </row>
    <row r="1450" spans="2:4" x14ac:dyDescent="0.25">
      <c r="B1450" s="12">
        <v>35254</v>
      </c>
      <c r="C1450" s="18">
        <v>8.1144370000000006</v>
      </c>
      <c r="D1450" s="153">
        <f t="shared" si="31"/>
        <v>0</v>
      </c>
    </row>
    <row r="1451" spans="2:4" x14ac:dyDescent="0.25">
      <c r="B1451" s="12">
        <v>35247</v>
      </c>
      <c r="C1451" s="18">
        <v>8.1144370000000006</v>
      </c>
      <c r="D1451" s="153">
        <f t="shared" si="31"/>
        <v>0.10526338013128433</v>
      </c>
    </row>
    <row r="1452" spans="2:4" x14ac:dyDescent="0.25">
      <c r="B1452" s="12">
        <v>35240</v>
      </c>
      <c r="C1452" s="18">
        <v>7.3416319999999997</v>
      </c>
      <c r="D1452" s="153">
        <f t="shared" si="31"/>
        <v>-1.2987355199183703E-2</v>
      </c>
    </row>
    <row r="1453" spans="2:4" x14ac:dyDescent="0.25">
      <c r="B1453" s="12">
        <v>35233</v>
      </c>
      <c r="C1453" s="18">
        <v>7.4382349999999997</v>
      </c>
      <c r="D1453" s="153">
        <f t="shared" si="31"/>
        <v>1.3158246013965202E-2</v>
      </c>
    </row>
    <row r="1454" spans="2:4" x14ac:dyDescent="0.25">
      <c r="B1454" s="12">
        <v>35226</v>
      </c>
      <c r="C1454" s="18">
        <v>7.3416319999999997</v>
      </c>
      <c r="D1454" s="153">
        <f t="shared" si="31"/>
        <v>-0.13636393579928574</v>
      </c>
    </row>
    <row r="1455" spans="2:4" x14ac:dyDescent="0.25">
      <c r="B1455" s="12">
        <v>35219</v>
      </c>
      <c r="C1455" s="18">
        <v>8.5008400000000002</v>
      </c>
      <c r="D1455" s="153">
        <f t="shared" si="31"/>
        <v>-3.2966772950180356E-2</v>
      </c>
    </row>
    <row r="1456" spans="2:4" x14ac:dyDescent="0.25">
      <c r="B1456" s="12">
        <v>35212</v>
      </c>
      <c r="C1456" s="18">
        <v>8.7906390000000005</v>
      </c>
      <c r="D1456" s="153">
        <f t="shared" si="31"/>
        <v>-2.7398270406895353E-3</v>
      </c>
    </row>
    <row r="1457" spans="2:4" x14ac:dyDescent="0.25">
      <c r="B1457" s="12">
        <v>35205</v>
      </c>
      <c r="C1457" s="18">
        <v>8.8147900000000003</v>
      </c>
      <c r="D1457" s="153">
        <f t="shared" si="31"/>
        <v>-8.1521372214545806E-3</v>
      </c>
    </row>
    <row r="1458" spans="2:4" x14ac:dyDescent="0.25">
      <c r="B1458" s="12">
        <v>35198</v>
      </c>
      <c r="C1458" s="18">
        <v>8.8872400000000003</v>
      </c>
      <c r="D1458" s="153">
        <f t="shared" si="31"/>
        <v>2.7933069449941783E-2</v>
      </c>
    </row>
    <row r="1459" spans="2:4" x14ac:dyDescent="0.25">
      <c r="B1459" s="12">
        <v>35191</v>
      </c>
      <c r="C1459" s="18">
        <v>8.6457379999999997</v>
      </c>
      <c r="D1459" s="153">
        <f t="shared" si="31"/>
        <v>-1.6483557111149794E-2</v>
      </c>
    </row>
    <row r="1460" spans="2:4" x14ac:dyDescent="0.25">
      <c r="B1460" s="12">
        <v>35184</v>
      </c>
      <c r="C1460" s="18">
        <v>8.7906390000000005</v>
      </c>
      <c r="D1460" s="153">
        <f t="shared" si="31"/>
        <v>-1.0869628816145394E-2</v>
      </c>
    </row>
    <row r="1461" spans="2:4" x14ac:dyDescent="0.25">
      <c r="B1461" s="12">
        <v>35177</v>
      </c>
      <c r="C1461" s="18">
        <v>8.8872400000000003</v>
      </c>
      <c r="D1461" s="153">
        <f t="shared" si="31"/>
        <v>-2.1276502019725863E-2</v>
      </c>
    </row>
    <row r="1462" spans="2:4" x14ac:dyDescent="0.25">
      <c r="B1462" s="12">
        <v>35170</v>
      </c>
      <c r="C1462" s="18">
        <v>9.0804399999999994</v>
      </c>
      <c r="D1462" s="153">
        <f t="shared" si="31"/>
        <v>-2.3376417769859104E-2</v>
      </c>
    </row>
    <row r="1463" spans="2:4" x14ac:dyDescent="0.25">
      <c r="B1463" s="12">
        <v>35163</v>
      </c>
      <c r="C1463" s="18">
        <v>9.2977889999999999</v>
      </c>
      <c r="D1463" s="153">
        <f t="shared" si="31"/>
        <v>2.6040476015889436E-3</v>
      </c>
    </row>
    <row r="1464" spans="2:4" x14ac:dyDescent="0.25">
      <c r="B1464" s="12">
        <v>35156</v>
      </c>
      <c r="C1464" s="18">
        <v>9.2736400000000003</v>
      </c>
      <c r="D1464" s="153">
        <f t="shared" si="31"/>
        <v>-6.7961360202093535E-2</v>
      </c>
    </row>
    <row r="1465" spans="2:4" x14ac:dyDescent="0.25">
      <c r="B1465" s="12">
        <v>35149</v>
      </c>
      <c r="C1465" s="18">
        <v>9.9498449999999998</v>
      </c>
      <c r="D1465" s="153">
        <f t="shared" si="31"/>
        <v>-2.8301667518909834E-2</v>
      </c>
    </row>
    <row r="1466" spans="2:4" x14ac:dyDescent="0.25">
      <c r="B1466" s="12">
        <v>35142</v>
      </c>
      <c r="C1466" s="18">
        <v>10.239644</v>
      </c>
      <c r="D1466" s="153">
        <f t="shared" si="31"/>
        <v>0</v>
      </c>
    </row>
    <row r="1467" spans="2:4" x14ac:dyDescent="0.25">
      <c r="B1467" s="12">
        <v>35135</v>
      </c>
      <c r="C1467" s="18">
        <v>10.239644</v>
      </c>
      <c r="D1467" s="153">
        <f t="shared" si="31"/>
        <v>9.2783069469695834E-2</v>
      </c>
    </row>
    <row r="1468" spans="2:4" x14ac:dyDescent="0.25">
      <c r="B1468" s="12">
        <v>35128</v>
      </c>
      <c r="C1468" s="18">
        <v>9.3702439999999996</v>
      </c>
      <c r="D1468" s="153">
        <f t="shared" si="31"/>
        <v>-7.6190145680133159E-2</v>
      </c>
    </row>
    <row r="1469" spans="2:4" x14ac:dyDescent="0.25">
      <c r="B1469" s="12">
        <v>35121</v>
      </c>
      <c r="C1469" s="18">
        <v>10.143044</v>
      </c>
      <c r="D1469" s="153">
        <f t="shared" si="31"/>
        <v>0.10526289407850586</v>
      </c>
    </row>
    <row r="1470" spans="2:4" x14ac:dyDescent="0.25">
      <c r="B1470" s="12">
        <v>35114</v>
      </c>
      <c r="C1470" s="18">
        <v>9.1770420000000001</v>
      </c>
      <c r="D1470" s="153">
        <f t="shared" si="31"/>
        <v>-2.0618673323768211E-2</v>
      </c>
    </row>
    <row r="1471" spans="2:4" x14ac:dyDescent="0.25">
      <c r="B1471" s="12">
        <v>35107</v>
      </c>
      <c r="C1471" s="18">
        <v>9.3702439999999996</v>
      </c>
      <c r="D1471" s="153">
        <f t="shared" si="31"/>
        <v>-2.0201824803054658E-2</v>
      </c>
    </row>
    <row r="1472" spans="2:4" x14ac:dyDescent="0.25">
      <c r="B1472" s="12">
        <v>35100</v>
      </c>
      <c r="C1472" s="18">
        <v>9.5634429999999995</v>
      </c>
      <c r="D1472" s="153">
        <f t="shared" si="31"/>
        <v>-9.9998530027096688E-3</v>
      </c>
    </row>
    <row r="1473" spans="2:4" x14ac:dyDescent="0.25">
      <c r="B1473" s="12">
        <v>35093</v>
      </c>
      <c r="C1473" s="18">
        <v>9.6600420000000007</v>
      </c>
      <c r="D1473" s="153">
        <f t="shared" si="31"/>
        <v>0.13636322998668371</v>
      </c>
    </row>
    <row r="1474" spans="2:4" x14ac:dyDescent="0.25">
      <c r="B1474" s="12">
        <v>35086</v>
      </c>
      <c r="C1474" s="18">
        <v>8.5008400000000002</v>
      </c>
      <c r="D1474" s="153">
        <f t="shared" si="31"/>
        <v>8.6420005533804467E-2</v>
      </c>
    </row>
    <row r="1475" spans="2:4" x14ac:dyDescent="0.25">
      <c r="B1475" s="12">
        <v>35079</v>
      </c>
      <c r="C1475" s="18">
        <v>7.8246349999999998</v>
      </c>
      <c r="D1475" s="153">
        <f t="shared" ref="D1475:D1538" si="32">C1475/C1476-1</f>
        <v>-1.519750144266141E-2</v>
      </c>
    </row>
    <row r="1476" spans="2:4" x14ac:dyDescent="0.25">
      <c r="B1476" s="12">
        <v>35072</v>
      </c>
      <c r="C1476" s="18">
        <v>7.9453849999999999</v>
      </c>
      <c r="D1476" s="153">
        <f t="shared" si="32"/>
        <v>4.1139324685154133E-2</v>
      </c>
    </row>
    <row r="1477" spans="2:4" x14ac:dyDescent="0.25">
      <c r="B1477" s="12">
        <v>35065</v>
      </c>
      <c r="C1477" s="18">
        <v>7.6314330000000004</v>
      </c>
      <c r="D1477" s="153">
        <f t="shared" si="32"/>
        <v>0.14492716224952296</v>
      </c>
    </row>
    <row r="1478" spans="2:4" x14ac:dyDescent="0.25">
      <c r="B1478" s="12">
        <v>35058</v>
      </c>
      <c r="C1478" s="18">
        <v>6.6654309999999999</v>
      </c>
      <c r="D1478" s="153">
        <f t="shared" si="32"/>
        <v>3.6366489045258632E-3</v>
      </c>
    </row>
    <row r="1479" spans="2:4" x14ac:dyDescent="0.25">
      <c r="B1479" s="12">
        <v>35051</v>
      </c>
      <c r="C1479" s="18">
        <v>6.6412789999999999</v>
      </c>
      <c r="D1479" s="153">
        <f t="shared" si="32"/>
        <v>-3.169028921369299E-2</v>
      </c>
    </row>
    <row r="1480" spans="2:4" x14ac:dyDescent="0.25">
      <c r="B1480" s="12">
        <v>35044</v>
      </c>
      <c r="C1480" s="18">
        <v>6.8586309999999999</v>
      </c>
      <c r="D1480" s="153">
        <f t="shared" si="32"/>
        <v>-4.3771121226481524E-2</v>
      </c>
    </row>
    <row r="1481" spans="2:4" x14ac:dyDescent="0.25">
      <c r="B1481" s="12">
        <v>35037</v>
      </c>
      <c r="C1481" s="18">
        <v>7.1725830000000004</v>
      </c>
      <c r="D1481" s="153">
        <f t="shared" si="32"/>
        <v>6.0714460006832338E-2</v>
      </c>
    </row>
    <row r="1482" spans="2:4" x14ac:dyDescent="0.25">
      <c r="B1482" s="12">
        <v>35030</v>
      </c>
      <c r="C1482" s="18">
        <v>6.7620300000000002</v>
      </c>
      <c r="D1482" s="153">
        <f t="shared" si="32"/>
        <v>-1.4084589184051421E-2</v>
      </c>
    </row>
    <row r="1483" spans="2:4" x14ac:dyDescent="0.25">
      <c r="B1483" s="12">
        <v>35023</v>
      </c>
      <c r="C1483" s="18">
        <v>6.8586309999999999</v>
      </c>
      <c r="D1483" s="153">
        <f t="shared" si="32"/>
        <v>-6.5789323136872024E-2</v>
      </c>
    </row>
    <row r="1484" spans="2:4" x14ac:dyDescent="0.25">
      <c r="B1484" s="12">
        <v>35016</v>
      </c>
      <c r="C1484" s="18">
        <v>7.3416319999999997</v>
      </c>
      <c r="D1484" s="153">
        <f t="shared" si="32"/>
        <v>-4.9999792961519796E-2</v>
      </c>
    </row>
    <row r="1485" spans="2:4" x14ac:dyDescent="0.25">
      <c r="B1485" s="12">
        <v>35009</v>
      </c>
      <c r="C1485" s="18">
        <v>7.7280319999999998</v>
      </c>
      <c r="D1485" s="153">
        <f t="shared" si="32"/>
        <v>0.15941969844110604</v>
      </c>
    </row>
    <row r="1486" spans="2:4" x14ac:dyDescent="0.25">
      <c r="B1486" s="12">
        <v>35002</v>
      </c>
      <c r="C1486" s="18">
        <v>6.6654309999999999</v>
      </c>
      <c r="D1486" s="153">
        <f t="shared" si="32"/>
        <v>1.4705967424944788E-2</v>
      </c>
    </row>
    <row r="1487" spans="2:4" x14ac:dyDescent="0.25">
      <c r="B1487" s="12">
        <v>34995</v>
      </c>
      <c r="C1487" s="18">
        <v>6.5688300000000002</v>
      </c>
      <c r="D1487" s="153">
        <f t="shared" si="32"/>
        <v>0</v>
      </c>
    </row>
    <row r="1488" spans="2:4" x14ac:dyDescent="0.25">
      <c r="B1488" s="12">
        <v>34988</v>
      </c>
      <c r="C1488" s="18">
        <v>6.5688300000000002</v>
      </c>
      <c r="D1488" s="153">
        <f t="shared" si="32"/>
        <v>-9.6345490270364653E-2</v>
      </c>
    </row>
    <row r="1489" spans="2:4" x14ac:dyDescent="0.25">
      <c r="B1489" s="12">
        <v>34981</v>
      </c>
      <c r="C1489" s="18">
        <v>7.269183</v>
      </c>
      <c r="D1489" s="153">
        <f t="shared" si="32"/>
        <v>1.689181391222383E-2</v>
      </c>
    </row>
    <row r="1490" spans="2:4" x14ac:dyDescent="0.25">
      <c r="B1490" s="12">
        <v>34974</v>
      </c>
      <c r="C1490" s="18">
        <v>7.1484329999999998</v>
      </c>
      <c r="D1490" s="153">
        <f t="shared" si="32"/>
        <v>-5.1281952595106928E-2</v>
      </c>
    </row>
    <row r="1491" spans="2:4" x14ac:dyDescent="0.25">
      <c r="B1491" s="12">
        <v>34967</v>
      </c>
      <c r="C1491" s="18">
        <v>7.534834</v>
      </c>
      <c r="D1491" s="153">
        <f t="shared" si="32"/>
        <v>1.6286707337913597E-2</v>
      </c>
    </row>
    <row r="1492" spans="2:4" x14ac:dyDescent="0.25">
      <c r="B1492" s="12">
        <v>34960</v>
      </c>
      <c r="C1492" s="18">
        <v>7.4140829999999998</v>
      </c>
      <c r="D1492" s="153">
        <f t="shared" si="32"/>
        <v>9.868514248603022E-3</v>
      </c>
    </row>
    <row r="1493" spans="2:4" x14ac:dyDescent="0.25">
      <c r="B1493" s="12">
        <v>34953</v>
      </c>
      <c r="C1493" s="18">
        <v>7.3416319999999997</v>
      </c>
      <c r="D1493" s="153">
        <f t="shared" si="32"/>
        <v>2.7026762368759671E-2</v>
      </c>
    </row>
    <row r="1494" spans="2:4" x14ac:dyDescent="0.25">
      <c r="B1494" s="12">
        <v>34946</v>
      </c>
      <c r="C1494" s="18">
        <v>7.1484329999999998</v>
      </c>
      <c r="D1494" s="153">
        <f t="shared" si="32"/>
        <v>2.7778089293955643E-2</v>
      </c>
    </row>
    <row r="1495" spans="2:4" x14ac:dyDescent="0.25">
      <c r="B1495" s="12">
        <v>34939</v>
      </c>
      <c r="C1495" s="18">
        <v>6.9552300000000002</v>
      </c>
      <c r="D1495" s="153">
        <f t="shared" si="32"/>
        <v>4.3477908630364714E-2</v>
      </c>
    </row>
    <row r="1496" spans="2:4" x14ac:dyDescent="0.25">
      <c r="B1496" s="12">
        <v>34932</v>
      </c>
      <c r="C1496" s="18">
        <v>6.6654309999999999</v>
      </c>
      <c r="D1496" s="153">
        <f t="shared" si="32"/>
        <v>-5.4794547743827748E-2</v>
      </c>
    </row>
    <row r="1497" spans="2:4" x14ac:dyDescent="0.25">
      <c r="B1497" s="12">
        <v>34925</v>
      </c>
      <c r="C1497" s="18">
        <v>7.0518330000000002</v>
      </c>
      <c r="D1497" s="153">
        <f t="shared" si="32"/>
        <v>-2.3963143810551424E-3</v>
      </c>
    </row>
    <row r="1498" spans="2:4" x14ac:dyDescent="0.25">
      <c r="B1498" s="12">
        <v>34918</v>
      </c>
      <c r="C1498" s="18">
        <v>7.0687720000000001</v>
      </c>
      <c r="D1498" s="153">
        <f t="shared" si="32"/>
        <v>-3.8961321466046583E-2</v>
      </c>
    </row>
    <row r="1499" spans="2:4" x14ac:dyDescent="0.25">
      <c r="B1499" s="12">
        <v>34911</v>
      </c>
      <c r="C1499" s="18">
        <v>7.3553459999999999</v>
      </c>
      <c r="D1499" s="153">
        <f t="shared" si="32"/>
        <v>8.8339570831148961E-2</v>
      </c>
    </row>
    <row r="1500" spans="2:4" x14ac:dyDescent="0.25">
      <c r="B1500" s="12">
        <v>34904</v>
      </c>
      <c r="C1500" s="18">
        <v>6.7583190000000002</v>
      </c>
      <c r="D1500" s="153">
        <f t="shared" si="32"/>
        <v>0.13654627659082474</v>
      </c>
    </row>
    <row r="1501" spans="2:4" x14ac:dyDescent="0.25">
      <c r="B1501" s="12">
        <v>34897</v>
      </c>
      <c r="C1501" s="18">
        <v>5.9463650000000001</v>
      </c>
      <c r="D1501" s="153">
        <f t="shared" si="32"/>
        <v>-2.7343767890639969E-2</v>
      </c>
    </row>
    <row r="1502" spans="2:4" x14ac:dyDescent="0.25">
      <c r="B1502" s="12">
        <v>34890</v>
      </c>
      <c r="C1502" s="18">
        <v>6.1135320000000002</v>
      </c>
      <c r="D1502" s="153">
        <f t="shared" si="32"/>
        <v>0</v>
      </c>
    </row>
    <row r="1503" spans="2:4" x14ac:dyDescent="0.25">
      <c r="B1503" s="12">
        <v>34883</v>
      </c>
      <c r="C1503" s="18">
        <v>6.1135320000000002</v>
      </c>
      <c r="D1503" s="153">
        <f t="shared" si="32"/>
        <v>3.2257912008219591E-2</v>
      </c>
    </row>
    <row r="1504" spans="2:4" x14ac:dyDescent="0.25">
      <c r="B1504" s="12">
        <v>34876</v>
      </c>
      <c r="C1504" s="18">
        <v>5.922485</v>
      </c>
      <c r="D1504" s="153">
        <f t="shared" si="32"/>
        <v>1.6393451063084097E-2</v>
      </c>
    </row>
    <row r="1505" spans="2:4" x14ac:dyDescent="0.25">
      <c r="B1505" s="12">
        <v>34869</v>
      </c>
      <c r="C1505" s="18">
        <v>5.8269609999999998</v>
      </c>
      <c r="D1505" s="153">
        <f t="shared" si="32"/>
        <v>-6.1538037839580784E-2</v>
      </c>
    </row>
    <row r="1506" spans="2:4" x14ac:dyDescent="0.25">
      <c r="B1506" s="12">
        <v>34862</v>
      </c>
      <c r="C1506" s="18">
        <v>6.2090540000000001</v>
      </c>
      <c r="D1506" s="153">
        <f t="shared" si="32"/>
        <v>0.10169443708588122</v>
      </c>
    </row>
    <row r="1507" spans="2:4" x14ac:dyDescent="0.25">
      <c r="B1507" s="12">
        <v>34855</v>
      </c>
      <c r="C1507" s="18">
        <v>5.6359130000000004</v>
      </c>
      <c r="D1507" s="153">
        <f t="shared" si="32"/>
        <v>-2.8806599254189047E-2</v>
      </c>
    </row>
    <row r="1508" spans="2:4" x14ac:dyDescent="0.25">
      <c r="B1508" s="12">
        <v>34848</v>
      </c>
      <c r="C1508" s="18">
        <v>5.8030799999999996</v>
      </c>
      <c r="D1508" s="153">
        <f t="shared" si="32"/>
        <v>1.2500006542861763E-2</v>
      </c>
    </row>
    <row r="1509" spans="2:4" x14ac:dyDescent="0.25">
      <c r="B1509" s="12">
        <v>34841</v>
      </c>
      <c r="C1509" s="18">
        <v>5.7314369999999997</v>
      </c>
      <c r="D1509" s="153">
        <f t="shared" si="32"/>
        <v>1.6949161564417281E-2</v>
      </c>
    </row>
    <row r="1510" spans="2:4" x14ac:dyDescent="0.25">
      <c r="B1510" s="12">
        <v>34834</v>
      </c>
      <c r="C1510" s="18">
        <v>5.6359130000000004</v>
      </c>
      <c r="D1510" s="153">
        <f t="shared" si="32"/>
        <v>-9.2307298342066191E-2</v>
      </c>
    </row>
    <row r="1511" spans="2:4" x14ac:dyDescent="0.25">
      <c r="B1511" s="12">
        <v>34827</v>
      </c>
      <c r="C1511" s="18">
        <v>6.2090540000000001</v>
      </c>
      <c r="D1511" s="153">
        <f t="shared" si="32"/>
        <v>-5.7971496034153636E-2</v>
      </c>
    </row>
    <row r="1512" spans="2:4" x14ac:dyDescent="0.25">
      <c r="B1512" s="12">
        <v>34820</v>
      </c>
      <c r="C1512" s="18">
        <v>6.5911530000000003</v>
      </c>
      <c r="D1512" s="153">
        <f t="shared" si="32"/>
        <v>-2.8168883253221533E-2</v>
      </c>
    </row>
    <row r="1513" spans="2:4" x14ac:dyDescent="0.25">
      <c r="B1513" s="12">
        <v>34813</v>
      </c>
      <c r="C1513" s="18">
        <v>6.7821999999999996</v>
      </c>
      <c r="D1513" s="153">
        <f t="shared" si="32"/>
        <v>2.8985368720768401E-2</v>
      </c>
    </row>
    <row r="1514" spans="2:4" x14ac:dyDescent="0.25">
      <c r="B1514" s="12">
        <v>34806</v>
      </c>
      <c r="C1514" s="18">
        <v>6.5911530000000003</v>
      </c>
      <c r="D1514" s="153">
        <f t="shared" si="32"/>
        <v>1.4706201572227018E-2</v>
      </c>
    </row>
    <row r="1515" spans="2:4" x14ac:dyDescent="0.25">
      <c r="B1515" s="12">
        <v>34799</v>
      </c>
      <c r="C1515" s="18">
        <v>6.4956269999999998</v>
      </c>
      <c r="D1515" s="153">
        <f t="shared" si="32"/>
        <v>-8.108126842965091E-2</v>
      </c>
    </row>
    <row r="1516" spans="2:4" x14ac:dyDescent="0.25">
      <c r="B1516" s="12">
        <v>34792</v>
      </c>
      <c r="C1516" s="18">
        <v>7.0687720000000001</v>
      </c>
      <c r="D1516" s="153">
        <f t="shared" si="32"/>
        <v>2.7777793932993067E-2</v>
      </c>
    </row>
    <row r="1517" spans="2:4" x14ac:dyDescent="0.25">
      <c r="B1517" s="12">
        <v>34785</v>
      </c>
      <c r="C1517" s="18">
        <v>6.8777239999999997</v>
      </c>
      <c r="D1517" s="153">
        <f t="shared" si="32"/>
        <v>0.16129023543326815</v>
      </c>
    </row>
    <row r="1518" spans="2:4" x14ac:dyDescent="0.25">
      <c r="B1518" s="12">
        <v>34778</v>
      </c>
      <c r="C1518" s="18">
        <v>5.922485</v>
      </c>
      <c r="D1518" s="153">
        <f t="shared" si="32"/>
        <v>-0.10144932153752162</v>
      </c>
    </row>
    <row r="1519" spans="2:4" x14ac:dyDescent="0.25">
      <c r="B1519" s="12">
        <v>34771</v>
      </c>
      <c r="C1519" s="18">
        <v>6.5911530000000003</v>
      </c>
      <c r="D1519" s="153">
        <f t="shared" si="32"/>
        <v>4.5454732908457141E-2</v>
      </c>
    </row>
    <row r="1520" spans="2:4" x14ac:dyDescent="0.25">
      <c r="B1520" s="12">
        <v>34764</v>
      </c>
      <c r="C1520" s="18">
        <v>6.3045799999999996</v>
      </c>
      <c r="D1520" s="153">
        <f t="shared" si="32"/>
        <v>-1.4925536377918824E-2</v>
      </c>
    </row>
    <row r="1521" spans="2:4" x14ac:dyDescent="0.25">
      <c r="B1521" s="12">
        <v>34757</v>
      </c>
      <c r="C1521" s="18">
        <v>6.4001049999999999</v>
      </c>
      <c r="D1521" s="153">
        <f t="shared" si="32"/>
        <v>-2.8985520439291923E-2</v>
      </c>
    </row>
    <row r="1522" spans="2:4" x14ac:dyDescent="0.25">
      <c r="B1522" s="12">
        <v>34750</v>
      </c>
      <c r="C1522" s="18">
        <v>6.5911530000000003</v>
      </c>
      <c r="D1522" s="153">
        <f t="shared" si="32"/>
        <v>-1.428557328035629E-2</v>
      </c>
    </row>
    <row r="1523" spans="2:4" x14ac:dyDescent="0.25">
      <c r="B1523" s="12">
        <v>34743</v>
      </c>
      <c r="C1523" s="18">
        <v>6.6866760000000003</v>
      </c>
      <c r="D1523" s="153">
        <f t="shared" si="32"/>
        <v>-2.7777793932992845E-2</v>
      </c>
    </row>
    <row r="1524" spans="2:4" x14ac:dyDescent="0.25">
      <c r="B1524" s="12">
        <v>34736</v>
      </c>
      <c r="C1524" s="18">
        <v>6.8777239999999997</v>
      </c>
      <c r="D1524" s="153">
        <f t="shared" si="32"/>
        <v>4.3478128940414473E-2</v>
      </c>
    </row>
    <row r="1525" spans="2:4" x14ac:dyDescent="0.25">
      <c r="B1525" s="12">
        <v>34729</v>
      </c>
      <c r="C1525" s="18">
        <v>6.5911530000000003</v>
      </c>
      <c r="D1525" s="153">
        <f t="shared" si="32"/>
        <v>4.5454732908457141E-2</v>
      </c>
    </row>
    <row r="1526" spans="2:4" x14ac:dyDescent="0.25">
      <c r="B1526" s="12">
        <v>34722</v>
      </c>
      <c r="C1526" s="18">
        <v>6.3045799999999996</v>
      </c>
      <c r="D1526" s="153">
        <f t="shared" si="32"/>
        <v>-5.7142891325974277E-2</v>
      </c>
    </row>
    <row r="1527" spans="2:4" x14ac:dyDescent="0.25">
      <c r="B1527" s="12">
        <v>34715</v>
      </c>
      <c r="C1527" s="18">
        <v>6.6866760000000003</v>
      </c>
      <c r="D1527" s="153">
        <f t="shared" si="32"/>
        <v>-1.7544014309554212E-2</v>
      </c>
    </row>
    <row r="1528" spans="2:4" x14ac:dyDescent="0.25">
      <c r="B1528" s="12">
        <v>34708</v>
      </c>
      <c r="C1528" s="18">
        <v>6.806082</v>
      </c>
      <c r="D1528" s="153">
        <f t="shared" si="32"/>
        <v>4.7794462335968513E-2</v>
      </c>
    </row>
    <row r="1529" spans="2:4" x14ac:dyDescent="0.25">
      <c r="B1529" s="12">
        <v>34701</v>
      </c>
      <c r="C1529" s="18">
        <v>6.4956269999999998</v>
      </c>
      <c r="D1529" s="153">
        <f t="shared" si="32"/>
        <v>-9.3333398471168505E-2</v>
      </c>
    </row>
    <row r="1530" spans="2:4" x14ac:dyDescent="0.25">
      <c r="B1530" s="12">
        <v>34694</v>
      </c>
      <c r="C1530" s="18">
        <v>7.1642950000000001</v>
      </c>
      <c r="D1530" s="153">
        <f t="shared" si="32"/>
        <v>4.1666545502552887E-2</v>
      </c>
    </row>
    <row r="1531" spans="2:4" x14ac:dyDescent="0.25">
      <c r="B1531" s="12">
        <v>34687</v>
      </c>
      <c r="C1531" s="18">
        <v>6.8777239999999997</v>
      </c>
      <c r="D1531" s="153">
        <f t="shared" si="32"/>
        <v>5.8823728640822415E-2</v>
      </c>
    </row>
    <row r="1532" spans="2:4" x14ac:dyDescent="0.25">
      <c r="B1532" s="12">
        <v>34680</v>
      </c>
      <c r="C1532" s="18">
        <v>6.4956269999999998</v>
      </c>
      <c r="D1532" s="153">
        <f t="shared" si="32"/>
        <v>6.2499877321325892E-2</v>
      </c>
    </row>
    <row r="1533" spans="2:4" x14ac:dyDescent="0.25">
      <c r="B1533" s="12">
        <v>34673</v>
      </c>
      <c r="C1533" s="18">
        <v>6.1135320000000002</v>
      </c>
      <c r="D1533" s="153">
        <f t="shared" si="32"/>
        <v>0.12280690154852336</v>
      </c>
    </row>
    <row r="1534" spans="2:4" x14ac:dyDescent="0.25">
      <c r="B1534" s="12">
        <v>34666</v>
      </c>
      <c r="C1534" s="18">
        <v>5.4448650000000001</v>
      </c>
      <c r="D1534" s="153">
        <f t="shared" si="32"/>
        <v>-0.18861206305229206</v>
      </c>
    </row>
    <row r="1535" spans="2:4" x14ac:dyDescent="0.25">
      <c r="B1535" s="12">
        <v>34659</v>
      </c>
      <c r="C1535" s="18">
        <v>6.7105569999999997</v>
      </c>
      <c r="D1535" s="153">
        <f t="shared" si="32"/>
        <v>-2.4305569691368878E-2</v>
      </c>
    </row>
    <row r="1536" spans="2:4" x14ac:dyDescent="0.25">
      <c r="B1536" s="12">
        <v>34652</v>
      </c>
      <c r="C1536" s="18">
        <v>6.8777239999999997</v>
      </c>
      <c r="D1536" s="153">
        <f t="shared" si="32"/>
        <v>-2.7027042320787897E-2</v>
      </c>
    </row>
    <row r="1537" spans="2:4" x14ac:dyDescent="0.25">
      <c r="B1537" s="12">
        <v>34645</v>
      </c>
      <c r="C1537" s="18">
        <v>7.0687720000000001</v>
      </c>
      <c r="D1537" s="153">
        <f t="shared" si="32"/>
        <v>-5.1281951482961552E-2</v>
      </c>
    </row>
    <row r="1538" spans="2:4" x14ac:dyDescent="0.25">
      <c r="B1538" s="12">
        <v>34638</v>
      </c>
      <c r="C1538" s="18">
        <v>7.4508669999999997</v>
      </c>
      <c r="D1538" s="153">
        <f t="shared" si="32"/>
        <v>-3.7037060970690705E-2</v>
      </c>
    </row>
    <row r="1539" spans="2:4" x14ac:dyDescent="0.25">
      <c r="B1539" s="12">
        <v>34631</v>
      </c>
      <c r="C1539" s="18">
        <v>7.7374390000000002</v>
      </c>
      <c r="D1539" s="153">
        <f t="shared" ref="D1539:D1562" si="33">C1539/C1540-1</f>
        <v>-6.8965670763931897E-2</v>
      </c>
    </row>
    <row r="1540" spans="2:4" x14ac:dyDescent="0.25">
      <c r="B1540" s="12">
        <v>34624</v>
      </c>
      <c r="C1540" s="18">
        <v>8.3105840000000004</v>
      </c>
      <c r="D1540" s="153">
        <f t="shared" si="33"/>
        <v>8.7500472721948164E-2</v>
      </c>
    </row>
    <row r="1541" spans="2:4" x14ac:dyDescent="0.25">
      <c r="B1541" s="12">
        <v>34617</v>
      </c>
      <c r="C1541" s="18">
        <v>7.6419129999999997</v>
      </c>
      <c r="D1541" s="153">
        <f t="shared" si="33"/>
        <v>2.5640774422627688E-2</v>
      </c>
    </row>
    <row r="1542" spans="2:4" x14ac:dyDescent="0.25">
      <c r="B1542" s="12">
        <v>34610</v>
      </c>
      <c r="C1542" s="18">
        <v>7.4508669999999997</v>
      </c>
      <c r="D1542" s="153">
        <f t="shared" si="33"/>
        <v>-8.2352878872112623E-2</v>
      </c>
    </row>
    <row r="1543" spans="2:4" x14ac:dyDescent="0.25">
      <c r="B1543" s="12">
        <v>34603</v>
      </c>
      <c r="C1543" s="18">
        <v>8.1195339999999998</v>
      </c>
      <c r="D1543" s="153">
        <f t="shared" si="33"/>
        <v>8.6261759424965279E-2</v>
      </c>
    </row>
    <row r="1544" spans="2:4" x14ac:dyDescent="0.25">
      <c r="B1544" s="12">
        <v>34596</v>
      </c>
      <c r="C1544" s="18">
        <v>7.4747490000000001</v>
      </c>
      <c r="D1544" s="153">
        <f t="shared" si="33"/>
        <v>0.18560617836556914</v>
      </c>
    </row>
    <row r="1545" spans="2:4" x14ac:dyDescent="0.25">
      <c r="B1545" s="12">
        <v>34589</v>
      </c>
      <c r="C1545" s="18">
        <v>6.3045799999999996</v>
      </c>
      <c r="D1545" s="153">
        <f t="shared" si="33"/>
        <v>0</v>
      </c>
    </row>
    <row r="1546" spans="2:4" x14ac:dyDescent="0.25">
      <c r="B1546" s="12">
        <v>34582</v>
      </c>
      <c r="C1546" s="18">
        <v>6.3045799999999996</v>
      </c>
      <c r="D1546" s="153">
        <f t="shared" si="33"/>
        <v>0.17857134177836098</v>
      </c>
    </row>
    <row r="1547" spans="2:4" x14ac:dyDescent="0.25">
      <c r="B1547" s="12">
        <v>34575</v>
      </c>
      <c r="C1547" s="18">
        <v>5.3493409999999999</v>
      </c>
      <c r="D1547" s="153">
        <f t="shared" si="33"/>
        <v>0.11442770004410341</v>
      </c>
    </row>
    <row r="1548" spans="2:4" x14ac:dyDescent="0.25">
      <c r="B1548" s="12">
        <v>34568</v>
      </c>
      <c r="C1548" s="18">
        <v>4.8000790000000002</v>
      </c>
      <c r="D1548" s="153">
        <f t="shared" si="33"/>
        <v>9.2391346400242824E-2</v>
      </c>
    </row>
    <row r="1549" spans="2:4" x14ac:dyDescent="0.25">
      <c r="B1549" s="12">
        <v>34561</v>
      </c>
      <c r="C1549" s="18">
        <v>4.3941020000000002</v>
      </c>
      <c r="D1549" s="153">
        <f t="shared" si="33"/>
        <v>-6.1224515956462611E-2</v>
      </c>
    </row>
    <row r="1550" spans="2:4" x14ac:dyDescent="0.25">
      <c r="B1550" s="12">
        <v>34554</v>
      </c>
      <c r="C1550" s="18">
        <v>4.6806739999999998</v>
      </c>
      <c r="D1550" s="153">
        <f t="shared" si="33"/>
        <v>0.11363641770959876</v>
      </c>
    </row>
    <row r="1551" spans="2:4" x14ac:dyDescent="0.25">
      <c r="B1551" s="12">
        <v>34547</v>
      </c>
      <c r="C1551" s="18">
        <v>4.2030539999999998</v>
      </c>
      <c r="D1551" s="153">
        <f t="shared" si="33"/>
        <v>4.7619332478399112E-2</v>
      </c>
    </row>
    <row r="1552" spans="2:4" x14ac:dyDescent="0.25">
      <c r="B1552" s="12">
        <v>34540</v>
      </c>
      <c r="C1552" s="18">
        <v>4.0120050000000003</v>
      </c>
      <c r="D1552" s="153">
        <f t="shared" si="33"/>
        <v>0</v>
      </c>
    </row>
    <row r="1553" spans="2:4" x14ac:dyDescent="0.25">
      <c r="B1553" s="12">
        <v>34533</v>
      </c>
      <c r="C1553" s="18">
        <v>4.0120050000000003</v>
      </c>
      <c r="D1553" s="153">
        <f t="shared" si="33"/>
        <v>0</v>
      </c>
    </row>
    <row r="1554" spans="2:4" x14ac:dyDescent="0.25">
      <c r="B1554" s="12">
        <v>34526</v>
      </c>
      <c r="C1554" s="18">
        <v>4.0120050000000003</v>
      </c>
      <c r="D1554" s="153">
        <f t="shared" si="33"/>
        <v>7.6923138867347696E-2</v>
      </c>
    </row>
    <row r="1555" spans="2:4" x14ac:dyDescent="0.25">
      <c r="B1555" s="12">
        <v>34519</v>
      </c>
      <c r="C1555" s="18">
        <v>3.7254330000000002</v>
      </c>
      <c r="D1555" s="153">
        <f t="shared" si="33"/>
        <v>0</v>
      </c>
    </row>
    <row r="1556" spans="2:4" x14ac:dyDescent="0.25">
      <c r="B1556" s="12">
        <v>34512</v>
      </c>
      <c r="C1556" s="18">
        <v>3.7254330000000002</v>
      </c>
      <c r="D1556" s="153">
        <f t="shared" si="33"/>
        <v>-7.1428624839699806E-2</v>
      </c>
    </row>
    <row r="1557" spans="2:4" x14ac:dyDescent="0.25">
      <c r="B1557" s="12">
        <v>34505</v>
      </c>
      <c r="C1557" s="18">
        <v>4.0120050000000003</v>
      </c>
      <c r="D1557" s="153">
        <f t="shared" si="33"/>
        <v>5.0000039257180884E-2</v>
      </c>
    </row>
    <row r="1558" spans="2:4" x14ac:dyDescent="0.25">
      <c r="B1558" s="12">
        <v>34498</v>
      </c>
      <c r="C1558" s="18">
        <v>3.8209569999999999</v>
      </c>
      <c r="D1558" s="153">
        <f t="shared" si="33"/>
        <v>0</v>
      </c>
    </row>
    <row r="1559" spans="2:4" x14ac:dyDescent="0.25">
      <c r="B1559" s="12">
        <v>34491</v>
      </c>
      <c r="C1559" s="18">
        <v>3.8209569999999999</v>
      </c>
      <c r="D1559" s="153">
        <f t="shared" si="33"/>
        <v>-4.7619083226466685E-2</v>
      </c>
    </row>
    <row r="1560" spans="2:4" x14ac:dyDescent="0.25">
      <c r="B1560" s="12">
        <v>34484</v>
      </c>
      <c r="C1560" s="18">
        <v>4.0120050000000003</v>
      </c>
      <c r="D1560" s="153">
        <f t="shared" si="33"/>
        <v>2.4390001026431518E-2</v>
      </c>
    </row>
    <row r="1561" spans="2:4" x14ac:dyDescent="0.25">
      <c r="B1561" s="12">
        <v>34477</v>
      </c>
      <c r="C1561" s="18">
        <v>3.9164819999999998</v>
      </c>
      <c r="D1561" s="153">
        <f t="shared" si="33"/>
        <v>2.5000281343129371E-2</v>
      </c>
    </row>
    <row r="1562" spans="2:4" x14ac:dyDescent="0.25">
      <c r="B1562" s="12">
        <v>34470</v>
      </c>
      <c r="C1562" s="18">
        <v>3.8209569999999999</v>
      </c>
      <c r="D1562" s="153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2024-04-11T15:25:36Z</dcterms:modified>
</cp:coreProperties>
</file>