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imon\Documents\models\"/>
    </mc:Choice>
  </mc:AlternateContent>
  <xr:revisionPtr revIDLastSave="0" documentId="13_ncr:1_{6344F3F0-8365-486A-898D-26049F866D1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2" l="1"/>
  <c r="H16" i="2" s="1"/>
  <c r="H8" i="2"/>
  <c r="L8" i="2"/>
  <c r="L13" i="2" s="1"/>
  <c r="L16" i="2" s="1"/>
  <c r="L8" i="1"/>
  <c r="L5" i="1"/>
  <c r="L9" i="1" s="1"/>
</calcChain>
</file>

<file path=xl/sharedStrings.xml><?xml version="1.0" encoding="utf-8"?>
<sst xmlns="http://schemas.openxmlformats.org/spreadsheetml/2006/main" count="57" uniqueCount="52">
  <si>
    <t>Price</t>
  </si>
  <si>
    <t>Shares</t>
  </si>
  <si>
    <t>MC</t>
  </si>
  <si>
    <t>Cash</t>
  </si>
  <si>
    <t>Debt</t>
  </si>
  <si>
    <t>Net Cash</t>
  </si>
  <si>
    <t>EV</t>
  </si>
  <si>
    <t>Main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</si>
  <si>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</si>
  <si>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</si>
  <si>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</si>
  <si>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</si>
  <si>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</si>
  <si>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</si>
  <si>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</si>
  <si>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</si>
  <si>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</si>
  <si>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</si>
  <si>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</si>
  <si>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</si>
  <si>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Revenue</t>
  </si>
  <si>
    <t>COGS</t>
  </si>
  <si>
    <t>S&amp;M</t>
  </si>
  <si>
    <t>Product &amp; Tech</t>
  </si>
  <si>
    <t>G&amp;A</t>
  </si>
  <si>
    <t>Operating Result</t>
  </si>
  <si>
    <t>Interest Income</t>
  </si>
  <si>
    <t>Interest Expense</t>
  </si>
  <si>
    <t>Remeasurements</t>
  </si>
  <si>
    <t>Other</t>
  </si>
  <si>
    <t>EBITDA</t>
  </si>
  <si>
    <t>Income Tax</t>
  </si>
  <si>
    <t>Equity Measurement</t>
  </si>
  <si>
    <t>Net Income</t>
  </si>
  <si>
    <t>EPS</t>
  </si>
  <si>
    <t>Cash for users</t>
  </si>
  <si>
    <t>Receivables</t>
  </si>
  <si>
    <t>AR</t>
  </si>
  <si>
    <t>Prepaid Expense</t>
  </si>
  <si>
    <t>PP&amp;E</t>
  </si>
  <si>
    <t>Intangible Assets</t>
  </si>
  <si>
    <t>Goodwill</t>
  </si>
  <si>
    <t>Operating Lease</t>
  </si>
  <si>
    <t>Equity</t>
  </si>
  <si>
    <t>Deposits</t>
  </si>
  <si>
    <t>AP</t>
  </si>
  <si>
    <t>Liabilities to Users</t>
  </si>
  <si>
    <t>Other current</t>
  </si>
  <si>
    <t>Convertible Notes</t>
  </si>
  <si>
    <t>Lease</t>
  </si>
  <si>
    <t>Warrant Liab</t>
  </si>
  <si>
    <t>Other longterm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</si>
</sst>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0" fontId="2" fillId="0" borderId="0" xfId="1"/>
    <xf numFmtId="0" fontId="0" fillId="0" borderId="0" xfId="0" applyAlignment="1">
      <alignment horizontal="right"/>
    </xf>
    <xf numFmtId="2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3" fontId="0" fillId="0" borderId="0" xfId="0" applyNumberFormat="1" applyFont="1"/>
    <xf numFmtId="4" fontId="0" fillId="0" borderId="0" xfId="0" applyNumberFormat="1" applyFont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3:L9"/>
  <sheetViews>
    <sheetView workbookViewId="0">
      <selection activeCell="L4" sqref="L4"/>
    </sheetView>
  </sheetViews>
  <sheetFormatPr defaultRowHeight="15" x14ac:dyDescent="0.25"/>
  <cols>
    <col min="12" max="12" width="8.140625" customWidth="1"/>
  </cols>
  <sheetData>
    <row r="3" spans="11:12" x14ac:dyDescent="0.25">
      <c r="K3" t="s">
        <v>0</v>
      </c>
      <c r="L3">
        <v>31.59</v>
      </c>
    </row>
    <row r="4" spans="11:12" x14ac:dyDescent="0.25">
      <c r="K4" t="s">
        <v>1</v>
      </c>
      <c r="L4" s="4">
        <v>463.97478699999999</v>
      </c>
    </row>
    <row r="5" spans="11:12" x14ac:dyDescent="0.25">
      <c r="K5" t="s">
        <v>2</v>
      </c>
      <c r="L5" s="1">
        <f>L3*L4</f>
        <v>14656.963521329999</v>
      </c>
    </row>
    <row r="6" spans="11:12" x14ac:dyDescent="0.25">
      <c r="K6" t="s">
        <v>3</v>
      </c>
      <c r="L6" s="1"/>
    </row>
    <row r="7" spans="11:12" x14ac:dyDescent="0.25">
      <c r="K7" t="s">
        <v>4</v>
      </c>
      <c r="L7" s="1"/>
    </row>
    <row r="8" spans="11:12" x14ac:dyDescent="0.25">
      <c r="K8" t="s">
        <v>5</v>
      </c>
      <c r="L8" s="1">
        <f>L6+L7</f>
        <v>0</v>
      </c>
    </row>
    <row r="9" spans="11:12" x14ac:dyDescent="0.25">
      <c r="K9" t="s">
        <v>6</v>
      </c>
      <c r="L9" s="1">
        <f>L5+L6+L7</f>
        <v>14656.963521329999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20AB-8666-41EE-AC0F-9160B132EDD9}">
  <dimension ref="A1:X4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1" sqref="B21"/>
    </sheetView>
  </sheetViews>
  <sheetFormatPr defaultRowHeight="15" x14ac:dyDescent="0.25"/>
  <cols>
    <col min="1" max="1" width="5.7109375" customWidth="1"/>
    <col min="2" max="2" width="19.42578125" customWidth="1"/>
    <col min="8" max="8" width="9.5703125" bestFit="1" customWidth="1"/>
    <col min="12" max="12" width="10" style="6" bestFit="1" customWidth="1"/>
  </cols>
  <sheetData>
    <row r="1" spans="1:24" x14ac:dyDescent="0.25">
      <c r="A1" s="2" t="s">
        <v>7</v>
      </c>
    </row>
    <row r="2" spans="1:24" x14ac:dyDescent="0.25"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7" t="s">
        <v>17</v>
      </c>
      <c r="M2" s="3" t="s">
        <v>18</v>
      </c>
      <c r="N2" s="3" t="s">
        <v>19</v>
      </c>
      <c r="T2">
        <v>2019</v>
      </c>
      <c r="U2">
        <v>2020</v>
      </c>
      <c r="V2">
        <v>2021</v>
      </c>
      <c r="W2">
        <v>2022</v>
      </c>
      <c r="X2">
        <v>2023</v>
      </c>
    </row>
    <row r="3" spans="1:24" x14ac:dyDescent="0.25">
      <c r="B3" t="s">
        <v>20</v>
      </c>
      <c r="H3" s="8">
        <v>466.185</v>
      </c>
      <c r="L3" s="8">
        <v>874.92700000000002</v>
      </c>
    </row>
    <row r="4" spans="1:24" x14ac:dyDescent="0.25">
      <c r="B4" t="s">
        <v>21</v>
      </c>
      <c r="H4" s="8">
        <v>312.767</v>
      </c>
      <c r="L4" s="8">
        <v>510.32299999999998</v>
      </c>
    </row>
    <row r="5" spans="1:24" x14ac:dyDescent="0.25">
      <c r="B5" t="s">
        <v>22</v>
      </c>
      <c r="H5" s="8">
        <v>197.529</v>
      </c>
      <c r="L5" s="8">
        <v>207.48699999999999</v>
      </c>
    </row>
    <row r="6" spans="1:24" x14ac:dyDescent="0.25">
      <c r="B6" t="s">
        <v>23</v>
      </c>
      <c r="H6" s="8">
        <v>77.201999999999998</v>
      </c>
      <c r="L6" s="8">
        <v>89.906000000000006</v>
      </c>
    </row>
    <row r="7" spans="1:24" x14ac:dyDescent="0.25">
      <c r="B7" t="s">
        <v>24</v>
      </c>
      <c r="H7" s="8">
        <v>187.60900000000001</v>
      </c>
      <c r="L7" s="8">
        <v>136.256</v>
      </c>
    </row>
    <row r="8" spans="1:24" s="5" customFormat="1" x14ac:dyDescent="0.25">
      <c r="B8" s="5" t="s">
        <v>25</v>
      </c>
      <c r="H8" s="10">
        <f>H3-H4-H5-H6-H7</f>
        <v>-308.92200000000003</v>
      </c>
      <c r="L8" s="10">
        <f>L3-L4-L5-L6-L7</f>
        <v>-69.044999999999959</v>
      </c>
    </row>
    <row r="9" spans="1:24" x14ac:dyDescent="0.25">
      <c r="B9" t="s">
        <v>26</v>
      </c>
      <c r="H9" s="8">
        <v>2.59</v>
      </c>
      <c r="L9" s="8">
        <v>13.411</v>
      </c>
    </row>
    <row r="10" spans="1:24" x14ac:dyDescent="0.25">
      <c r="B10" t="s">
        <v>27</v>
      </c>
      <c r="H10" s="8">
        <v>-0.66100000000000003</v>
      </c>
      <c r="L10" s="8">
        <v>-0.66600000000000004</v>
      </c>
    </row>
    <row r="11" spans="1:24" x14ac:dyDescent="0.25">
      <c r="B11" t="s">
        <v>28</v>
      </c>
      <c r="H11" s="8">
        <v>14.315</v>
      </c>
      <c r="L11" s="8">
        <v>-20.041</v>
      </c>
    </row>
    <row r="12" spans="1:24" x14ac:dyDescent="0.25">
      <c r="B12" t="s">
        <v>29</v>
      </c>
      <c r="H12" s="8">
        <v>-5.5730000000000004</v>
      </c>
      <c r="L12" s="8">
        <v>4.4999999999999998E-2</v>
      </c>
    </row>
    <row r="13" spans="1:24" s="5" customFormat="1" x14ac:dyDescent="0.25">
      <c r="B13" s="5" t="s">
        <v>30</v>
      </c>
      <c r="H13" s="10">
        <f>H8+H9+H10+H11+H12</f>
        <v>-298.25100000000003</v>
      </c>
      <c r="L13" s="10">
        <f>L8+L9+L10+L11+L12</f>
        <v>-76.29599999999995</v>
      </c>
    </row>
    <row r="14" spans="1:24" x14ac:dyDescent="0.25">
      <c r="B14" t="s">
        <v>31</v>
      </c>
      <c r="H14" s="8">
        <v>-81.225999999999999</v>
      </c>
      <c r="L14" s="8">
        <v>0.65100000000000002</v>
      </c>
    </row>
    <row r="15" spans="1:24" x14ac:dyDescent="0.25">
      <c r="B15" t="s">
        <v>32</v>
      </c>
      <c r="H15" s="8">
        <v>7.8E-2</v>
      </c>
      <c r="L15" s="8">
        <v>0.32300000000000001</v>
      </c>
    </row>
    <row r="16" spans="1:24" s="5" customFormat="1" x14ac:dyDescent="0.25">
      <c r="B16" s="5" t="s">
        <v>33</v>
      </c>
      <c r="H16" s="5">
        <f>H13-H14-H15</f>
        <v>-217.10300000000004</v>
      </c>
      <c r="L16" s="5">
        <f>L13-L14-L15</f>
        <v>-77.269999999999939</v>
      </c>
    </row>
    <row r="17" spans="2:12" x14ac:dyDescent="0.25">
      <c r="B17" t="s">
        <v>1</v>
      </c>
      <c r="H17" s="8"/>
      <c r="L17" s="8"/>
    </row>
    <row r="18" spans="2:12" x14ac:dyDescent="0.25">
      <c r="B18" t="s">
        <v>34</v>
      </c>
      <c r="H18" s="9">
        <v>-0.5</v>
      </c>
      <c r="L18" s="9">
        <v>-0.17</v>
      </c>
    </row>
    <row r="22" spans="2:12" x14ac:dyDescent="0.25">
      <c r="B22" t="s">
        <v>5</v>
      </c>
    </row>
    <row r="23" spans="2:12" x14ac:dyDescent="0.25">
      <c r="B23" t="s">
        <v>3</v>
      </c>
    </row>
    <row r="24" spans="2:12" x14ac:dyDescent="0.25">
      <c r="B24" t="s">
        <v>35</v>
      </c>
    </row>
    <row r="25" spans="2:12" x14ac:dyDescent="0.25">
      <c r="B25" t="s">
        <v>36</v>
      </c>
    </row>
    <row r="26" spans="2:12" x14ac:dyDescent="0.25">
      <c r="B26" t="s">
        <v>37</v>
      </c>
    </row>
    <row r="27" spans="2:12" x14ac:dyDescent="0.25">
      <c r="B27" t="s">
        <v>38</v>
      </c>
    </row>
    <row r="28" spans="2:12" x14ac:dyDescent="0.25">
      <c r="B28" t="s">
        <v>39</v>
      </c>
    </row>
    <row r="29" spans="2:12" x14ac:dyDescent="0.25">
      <c r="B29" t="s">
        <v>40</v>
      </c>
    </row>
    <row r="30" spans="2:12" x14ac:dyDescent="0.25">
      <c r="B30" t="s">
        <v>41</v>
      </c>
    </row>
    <row r="31" spans="2:12" x14ac:dyDescent="0.25">
      <c r="B31" t="s">
        <v>42</v>
      </c>
    </row>
    <row r="32" spans="2:12" x14ac:dyDescent="0.25">
      <c r="B32" t="s">
        <v>43</v>
      </c>
    </row>
    <row r="33" spans="2:2" x14ac:dyDescent="0.25">
      <c r="B33" t="s">
        <v>44</v>
      </c>
    </row>
    <row r="34" spans="2:2" x14ac:dyDescent="0.25">
      <c r="B34" t="s">
        <v>45</v>
      </c>
    </row>
    <row r="35" spans="2:2" x14ac:dyDescent="0.25">
      <c r="B35" t="s">
        <v>46</v>
      </c>
    </row>
    <row r="36" spans="2:2" x14ac:dyDescent="0.25">
      <c r="B36" t="s">
        <v>42</v>
      </c>
    </row>
    <row r="37" spans="2:2" x14ac:dyDescent="0.25">
      <c r="B37" t="s">
        <v>47</v>
      </c>
    </row>
    <row r="38" spans="2:2" x14ac:dyDescent="0.25">
      <c r="B38" t="s">
        <v>48</v>
      </c>
    </row>
    <row r="39" spans="2:2" x14ac:dyDescent="0.25">
      <c r="B39" t="s">
        <v>49</v>
      </c>
    </row>
    <row r="40" spans="2:2" x14ac:dyDescent="0.25">
      <c r="B40" t="s">
        <v>50</v>
      </c>
    </row>
    <row r="41" spans="2:2" x14ac:dyDescent="0.25">
      <c r="B41" t="s">
        <v>31</v>
      </c>
    </row>
    <row r="42" spans="2:2" x14ac:dyDescent="0.25">
      <c r="B42" t="s">
        <v>51</v>
      </c>
    </row>
  </sheetData>
  <hyperlinks>
    <hyperlink ref="A1" location="Main!A1" display="Main" xr:uid="{25B09810-8F04-4C86-AF79-08D7DFDCF2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Burghardt</dc:creator>
  <cp:lastModifiedBy>Simon Burghardt</cp:lastModifiedBy>
  <dcterms:created xsi:type="dcterms:W3CDTF">2015-06-05T18:19:34Z</dcterms:created>
  <dcterms:modified xsi:type="dcterms:W3CDTF">2023-09-08T15:08:01Z</dcterms:modified>
</cp:coreProperties>
</file>