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Crypto\"/>
    </mc:Choice>
  </mc:AlternateContent>
  <xr:revisionPtr revIDLastSave="0" documentId="13_ncr:1_{CE5E5A9F-36F0-4926-8255-019856C72A7D}" xr6:coauthVersionLast="47" xr6:coauthVersionMax="47" xr10:uidLastSave="{00000000-0000-0000-0000-000000000000}"/>
  <bookViews>
    <workbookView xWindow="0" yWindow="60" windowWidth="14685" windowHeight="15360" firstSheet="1" activeTab="1" xr2:uid="{00000000-000D-0000-FFFF-FFFF00000000}"/>
  </bookViews>
  <sheets>
    <sheet name="Main" sheetId="1" r:id="rId1"/>
    <sheet name="Model" sheetId="2" r:id="rId2"/>
    <sheet name="MSTRvsBTC Weekly" sheetId="3" r:id="rId3"/>
    <sheet name="MSTRvsBTC Dail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21" i="4" l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J931" i="4"/>
  <c r="J933" i="4"/>
  <c r="J934" i="4"/>
  <c r="I921" i="4"/>
  <c r="J921" i="4" s="1"/>
  <c r="I922" i="4"/>
  <c r="J922" i="4" s="1"/>
  <c r="I923" i="4"/>
  <c r="J923" i="4" s="1"/>
  <c r="I924" i="4"/>
  <c r="J924" i="4" s="1"/>
  <c r="I925" i="4"/>
  <c r="J925" i="4" s="1"/>
  <c r="I926" i="4"/>
  <c r="J926" i="4" s="1"/>
  <c r="I927" i="4"/>
  <c r="J927" i="4" s="1"/>
  <c r="I928" i="4"/>
  <c r="J928" i="4" s="1"/>
  <c r="I929" i="4"/>
  <c r="J929" i="4" s="1"/>
  <c r="I930" i="4"/>
  <c r="J930" i="4" s="1"/>
  <c r="I931" i="4"/>
  <c r="I932" i="4"/>
  <c r="J932" i="4" s="1"/>
  <c r="I933" i="4"/>
  <c r="I934" i="4"/>
  <c r="I935" i="4"/>
  <c r="J935" i="4" s="1"/>
  <c r="I936" i="4"/>
  <c r="J936" i="4" s="1"/>
  <c r="I937" i="4"/>
  <c r="J937" i="4" s="1"/>
  <c r="H921" i="4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E922" i="4"/>
  <c r="E921" i="4"/>
  <c r="E923" i="4"/>
  <c r="E924" i="4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G2" i="4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S54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S48" i="2"/>
  <c r="O19" i="2"/>
  <c r="S58" i="2"/>
  <c r="G59" i="2"/>
  <c r="H59" i="2"/>
  <c r="H31" i="2" s="1"/>
  <c r="I59" i="2"/>
  <c r="I31" i="2" s="1"/>
  <c r="J59" i="2"/>
  <c r="K59" i="2"/>
  <c r="K31" i="2" s="1"/>
  <c r="L59" i="2"/>
  <c r="L31" i="2" s="1"/>
  <c r="M59" i="2"/>
  <c r="M31" i="2" s="1"/>
  <c r="N59" i="2"/>
  <c r="O59" i="2"/>
  <c r="O31" i="2" s="1"/>
  <c r="P59" i="2"/>
  <c r="P31" i="2" s="1"/>
  <c r="Q59" i="2"/>
  <c r="Q31" i="2" s="1"/>
  <c r="R59" i="2"/>
  <c r="S59" i="2"/>
  <c r="S31" i="2" s="1"/>
  <c r="F59" i="2"/>
  <c r="R31" i="2"/>
  <c r="E31" i="2"/>
  <c r="E59" i="2"/>
  <c r="X59" i="2"/>
  <c r="AA59" i="2"/>
  <c r="Z59" i="2"/>
  <c r="Y59" i="2"/>
  <c r="Y31" i="2" s="1"/>
  <c r="F3" i="2"/>
  <c r="D33" i="2"/>
  <c r="D36" i="2" s="1"/>
  <c r="D42" i="2" s="1"/>
  <c r="C33" i="2"/>
  <c r="C31" i="2" s="1"/>
  <c r="R36" i="2"/>
  <c r="R42" i="2" s="1"/>
  <c r="Q36" i="2"/>
  <c r="Q42" i="2" s="1"/>
  <c r="P36" i="2"/>
  <c r="P42" i="2" s="1"/>
  <c r="O36" i="2"/>
  <c r="O42" i="2" s="1"/>
  <c r="M36" i="2"/>
  <c r="M42" i="2" s="1"/>
  <c r="L36" i="2"/>
  <c r="L42" i="2" s="1"/>
  <c r="K36" i="2"/>
  <c r="K42" i="2" s="1"/>
  <c r="I36" i="2"/>
  <c r="I42" i="2" s="1"/>
  <c r="H36" i="2"/>
  <c r="H42" i="2" s="1"/>
  <c r="G36" i="2"/>
  <c r="G42" i="2" s="1"/>
  <c r="F36" i="2"/>
  <c r="F42" i="2" s="1"/>
  <c r="E36" i="2"/>
  <c r="E42" i="2" s="1"/>
  <c r="S36" i="2"/>
  <c r="S42" i="2" s="1"/>
  <c r="S66" i="2"/>
  <c r="S12" i="2"/>
  <c r="S7" i="2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H911" i="4"/>
  <c r="H912" i="4" s="1"/>
  <c r="H913" i="4" s="1"/>
  <c r="H914" i="4" s="1"/>
  <c r="H915" i="4" s="1"/>
  <c r="H916" i="4" s="1"/>
  <c r="H917" i="4" s="1"/>
  <c r="H918" i="4" s="1"/>
  <c r="H919" i="4" s="1"/>
  <c r="H920" i="4" s="1"/>
  <c r="H910" i="4"/>
  <c r="H909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C905" i="4"/>
  <c r="C906" i="4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E905" i="4"/>
  <c r="E906" i="4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G165" i="4"/>
  <c r="J165" i="4" s="1"/>
  <c r="I884" i="4"/>
  <c r="I219" i="4"/>
  <c r="G163" i="4"/>
  <c r="G164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J201" i="4" s="1"/>
  <c r="G202" i="4"/>
  <c r="G203" i="4"/>
  <c r="G204" i="4"/>
  <c r="G205" i="4"/>
  <c r="G206" i="4"/>
  <c r="G207" i="4"/>
  <c r="G208" i="4"/>
  <c r="G209" i="4"/>
  <c r="J209" i="4" s="1"/>
  <c r="G210" i="4"/>
  <c r="G211" i="4"/>
  <c r="G212" i="4"/>
  <c r="G213" i="4"/>
  <c r="G214" i="4"/>
  <c r="G215" i="4"/>
  <c r="G216" i="4"/>
  <c r="G217" i="4"/>
  <c r="J217" i="4" s="1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J233" i="4" s="1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J249" i="4" s="1"/>
  <c r="G250" i="4"/>
  <c r="G251" i="4"/>
  <c r="G252" i="4"/>
  <c r="G253" i="4"/>
  <c r="G254" i="4"/>
  <c r="G255" i="4"/>
  <c r="J255" i="4" s="1"/>
  <c r="G256" i="4"/>
  <c r="G257" i="4"/>
  <c r="G258" i="4"/>
  <c r="G259" i="4"/>
  <c r="G260" i="4"/>
  <c r="G261" i="4"/>
  <c r="G262" i="4"/>
  <c r="G263" i="4"/>
  <c r="G264" i="4"/>
  <c r="G265" i="4"/>
  <c r="J265" i="4" s="1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J281" i="4" s="1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J294" i="4" s="1"/>
  <c r="G295" i="4"/>
  <c r="G296" i="4"/>
  <c r="G297" i="4"/>
  <c r="J297" i="4" s="1"/>
  <c r="G298" i="4"/>
  <c r="G299" i="4"/>
  <c r="G300" i="4"/>
  <c r="G301" i="4"/>
  <c r="G302" i="4"/>
  <c r="G303" i="4"/>
  <c r="G304" i="4"/>
  <c r="G305" i="4"/>
  <c r="J305" i="4" s="1"/>
  <c r="G306" i="4"/>
  <c r="G307" i="4"/>
  <c r="G308" i="4"/>
  <c r="G309" i="4"/>
  <c r="G310" i="4"/>
  <c r="J310" i="4" s="1"/>
  <c r="G311" i="4"/>
  <c r="G312" i="4"/>
  <c r="G313" i="4"/>
  <c r="G314" i="4"/>
  <c r="G315" i="4"/>
  <c r="G316" i="4"/>
  <c r="G317" i="4"/>
  <c r="G318" i="4"/>
  <c r="G319" i="4"/>
  <c r="G320" i="4"/>
  <c r="G321" i="4"/>
  <c r="J321" i="4" s="1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J350" i="4" s="1"/>
  <c r="G351" i="4"/>
  <c r="G352" i="4"/>
  <c r="G353" i="4"/>
  <c r="G354" i="4"/>
  <c r="G355" i="4"/>
  <c r="G356" i="4"/>
  <c r="G357" i="4"/>
  <c r="G358" i="4"/>
  <c r="G359" i="4"/>
  <c r="G360" i="4"/>
  <c r="G361" i="4"/>
  <c r="J361" i="4" s="1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J374" i="4" s="1"/>
  <c r="G375" i="4"/>
  <c r="G376" i="4"/>
  <c r="G377" i="4"/>
  <c r="G378" i="4"/>
  <c r="G379" i="4"/>
  <c r="G380" i="4"/>
  <c r="G381" i="4"/>
  <c r="G382" i="4"/>
  <c r="G383" i="4"/>
  <c r="G384" i="4"/>
  <c r="G385" i="4"/>
  <c r="J385" i="4" s="1"/>
  <c r="G386" i="4"/>
  <c r="G387" i="4"/>
  <c r="G388" i="4"/>
  <c r="G389" i="4"/>
  <c r="G390" i="4"/>
  <c r="J390" i="4" s="1"/>
  <c r="G391" i="4"/>
  <c r="G392" i="4"/>
  <c r="G393" i="4"/>
  <c r="G394" i="4"/>
  <c r="G395" i="4"/>
  <c r="G396" i="4"/>
  <c r="G397" i="4"/>
  <c r="G398" i="4"/>
  <c r="J398" i="4" s="1"/>
  <c r="G399" i="4"/>
  <c r="G400" i="4"/>
  <c r="G401" i="4"/>
  <c r="J401" i="4" s="1"/>
  <c r="G402" i="4"/>
  <c r="G403" i="4"/>
  <c r="G404" i="4"/>
  <c r="G405" i="4"/>
  <c r="G406" i="4"/>
  <c r="G407" i="4"/>
  <c r="G408" i="4"/>
  <c r="G409" i="4"/>
  <c r="J409" i="4" s="1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J433" i="4" s="1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J449" i="4" s="1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J465" i="4" s="1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J497" i="4" s="1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J614" i="4" s="1"/>
  <c r="G615" i="4"/>
  <c r="G616" i="4"/>
  <c r="G617" i="4"/>
  <c r="G618" i="4"/>
  <c r="G619" i="4"/>
  <c r="G620" i="4"/>
  <c r="G621" i="4"/>
  <c r="G622" i="4"/>
  <c r="G623" i="4"/>
  <c r="G624" i="4"/>
  <c r="G625" i="4"/>
  <c r="J625" i="4" s="1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J646" i="4" s="1"/>
  <c r="G647" i="4"/>
  <c r="G648" i="4"/>
  <c r="G649" i="4"/>
  <c r="G650" i="4"/>
  <c r="G651" i="4"/>
  <c r="G652" i="4"/>
  <c r="G653" i="4"/>
  <c r="G654" i="4"/>
  <c r="G655" i="4"/>
  <c r="G656" i="4"/>
  <c r="G657" i="4"/>
  <c r="J657" i="4" s="1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J689" i="4" s="1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J721" i="4" s="1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J785" i="4" s="1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J824" i="4" s="1"/>
  <c r="G825" i="4"/>
  <c r="G826" i="4"/>
  <c r="G827" i="4"/>
  <c r="G828" i="4"/>
  <c r="G829" i="4"/>
  <c r="G830" i="4"/>
  <c r="G831" i="4"/>
  <c r="G832" i="4"/>
  <c r="J832" i="4" s="1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J856" i="4" s="1"/>
  <c r="G857" i="4"/>
  <c r="G858" i="4"/>
  <c r="G859" i="4"/>
  <c r="G860" i="4"/>
  <c r="G861" i="4"/>
  <c r="G862" i="4"/>
  <c r="G863" i="4"/>
  <c r="G864" i="4"/>
  <c r="J864" i="4" s="1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J896" i="4" s="1"/>
  <c r="G897" i="4"/>
  <c r="G898" i="4"/>
  <c r="G899" i="4"/>
  <c r="G900" i="4"/>
  <c r="G901" i="4"/>
  <c r="G902" i="4"/>
  <c r="G903" i="4"/>
  <c r="G904" i="4"/>
  <c r="I163" i="4"/>
  <c r="J163" i="4" s="1"/>
  <c r="I164" i="4"/>
  <c r="J164" i="4" s="1"/>
  <c r="I165" i="4"/>
  <c r="I166" i="4"/>
  <c r="J166" i="4" s="1"/>
  <c r="I167" i="4"/>
  <c r="I168" i="4"/>
  <c r="I169" i="4"/>
  <c r="I170" i="4"/>
  <c r="J170" i="4" s="1"/>
  <c r="I171" i="4"/>
  <c r="J171" i="4"/>
  <c r="I172" i="4"/>
  <c r="J172" i="4" s="1"/>
  <c r="I173" i="4"/>
  <c r="J173" i="4" s="1"/>
  <c r="I174" i="4"/>
  <c r="J174" i="4"/>
  <c r="I175" i="4"/>
  <c r="I176" i="4"/>
  <c r="I177" i="4"/>
  <c r="I178" i="4"/>
  <c r="I179" i="4"/>
  <c r="J179" i="4" s="1"/>
  <c r="I180" i="4"/>
  <c r="J180" i="4" s="1"/>
  <c r="I181" i="4"/>
  <c r="J181" i="4" s="1"/>
  <c r="I182" i="4"/>
  <c r="J182" i="4" s="1"/>
  <c r="I183" i="4"/>
  <c r="J183" i="4" s="1"/>
  <c r="I184" i="4"/>
  <c r="J184" i="4" s="1"/>
  <c r="I185" i="4"/>
  <c r="I186" i="4"/>
  <c r="I187" i="4"/>
  <c r="J187" i="4" s="1"/>
  <c r="I188" i="4"/>
  <c r="J188" i="4" s="1"/>
  <c r="I189" i="4"/>
  <c r="J189" i="4" s="1"/>
  <c r="I190" i="4"/>
  <c r="J190" i="4" s="1"/>
  <c r="I191" i="4"/>
  <c r="J191" i="4" s="1"/>
  <c r="I192" i="4"/>
  <c r="J192" i="4" s="1"/>
  <c r="I193" i="4"/>
  <c r="J193" i="4" s="1"/>
  <c r="I194" i="4"/>
  <c r="I195" i="4"/>
  <c r="J195" i="4" s="1"/>
  <c r="I196" i="4"/>
  <c r="J196" i="4" s="1"/>
  <c r="I197" i="4"/>
  <c r="J197" i="4"/>
  <c r="I198" i="4"/>
  <c r="J198" i="4"/>
  <c r="I199" i="4"/>
  <c r="I200" i="4"/>
  <c r="I201" i="4"/>
  <c r="I202" i="4"/>
  <c r="J202" i="4" s="1"/>
  <c r="I203" i="4"/>
  <c r="J203" i="4" s="1"/>
  <c r="I204" i="4"/>
  <c r="J204" i="4" s="1"/>
  <c r="I205" i="4"/>
  <c r="J205" i="4" s="1"/>
  <c r="I206" i="4"/>
  <c r="J206" i="4" s="1"/>
  <c r="I207" i="4"/>
  <c r="I208" i="4"/>
  <c r="I209" i="4"/>
  <c r="I210" i="4"/>
  <c r="I211" i="4"/>
  <c r="J211" i="4" s="1"/>
  <c r="I212" i="4"/>
  <c r="J212" i="4" s="1"/>
  <c r="I213" i="4"/>
  <c r="J213" i="4" s="1"/>
  <c r="I214" i="4"/>
  <c r="J214" i="4" s="1"/>
  <c r="I215" i="4"/>
  <c r="I216" i="4"/>
  <c r="I217" i="4"/>
  <c r="I218" i="4"/>
  <c r="I220" i="4"/>
  <c r="J220" i="4" s="1"/>
  <c r="I221" i="4"/>
  <c r="J221" i="4" s="1"/>
  <c r="I222" i="4"/>
  <c r="J222" i="4" s="1"/>
  <c r="I223" i="4"/>
  <c r="J223" i="4" s="1"/>
  <c r="I224" i="4"/>
  <c r="I225" i="4"/>
  <c r="J225" i="4" s="1"/>
  <c r="I226" i="4"/>
  <c r="I227" i="4"/>
  <c r="J227" i="4" s="1"/>
  <c r="I228" i="4"/>
  <c r="J228" i="4" s="1"/>
  <c r="I229" i="4"/>
  <c r="J229" i="4" s="1"/>
  <c r="I230" i="4"/>
  <c r="J230" i="4" s="1"/>
  <c r="I231" i="4"/>
  <c r="I232" i="4"/>
  <c r="I233" i="4"/>
  <c r="I234" i="4"/>
  <c r="J234" i="4"/>
  <c r="I235" i="4"/>
  <c r="J235" i="4" s="1"/>
  <c r="I236" i="4"/>
  <c r="J236" i="4" s="1"/>
  <c r="I237" i="4"/>
  <c r="J237" i="4" s="1"/>
  <c r="I238" i="4"/>
  <c r="J238" i="4" s="1"/>
  <c r="I239" i="4"/>
  <c r="I240" i="4"/>
  <c r="I241" i="4"/>
  <c r="I242" i="4"/>
  <c r="I243" i="4"/>
  <c r="J243" i="4" s="1"/>
  <c r="I244" i="4"/>
  <c r="J244" i="4" s="1"/>
  <c r="I245" i="4"/>
  <c r="J245" i="4"/>
  <c r="I246" i="4"/>
  <c r="J246" i="4" s="1"/>
  <c r="I247" i="4"/>
  <c r="I248" i="4"/>
  <c r="I249" i="4"/>
  <c r="I250" i="4"/>
  <c r="I251" i="4"/>
  <c r="J251" i="4" s="1"/>
  <c r="I252" i="4"/>
  <c r="J252" i="4" s="1"/>
  <c r="I253" i="4"/>
  <c r="J253" i="4" s="1"/>
  <c r="I254" i="4"/>
  <c r="J254" i="4" s="1"/>
  <c r="I255" i="4"/>
  <c r="I256" i="4"/>
  <c r="I257" i="4"/>
  <c r="I258" i="4"/>
  <c r="I259" i="4"/>
  <c r="J259" i="4" s="1"/>
  <c r="I260" i="4"/>
  <c r="J260" i="4" s="1"/>
  <c r="I261" i="4"/>
  <c r="J261" i="4" s="1"/>
  <c r="I262" i="4"/>
  <c r="J262" i="4" s="1"/>
  <c r="I263" i="4"/>
  <c r="I264" i="4"/>
  <c r="I265" i="4"/>
  <c r="I266" i="4"/>
  <c r="J266" i="4"/>
  <c r="I267" i="4"/>
  <c r="J267" i="4" s="1"/>
  <c r="I268" i="4"/>
  <c r="J268" i="4" s="1"/>
  <c r="I269" i="4"/>
  <c r="J269" i="4" s="1"/>
  <c r="I270" i="4"/>
  <c r="J270" i="4" s="1"/>
  <c r="I271" i="4"/>
  <c r="I272" i="4"/>
  <c r="I273" i="4"/>
  <c r="I274" i="4"/>
  <c r="I275" i="4"/>
  <c r="J275" i="4"/>
  <c r="I276" i="4"/>
  <c r="J276" i="4" s="1"/>
  <c r="I277" i="4"/>
  <c r="J277" i="4" s="1"/>
  <c r="I278" i="4"/>
  <c r="J278" i="4" s="1"/>
  <c r="I279" i="4"/>
  <c r="I280" i="4"/>
  <c r="I281" i="4"/>
  <c r="I282" i="4"/>
  <c r="I283" i="4"/>
  <c r="J283" i="4" s="1"/>
  <c r="I284" i="4"/>
  <c r="J284" i="4" s="1"/>
  <c r="I285" i="4"/>
  <c r="J285" i="4" s="1"/>
  <c r="I286" i="4"/>
  <c r="J286" i="4" s="1"/>
  <c r="I287" i="4"/>
  <c r="I288" i="4"/>
  <c r="I289" i="4"/>
  <c r="J289" i="4"/>
  <c r="I290" i="4"/>
  <c r="I291" i="4"/>
  <c r="J291" i="4"/>
  <c r="I292" i="4"/>
  <c r="J292" i="4" s="1"/>
  <c r="I293" i="4"/>
  <c r="J293" i="4" s="1"/>
  <c r="I294" i="4"/>
  <c r="I295" i="4"/>
  <c r="I296" i="4"/>
  <c r="I297" i="4"/>
  <c r="I298" i="4"/>
  <c r="J298" i="4" s="1"/>
  <c r="I299" i="4"/>
  <c r="J299" i="4" s="1"/>
  <c r="I300" i="4"/>
  <c r="J300" i="4" s="1"/>
  <c r="I301" i="4"/>
  <c r="J301" i="4"/>
  <c r="I302" i="4"/>
  <c r="J302" i="4" s="1"/>
  <c r="I303" i="4"/>
  <c r="J303" i="4" s="1"/>
  <c r="I304" i="4"/>
  <c r="I305" i="4"/>
  <c r="I306" i="4"/>
  <c r="I307" i="4"/>
  <c r="J307" i="4" s="1"/>
  <c r="I308" i="4"/>
  <c r="J308" i="4" s="1"/>
  <c r="I309" i="4"/>
  <c r="J309" i="4" s="1"/>
  <c r="I310" i="4"/>
  <c r="I311" i="4"/>
  <c r="J311" i="4"/>
  <c r="I312" i="4"/>
  <c r="I313" i="4"/>
  <c r="J313" i="4"/>
  <c r="I314" i="4"/>
  <c r="I315" i="4"/>
  <c r="J315" i="4" s="1"/>
  <c r="I316" i="4"/>
  <c r="J316" i="4" s="1"/>
  <c r="I317" i="4"/>
  <c r="J317" i="4"/>
  <c r="I318" i="4"/>
  <c r="I319" i="4"/>
  <c r="I320" i="4"/>
  <c r="I321" i="4"/>
  <c r="I322" i="4"/>
  <c r="I323" i="4"/>
  <c r="J323" i="4"/>
  <c r="I324" i="4"/>
  <c r="J324" i="4" s="1"/>
  <c r="I325" i="4"/>
  <c r="J325" i="4" s="1"/>
  <c r="I326" i="4"/>
  <c r="I327" i="4"/>
  <c r="J327" i="4" s="1"/>
  <c r="I328" i="4"/>
  <c r="I329" i="4"/>
  <c r="I330" i="4"/>
  <c r="I331" i="4"/>
  <c r="J331" i="4" s="1"/>
  <c r="I332" i="4"/>
  <c r="J332" i="4" s="1"/>
  <c r="I333" i="4"/>
  <c r="J333" i="4" s="1"/>
  <c r="I334" i="4"/>
  <c r="I335" i="4"/>
  <c r="I336" i="4"/>
  <c r="I337" i="4"/>
  <c r="J337" i="4"/>
  <c r="I338" i="4"/>
  <c r="I339" i="4"/>
  <c r="J339" i="4" s="1"/>
  <c r="I340" i="4"/>
  <c r="J340" i="4" s="1"/>
  <c r="I341" i="4"/>
  <c r="J341" i="4" s="1"/>
  <c r="I342" i="4"/>
  <c r="J342" i="4" s="1"/>
  <c r="I343" i="4"/>
  <c r="I344" i="4"/>
  <c r="I345" i="4"/>
  <c r="I346" i="4"/>
  <c r="I347" i="4"/>
  <c r="J347" i="4" s="1"/>
  <c r="I348" i="4"/>
  <c r="J348" i="4" s="1"/>
  <c r="I349" i="4"/>
  <c r="J349" i="4" s="1"/>
  <c r="I350" i="4"/>
  <c r="I351" i="4"/>
  <c r="J351" i="4" s="1"/>
  <c r="I352" i="4"/>
  <c r="I353" i="4"/>
  <c r="J353" i="4"/>
  <c r="I354" i="4"/>
  <c r="I355" i="4"/>
  <c r="I356" i="4"/>
  <c r="J356" i="4" s="1"/>
  <c r="I357" i="4"/>
  <c r="J357" i="4"/>
  <c r="I358" i="4"/>
  <c r="I359" i="4"/>
  <c r="I360" i="4"/>
  <c r="I361" i="4"/>
  <c r="I362" i="4"/>
  <c r="I363" i="4"/>
  <c r="J363" i="4"/>
  <c r="I364" i="4"/>
  <c r="J364" i="4" s="1"/>
  <c r="I365" i="4"/>
  <c r="J365" i="4"/>
  <c r="I366" i="4"/>
  <c r="I367" i="4"/>
  <c r="J367" i="4" s="1"/>
  <c r="I368" i="4"/>
  <c r="I369" i="4"/>
  <c r="I370" i="4"/>
  <c r="I371" i="4"/>
  <c r="J371" i="4" s="1"/>
  <c r="I372" i="4"/>
  <c r="J372" i="4" s="1"/>
  <c r="I373" i="4"/>
  <c r="J373" i="4" s="1"/>
  <c r="I374" i="4"/>
  <c r="I375" i="4"/>
  <c r="I376" i="4"/>
  <c r="I377" i="4"/>
  <c r="J377" i="4"/>
  <c r="I378" i="4"/>
  <c r="I379" i="4"/>
  <c r="J379" i="4" s="1"/>
  <c r="I380" i="4"/>
  <c r="J380" i="4" s="1"/>
  <c r="I381" i="4"/>
  <c r="J381" i="4"/>
  <c r="I382" i="4"/>
  <c r="J382" i="4" s="1"/>
  <c r="I383" i="4"/>
  <c r="I384" i="4"/>
  <c r="I385" i="4"/>
  <c r="I386" i="4"/>
  <c r="I387" i="4"/>
  <c r="J387" i="4"/>
  <c r="I388" i="4"/>
  <c r="J388" i="4" s="1"/>
  <c r="I389" i="4"/>
  <c r="J389" i="4"/>
  <c r="I390" i="4"/>
  <c r="I391" i="4"/>
  <c r="J391" i="4" s="1"/>
  <c r="I392" i="4"/>
  <c r="I393" i="4"/>
  <c r="I394" i="4"/>
  <c r="I395" i="4"/>
  <c r="J395" i="4"/>
  <c r="I396" i="4"/>
  <c r="J396" i="4" s="1"/>
  <c r="I397" i="4"/>
  <c r="J397" i="4"/>
  <c r="I398" i="4"/>
  <c r="I399" i="4"/>
  <c r="I400" i="4"/>
  <c r="I401" i="4"/>
  <c r="I402" i="4"/>
  <c r="J402" i="4" s="1"/>
  <c r="I403" i="4"/>
  <c r="J403" i="4" s="1"/>
  <c r="I404" i="4"/>
  <c r="J404" i="4" s="1"/>
  <c r="I405" i="4"/>
  <c r="J405" i="4" s="1"/>
  <c r="I406" i="4"/>
  <c r="I407" i="4"/>
  <c r="J407" i="4"/>
  <c r="I408" i="4"/>
  <c r="I409" i="4"/>
  <c r="I410" i="4"/>
  <c r="I411" i="4"/>
  <c r="J411" i="4" s="1"/>
  <c r="I412" i="4"/>
  <c r="J412" i="4" s="1"/>
  <c r="I413" i="4"/>
  <c r="J413" i="4" s="1"/>
  <c r="I414" i="4"/>
  <c r="J414" i="4"/>
  <c r="I415" i="4"/>
  <c r="J415" i="4"/>
  <c r="I416" i="4"/>
  <c r="I417" i="4"/>
  <c r="J417" i="4" s="1"/>
  <c r="I418" i="4"/>
  <c r="I419" i="4"/>
  <c r="J419" i="4"/>
  <c r="I420" i="4"/>
  <c r="J420" i="4" s="1"/>
  <c r="I421" i="4"/>
  <c r="J421" i="4" s="1"/>
  <c r="I422" i="4"/>
  <c r="J422" i="4" s="1"/>
  <c r="I423" i="4"/>
  <c r="I424" i="4"/>
  <c r="I425" i="4"/>
  <c r="I426" i="4"/>
  <c r="I427" i="4"/>
  <c r="J427" i="4" s="1"/>
  <c r="I428" i="4"/>
  <c r="J428" i="4" s="1"/>
  <c r="I429" i="4"/>
  <c r="J429" i="4" s="1"/>
  <c r="I430" i="4"/>
  <c r="J430" i="4" s="1"/>
  <c r="I431" i="4"/>
  <c r="J431" i="4" s="1"/>
  <c r="I432" i="4"/>
  <c r="I433" i="4"/>
  <c r="I434" i="4"/>
  <c r="I435" i="4"/>
  <c r="J435" i="4" s="1"/>
  <c r="I436" i="4"/>
  <c r="J436" i="4" s="1"/>
  <c r="I437" i="4"/>
  <c r="J437" i="4" s="1"/>
  <c r="I438" i="4"/>
  <c r="J438" i="4"/>
  <c r="I439" i="4"/>
  <c r="I440" i="4"/>
  <c r="I441" i="4"/>
  <c r="J441" i="4" s="1"/>
  <c r="I442" i="4"/>
  <c r="I443" i="4"/>
  <c r="J443" i="4" s="1"/>
  <c r="I444" i="4"/>
  <c r="J444" i="4" s="1"/>
  <c r="I445" i="4"/>
  <c r="J445" i="4" s="1"/>
  <c r="I446" i="4"/>
  <c r="J446" i="4" s="1"/>
  <c r="I447" i="4"/>
  <c r="J447" i="4" s="1"/>
  <c r="I448" i="4"/>
  <c r="I449" i="4"/>
  <c r="I450" i="4"/>
  <c r="I451" i="4"/>
  <c r="J451" i="4" s="1"/>
  <c r="I452" i="4"/>
  <c r="J452" i="4" s="1"/>
  <c r="I453" i="4"/>
  <c r="J453" i="4" s="1"/>
  <c r="I454" i="4"/>
  <c r="J454" i="4" s="1"/>
  <c r="I455" i="4"/>
  <c r="J455" i="4" s="1"/>
  <c r="I456" i="4"/>
  <c r="I457" i="4"/>
  <c r="J457" i="4" s="1"/>
  <c r="I458" i="4"/>
  <c r="I459" i="4"/>
  <c r="J459" i="4" s="1"/>
  <c r="I460" i="4"/>
  <c r="J460" i="4" s="1"/>
  <c r="I461" i="4"/>
  <c r="J461" i="4" s="1"/>
  <c r="I462" i="4"/>
  <c r="J462" i="4" s="1"/>
  <c r="I463" i="4"/>
  <c r="I464" i="4"/>
  <c r="I465" i="4"/>
  <c r="I466" i="4"/>
  <c r="I467" i="4"/>
  <c r="J467" i="4" s="1"/>
  <c r="I468" i="4"/>
  <c r="J468" i="4" s="1"/>
  <c r="I469" i="4"/>
  <c r="J469" i="4" s="1"/>
  <c r="I470" i="4"/>
  <c r="J470" i="4" s="1"/>
  <c r="I471" i="4"/>
  <c r="J471" i="4"/>
  <c r="I472" i="4"/>
  <c r="I473" i="4"/>
  <c r="I474" i="4"/>
  <c r="I475" i="4"/>
  <c r="J475" i="4" s="1"/>
  <c r="I476" i="4"/>
  <c r="J476" i="4" s="1"/>
  <c r="I477" i="4"/>
  <c r="J477" i="4" s="1"/>
  <c r="I478" i="4"/>
  <c r="J478" i="4"/>
  <c r="I479" i="4"/>
  <c r="I480" i="4"/>
  <c r="I481" i="4"/>
  <c r="J481" i="4" s="1"/>
  <c r="I482" i="4"/>
  <c r="I483" i="4"/>
  <c r="J483" i="4" s="1"/>
  <c r="I484" i="4"/>
  <c r="J484" i="4" s="1"/>
  <c r="I485" i="4"/>
  <c r="J485" i="4" s="1"/>
  <c r="I486" i="4"/>
  <c r="I487" i="4"/>
  <c r="I488" i="4"/>
  <c r="I489" i="4"/>
  <c r="I490" i="4"/>
  <c r="I491" i="4"/>
  <c r="J491" i="4"/>
  <c r="I492" i="4"/>
  <c r="J492" i="4" s="1"/>
  <c r="I493" i="4"/>
  <c r="J493" i="4" s="1"/>
  <c r="I494" i="4"/>
  <c r="I495" i="4"/>
  <c r="I496" i="4"/>
  <c r="I497" i="4"/>
  <c r="I498" i="4"/>
  <c r="I499" i="4"/>
  <c r="J499" i="4" s="1"/>
  <c r="I500" i="4"/>
  <c r="J500" i="4" s="1"/>
  <c r="I501" i="4"/>
  <c r="J501" i="4" s="1"/>
  <c r="I502" i="4"/>
  <c r="I503" i="4"/>
  <c r="I504" i="4"/>
  <c r="I505" i="4"/>
  <c r="J505" i="4" s="1"/>
  <c r="I506" i="4"/>
  <c r="J506" i="4" s="1"/>
  <c r="I507" i="4"/>
  <c r="J507" i="4" s="1"/>
  <c r="I508" i="4"/>
  <c r="J508" i="4" s="1"/>
  <c r="I509" i="4"/>
  <c r="J509" i="4" s="1"/>
  <c r="I510" i="4"/>
  <c r="I511" i="4"/>
  <c r="I512" i="4"/>
  <c r="I513" i="4"/>
  <c r="I514" i="4"/>
  <c r="I515" i="4"/>
  <c r="J515" i="4" s="1"/>
  <c r="I516" i="4"/>
  <c r="J516" i="4" s="1"/>
  <c r="I517" i="4"/>
  <c r="J517" i="4" s="1"/>
  <c r="I518" i="4"/>
  <c r="I519" i="4"/>
  <c r="I520" i="4"/>
  <c r="I521" i="4"/>
  <c r="I522" i="4"/>
  <c r="I523" i="4"/>
  <c r="J523" i="4"/>
  <c r="I524" i="4"/>
  <c r="J524" i="4" s="1"/>
  <c r="I525" i="4"/>
  <c r="J525" i="4" s="1"/>
  <c r="I526" i="4"/>
  <c r="I527" i="4"/>
  <c r="I528" i="4"/>
  <c r="I529" i="4"/>
  <c r="I530" i="4"/>
  <c r="I531" i="4"/>
  <c r="J531" i="4" s="1"/>
  <c r="I532" i="4"/>
  <c r="J532" i="4" s="1"/>
  <c r="I533" i="4"/>
  <c r="J533" i="4" s="1"/>
  <c r="I534" i="4"/>
  <c r="I535" i="4"/>
  <c r="I536" i="4"/>
  <c r="I537" i="4"/>
  <c r="I538" i="4"/>
  <c r="I539" i="4"/>
  <c r="J539" i="4" s="1"/>
  <c r="I540" i="4"/>
  <c r="J540" i="4" s="1"/>
  <c r="I541" i="4"/>
  <c r="J541" i="4" s="1"/>
  <c r="I542" i="4"/>
  <c r="I543" i="4"/>
  <c r="I544" i="4"/>
  <c r="I545" i="4"/>
  <c r="I546" i="4"/>
  <c r="I547" i="4"/>
  <c r="J547" i="4" s="1"/>
  <c r="I548" i="4"/>
  <c r="I549" i="4"/>
  <c r="J549" i="4" s="1"/>
  <c r="I550" i="4"/>
  <c r="I551" i="4"/>
  <c r="I552" i="4"/>
  <c r="I553" i="4"/>
  <c r="I554" i="4"/>
  <c r="I555" i="4"/>
  <c r="J555" i="4"/>
  <c r="I556" i="4"/>
  <c r="J556" i="4" s="1"/>
  <c r="I557" i="4"/>
  <c r="J557" i="4" s="1"/>
  <c r="I558" i="4"/>
  <c r="J558" i="4" s="1"/>
  <c r="I559" i="4"/>
  <c r="J559" i="4" s="1"/>
  <c r="I560" i="4"/>
  <c r="J560" i="4" s="1"/>
  <c r="I561" i="4"/>
  <c r="J561" i="4" s="1"/>
  <c r="I562" i="4"/>
  <c r="I563" i="4"/>
  <c r="J563" i="4" s="1"/>
  <c r="I564" i="4"/>
  <c r="J564" i="4" s="1"/>
  <c r="I565" i="4"/>
  <c r="J565" i="4" s="1"/>
  <c r="I566" i="4"/>
  <c r="J566" i="4" s="1"/>
  <c r="I567" i="4"/>
  <c r="I568" i="4"/>
  <c r="I569" i="4"/>
  <c r="I570" i="4"/>
  <c r="I571" i="4"/>
  <c r="J571" i="4" s="1"/>
  <c r="I572" i="4"/>
  <c r="J572" i="4" s="1"/>
  <c r="I573" i="4"/>
  <c r="J573" i="4" s="1"/>
  <c r="I574" i="4"/>
  <c r="J574" i="4" s="1"/>
  <c r="I575" i="4"/>
  <c r="I576" i="4"/>
  <c r="I577" i="4"/>
  <c r="I578" i="4"/>
  <c r="I579" i="4"/>
  <c r="J579" i="4" s="1"/>
  <c r="I580" i="4"/>
  <c r="J580" i="4" s="1"/>
  <c r="I581" i="4"/>
  <c r="J581" i="4" s="1"/>
  <c r="I582" i="4"/>
  <c r="J582" i="4" s="1"/>
  <c r="I583" i="4"/>
  <c r="J583" i="4" s="1"/>
  <c r="I584" i="4"/>
  <c r="J584" i="4" s="1"/>
  <c r="I585" i="4"/>
  <c r="J585" i="4" s="1"/>
  <c r="I586" i="4"/>
  <c r="I587" i="4"/>
  <c r="J587" i="4"/>
  <c r="I588" i="4"/>
  <c r="I589" i="4"/>
  <c r="J589" i="4" s="1"/>
  <c r="I590" i="4"/>
  <c r="J590" i="4" s="1"/>
  <c r="I591" i="4"/>
  <c r="J591" i="4" s="1"/>
  <c r="I592" i="4"/>
  <c r="I593" i="4"/>
  <c r="I594" i="4"/>
  <c r="I595" i="4"/>
  <c r="J595" i="4" s="1"/>
  <c r="I596" i="4"/>
  <c r="I597" i="4"/>
  <c r="J597" i="4" s="1"/>
  <c r="I598" i="4"/>
  <c r="J598" i="4" s="1"/>
  <c r="I599" i="4"/>
  <c r="I600" i="4"/>
  <c r="I601" i="4"/>
  <c r="I602" i="4"/>
  <c r="I603" i="4"/>
  <c r="J603" i="4" s="1"/>
  <c r="I604" i="4"/>
  <c r="I605" i="4"/>
  <c r="J605" i="4"/>
  <c r="I606" i="4"/>
  <c r="J606" i="4"/>
  <c r="I607" i="4"/>
  <c r="J607" i="4" s="1"/>
  <c r="I608" i="4"/>
  <c r="I609" i="4"/>
  <c r="I610" i="4"/>
  <c r="I611" i="4"/>
  <c r="J611" i="4"/>
  <c r="I612" i="4"/>
  <c r="J612" i="4" s="1"/>
  <c r="I613" i="4"/>
  <c r="J613" i="4" s="1"/>
  <c r="I614" i="4"/>
  <c r="I615" i="4"/>
  <c r="I616" i="4"/>
  <c r="I617" i="4"/>
  <c r="I618" i="4"/>
  <c r="I619" i="4"/>
  <c r="J619" i="4" s="1"/>
  <c r="I620" i="4"/>
  <c r="J620" i="4" s="1"/>
  <c r="I621" i="4"/>
  <c r="J621" i="4" s="1"/>
  <c r="I622" i="4"/>
  <c r="I623" i="4"/>
  <c r="J623" i="4" s="1"/>
  <c r="I624" i="4"/>
  <c r="J624" i="4" s="1"/>
  <c r="I625" i="4"/>
  <c r="I626" i="4"/>
  <c r="I627" i="4"/>
  <c r="J627" i="4" s="1"/>
  <c r="I628" i="4"/>
  <c r="J628" i="4" s="1"/>
  <c r="I629" i="4"/>
  <c r="J629" i="4" s="1"/>
  <c r="I630" i="4"/>
  <c r="I631" i="4"/>
  <c r="I632" i="4"/>
  <c r="I633" i="4"/>
  <c r="I634" i="4"/>
  <c r="I635" i="4"/>
  <c r="J635" i="4" s="1"/>
  <c r="I636" i="4"/>
  <c r="J636" i="4" s="1"/>
  <c r="I637" i="4"/>
  <c r="J637" i="4" s="1"/>
  <c r="I638" i="4"/>
  <c r="I639" i="4"/>
  <c r="J639" i="4" s="1"/>
  <c r="I640" i="4"/>
  <c r="I641" i="4"/>
  <c r="I642" i="4"/>
  <c r="I643" i="4"/>
  <c r="J643" i="4" s="1"/>
  <c r="I644" i="4"/>
  <c r="J644" i="4" s="1"/>
  <c r="I645" i="4"/>
  <c r="J645" i="4"/>
  <c r="I646" i="4"/>
  <c r="I647" i="4"/>
  <c r="I648" i="4"/>
  <c r="I649" i="4"/>
  <c r="I650" i="4"/>
  <c r="I651" i="4"/>
  <c r="J651" i="4"/>
  <c r="I652" i="4"/>
  <c r="J652" i="4" s="1"/>
  <c r="I653" i="4"/>
  <c r="J653" i="4" s="1"/>
  <c r="I654" i="4"/>
  <c r="J654" i="4" s="1"/>
  <c r="I655" i="4"/>
  <c r="J655" i="4"/>
  <c r="I656" i="4"/>
  <c r="J656" i="4" s="1"/>
  <c r="I657" i="4"/>
  <c r="I658" i="4"/>
  <c r="I659" i="4"/>
  <c r="J659" i="4" s="1"/>
  <c r="I660" i="4"/>
  <c r="J660" i="4" s="1"/>
  <c r="I661" i="4"/>
  <c r="J661" i="4" s="1"/>
  <c r="I662" i="4"/>
  <c r="I663" i="4"/>
  <c r="I664" i="4"/>
  <c r="I665" i="4"/>
  <c r="I666" i="4"/>
  <c r="I667" i="4"/>
  <c r="J667" i="4" s="1"/>
  <c r="I668" i="4"/>
  <c r="J668" i="4" s="1"/>
  <c r="I669" i="4"/>
  <c r="J669" i="4" s="1"/>
  <c r="I670" i="4"/>
  <c r="I671" i="4"/>
  <c r="J671" i="4" s="1"/>
  <c r="I672" i="4"/>
  <c r="I673" i="4"/>
  <c r="I674" i="4"/>
  <c r="I675" i="4"/>
  <c r="J675" i="4" s="1"/>
  <c r="I676" i="4"/>
  <c r="J676" i="4" s="1"/>
  <c r="I677" i="4"/>
  <c r="J677" i="4" s="1"/>
  <c r="I678" i="4"/>
  <c r="I679" i="4"/>
  <c r="I680" i="4"/>
  <c r="I681" i="4"/>
  <c r="I682" i="4"/>
  <c r="I683" i="4"/>
  <c r="J683" i="4" s="1"/>
  <c r="I684" i="4"/>
  <c r="J684" i="4" s="1"/>
  <c r="I685" i="4"/>
  <c r="J685" i="4" s="1"/>
  <c r="I686" i="4"/>
  <c r="J686" i="4"/>
  <c r="I687" i="4"/>
  <c r="J687" i="4" s="1"/>
  <c r="I688" i="4"/>
  <c r="I689" i="4"/>
  <c r="I690" i="4"/>
  <c r="I691" i="4"/>
  <c r="J691" i="4" s="1"/>
  <c r="I692" i="4"/>
  <c r="J692" i="4" s="1"/>
  <c r="I693" i="4"/>
  <c r="J693" i="4" s="1"/>
  <c r="I694" i="4"/>
  <c r="J694" i="4" s="1"/>
  <c r="I695" i="4"/>
  <c r="I696" i="4"/>
  <c r="I697" i="4"/>
  <c r="I698" i="4"/>
  <c r="I699" i="4"/>
  <c r="J699" i="4"/>
  <c r="I700" i="4"/>
  <c r="J700" i="4" s="1"/>
  <c r="I701" i="4"/>
  <c r="J701" i="4" s="1"/>
  <c r="I702" i="4"/>
  <c r="I703" i="4"/>
  <c r="J703" i="4" s="1"/>
  <c r="I704" i="4"/>
  <c r="I705" i="4"/>
  <c r="I706" i="4"/>
  <c r="I707" i="4"/>
  <c r="J707" i="4" s="1"/>
  <c r="I708" i="4"/>
  <c r="J708" i="4" s="1"/>
  <c r="I709" i="4"/>
  <c r="J709" i="4" s="1"/>
  <c r="I710" i="4"/>
  <c r="I711" i="4"/>
  <c r="I712" i="4"/>
  <c r="I713" i="4"/>
  <c r="I714" i="4"/>
  <c r="I715" i="4"/>
  <c r="J715" i="4"/>
  <c r="I716" i="4"/>
  <c r="J716" i="4" s="1"/>
  <c r="I717" i="4"/>
  <c r="J717" i="4" s="1"/>
  <c r="I718" i="4"/>
  <c r="I719" i="4"/>
  <c r="J719" i="4" s="1"/>
  <c r="I720" i="4"/>
  <c r="I721" i="4"/>
  <c r="I722" i="4"/>
  <c r="I723" i="4"/>
  <c r="J723" i="4" s="1"/>
  <c r="I724" i="4"/>
  <c r="J724" i="4" s="1"/>
  <c r="I725" i="4"/>
  <c r="J725" i="4" s="1"/>
  <c r="I726" i="4"/>
  <c r="I727" i="4"/>
  <c r="I728" i="4"/>
  <c r="I729" i="4"/>
  <c r="I730" i="4"/>
  <c r="I731" i="4"/>
  <c r="J731" i="4" s="1"/>
  <c r="I732" i="4"/>
  <c r="J732" i="4" s="1"/>
  <c r="I733" i="4"/>
  <c r="J733" i="4" s="1"/>
  <c r="I734" i="4"/>
  <c r="J734" i="4" s="1"/>
  <c r="I735" i="4"/>
  <c r="J735" i="4" s="1"/>
  <c r="I736" i="4"/>
  <c r="I737" i="4"/>
  <c r="I738" i="4"/>
  <c r="I739" i="4"/>
  <c r="J739" i="4" s="1"/>
  <c r="I740" i="4"/>
  <c r="J740" i="4" s="1"/>
  <c r="I741" i="4"/>
  <c r="J741" i="4" s="1"/>
  <c r="I742" i="4"/>
  <c r="J742" i="4"/>
  <c r="I743" i="4"/>
  <c r="I744" i="4"/>
  <c r="I745" i="4"/>
  <c r="I746" i="4"/>
  <c r="I747" i="4"/>
  <c r="J747" i="4" s="1"/>
  <c r="I748" i="4"/>
  <c r="J748" i="4" s="1"/>
  <c r="I749" i="4"/>
  <c r="J749" i="4" s="1"/>
  <c r="I750" i="4"/>
  <c r="J750" i="4" s="1"/>
  <c r="I751" i="4"/>
  <c r="J751" i="4" s="1"/>
  <c r="I752" i="4"/>
  <c r="I753" i="4"/>
  <c r="I754" i="4"/>
  <c r="I755" i="4"/>
  <c r="J755" i="4" s="1"/>
  <c r="I756" i="4"/>
  <c r="J756" i="4" s="1"/>
  <c r="I757" i="4"/>
  <c r="J757" i="4"/>
  <c r="I758" i="4"/>
  <c r="I759" i="4"/>
  <c r="I760" i="4"/>
  <c r="I761" i="4"/>
  <c r="I762" i="4"/>
  <c r="I763" i="4"/>
  <c r="J763" i="4" s="1"/>
  <c r="I764" i="4"/>
  <c r="J764" i="4" s="1"/>
  <c r="I765" i="4"/>
  <c r="J765" i="4" s="1"/>
  <c r="I766" i="4"/>
  <c r="I767" i="4"/>
  <c r="J767" i="4" s="1"/>
  <c r="I768" i="4"/>
  <c r="I769" i="4"/>
  <c r="J769" i="4" s="1"/>
  <c r="I770" i="4"/>
  <c r="I771" i="4"/>
  <c r="J771" i="4" s="1"/>
  <c r="I772" i="4"/>
  <c r="J772" i="4" s="1"/>
  <c r="I773" i="4"/>
  <c r="J773" i="4" s="1"/>
  <c r="I774" i="4"/>
  <c r="I775" i="4"/>
  <c r="I776" i="4"/>
  <c r="I777" i="4"/>
  <c r="I778" i="4"/>
  <c r="I779" i="4"/>
  <c r="J779" i="4" s="1"/>
  <c r="I780" i="4"/>
  <c r="J780" i="4" s="1"/>
  <c r="I781" i="4"/>
  <c r="J781" i="4" s="1"/>
  <c r="I782" i="4"/>
  <c r="I783" i="4"/>
  <c r="I784" i="4"/>
  <c r="I785" i="4"/>
  <c r="I786" i="4"/>
  <c r="I787" i="4"/>
  <c r="J787" i="4" s="1"/>
  <c r="I788" i="4"/>
  <c r="J788" i="4" s="1"/>
  <c r="I789" i="4"/>
  <c r="J789" i="4" s="1"/>
  <c r="I790" i="4"/>
  <c r="I791" i="4"/>
  <c r="J791" i="4" s="1"/>
  <c r="I792" i="4"/>
  <c r="I793" i="4"/>
  <c r="J793" i="4" s="1"/>
  <c r="I794" i="4"/>
  <c r="I795" i="4"/>
  <c r="J795" i="4" s="1"/>
  <c r="I796" i="4"/>
  <c r="J796" i="4" s="1"/>
  <c r="I797" i="4"/>
  <c r="J797" i="4" s="1"/>
  <c r="I798" i="4"/>
  <c r="J798" i="4" s="1"/>
  <c r="I799" i="4"/>
  <c r="I800" i="4"/>
  <c r="I801" i="4"/>
  <c r="I802" i="4"/>
  <c r="I803" i="4"/>
  <c r="J803" i="4" s="1"/>
  <c r="I804" i="4"/>
  <c r="J804" i="4" s="1"/>
  <c r="I805" i="4"/>
  <c r="J805" i="4" s="1"/>
  <c r="I806" i="4"/>
  <c r="J806" i="4"/>
  <c r="I807" i="4"/>
  <c r="I808" i="4"/>
  <c r="I809" i="4"/>
  <c r="J809" i="4" s="1"/>
  <c r="I810" i="4"/>
  <c r="J810" i="4" s="1"/>
  <c r="I811" i="4"/>
  <c r="J811" i="4" s="1"/>
  <c r="I812" i="4"/>
  <c r="J812" i="4"/>
  <c r="I813" i="4"/>
  <c r="J813" i="4" s="1"/>
  <c r="I814" i="4"/>
  <c r="J814" i="4" s="1"/>
  <c r="I815" i="4"/>
  <c r="I816" i="4"/>
  <c r="I817" i="4"/>
  <c r="I818" i="4"/>
  <c r="I819" i="4"/>
  <c r="J819" i="4" s="1"/>
  <c r="I820" i="4"/>
  <c r="J820" i="4" s="1"/>
  <c r="I821" i="4"/>
  <c r="J821" i="4" s="1"/>
  <c r="I822" i="4"/>
  <c r="J822" i="4" s="1"/>
  <c r="I823" i="4"/>
  <c r="I824" i="4"/>
  <c r="I825" i="4"/>
  <c r="I826" i="4"/>
  <c r="I827" i="4"/>
  <c r="J827" i="4" s="1"/>
  <c r="I828" i="4"/>
  <c r="J828" i="4" s="1"/>
  <c r="I829" i="4"/>
  <c r="J829" i="4" s="1"/>
  <c r="I830" i="4"/>
  <c r="J830" i="4" s="1"/>
  <c r="I831" i="4"/>
  <c r="I832" i="4"/>
  <c r="I833" i="4"/>
  <c r="I834" i="4"/>
  <c r="I835" i="4"/>
  <c r="J835" i="4" s="1"/>
  <c r="I836" i="4"/>
  <c r="J836" i="4" s="1"/>
  <c r="I837" i="4"/>
  <c r="J837" i="4" s="1"/>
  <c r="I838" i="4"/>
  <c r="J838" i="4" s="1"/>
  <c r="I839" i="4"/>
  <c r="I840" i="4"/>
  <c r="J840" i="4"/>
  <c r="I841" i="4"/>
  <c r="J841" i="4" s="1"/>
  <c r="I842" i="4"/>
  <c r="J842" i="4" s="1"/>
  <c r="I843" i="4"/>
  <c r="J843" i="4" s="1"/>
  <c r="I844" i="4"/>
  <c r="J844" i="4"/>
  <c r="I845" i="4"/>
  <c r="J845" i="4" s="1"/>
  <c r="I846" i="4"/>
  <c r="J846" i="4" s="1"/>
  <c r="I847" i="4"/>
  <c r="J847" i="4" s="1"/>
  <c r="I848" i="4"/>
  <c r="I849" i="4"/>
  <c r="I850" i="4"/>
  <c r="I851" i="4"/>
  <c r="J851" i="4" s="1"/>
  <c r="I852" i="4"/>
  <c r="J852" i="4" s="1"/>
  <c r="I853" i="4"/>
  <c r="J853" i="4" s="1"/>
  <c r="I854" i="4"/>
  <c r="J854" i="4" s="1"/>
  <c r="I855" i="4"/>
  <c r="J855" i="4" s="1"/>
  <c r="I856" i="4"/>
  <c r="I857" i="4"/>
  <c r="I858" i="4"/>
  <c r="I859" i="4"/>
  <c r="J859" i="4" s="1"/>
  <c r="I860" i="4"/>
  <c r="J860" i="4" s="1"/>
  <c r="I861" i="4"/>
  <c r="J861" i="4" s="1"/>
  <c r="I862" i="4"/>
  <c r="J862" i="4" s="1"/>
  <c r="I863" i="4"/>
  <c r="I864" i="4"/>
  <c r="I865" i="4"/>
  <c r="I866" i="4"/>
  <c r="I867" i="4"/>
  <c r="J867" i="4" s="1"/>
  <c r="I868" i="4"/>
  <c r="J868" i="4" s="1"/>
  <c r="I869" i="4"/>
  <c r="J869" i="4" s="1"/>
  <c r="I870" i="4"/>
  <c r="J870" i="4" s="1"/>
  <c r="I871" i="4"/>
  <c r="I872" i="4"/>
  <c r="I873" i="4"/>
  <c r="J873" i="4" s="1"/>
  <c r="I874" i="4"/>
  <c r="J874" i="4" s="1"/>
  <c r="I875" i="4"/>
  <c r="J875" i="4" s="1"/>
  <c r="I876" i="4"/>
  <c r="J876" i="4" s="1"/>
  <c r="I877" i="4"/>
  <c r="J877" i="4" s="1"/>
  <c r="I878" i="4"/>
  <c r="J878" i="4" s="1"/>
  <c r="I879" i="4"/>
  <c r="J879" i="4" s="1"/>
  <c r="I880" i="4"/>
  <c r="I881" i="4"/>
  <c r="I882" i="4"/>
  <c r="I883" i="4"/>
  <c r="J883" i="4" s="1"/>
  <c r="I885" i="4"/>
  <c r="J885" i="4" s="1"/>
  <c r="I886" i="4"/>
  <c r="J886" i="4" s="1"/>
  <c r="I887" i="4"/>
  <c r="J887" i="4" s="1"/>
  <c r="I888" i="4"/>
  <c r="I889" i="4"/>
  <c r="I890" i="4"/>
  <c r="I891" i="4"/>
  <c r="J891" i="4" s="1"/>
  <c r="I892" i="4"/>
  <c r="J892" i="4" s="1"/>
  <c r="I893" i="4"/>
  <c r="J893" i="4" s="1"/>
  <c r="I894" i="4"/>
  <c r="J894" i="4" s="1"/>
  <c r="I895" i="4"/>
  <c r="I896" i="4"/>
  <c r="I897" i="4"/>
  <c r="I898" i="4"/>
  <c r="I899" i="4"/>
  <c r="J899" i="4" s="1"/>
  <c r="I900" i="4"/>
  <c r="J900" i="4" s="1"/>
  <c r="I901" i="4"/>
  <c r="J901" i="4" s="1"/>
  <c r="I902" i="4"/>
  <c r="J902" i="4" s="1"/>
  <c r="I903" i="4"/>
  <c r="I904" i="4"/>
  <c r="I122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I162" i="4"/>
  <c r="G162" i="4"/>
  <c r="I161" i="4"/>
  <c r="G161" i="4"/>
  <c r="J161" i="4" s="1"/>
  <c r="I160" i="4"/>
  <c r="G160" i="4"/>
  <c r="I159" i="4"/>
  <c r="G159" i="4"/>
  <c r="J159" i="4" s="1"/>
  <c r="I158" i="4"/>
  <c r="G158" i="4"/>
  <c r="J158" i="4" s="1"/>
  <c r="I157" i="4"/>
  <c r="G157" i="4"/>
  <c r="I156" i="4"/>
  <c r="G156" i="4"/>
  <c r="I155" i="4"/>
  <c r="J155" i="4" s="1"/>
  <c r="G155" i="4"/>
  <c r="I154" i="4"/>
  <c r="G154" i="4"/>
  <c r="I153" i="4"/>
  <c r="G153" i="4"/>
  <c r="I152" i="4"/>
  <c r="G152" i="4"/>
  <c r="J152" i="4" s="1"/>
  <c r="I151" i="4"/>
  <c r="G151" i="4"/>
  <c r="I150" i="4"/>
  <c r="G150" i="4"/>
  <c r="I149" i="4"/>
  <c r="G149" i="4"/>
  <c r="I148" i="4"/>
  <c r="G148" i="4"/>
  <c r="I147" i="4"/>
  <c r="J147" i="4" s="1"/>
  <c r="G147" i="4"/>
  <c r="I146" i="4"/>
  <c r="G146" i="4"/>
  <c r="I145" i="4"/>
  <c r="G145" i="4"/>
  <c r="I144" i="4"/>
  <c r="G144" i="4"/>
  <c r="I143" i="4"/>
  <c r="J143" i="4" s="1"/>
  <c r="G143" i="4"/>
  <c r="I142" i="4"/>
  <c r="G142" i="4"/>
  <c r="I141" i="4"/>
  <c r="G141" i="4"/>
  <c r="I140" i="4"/>
  <c r="G140" i="4"/>
  <c r="I139" i="4"/>
  <c r="J139" i="4" s="1"/>
  <c r="G139" i="4"/>
  <c r="I138" i="4"/>
  <c r="G138" i="4"/>
  <c r="I137" i="4"/>
  <c r="G137" i="4"/>
  <c r="I136" i="4"/>
  <c r="G136" i="4"/>
  <c r="I135" i="4"/>
  <c r="G135" i="4"/>
  <c r="I134" i="4"/>
  <c r="G134" i="4"/>
  <c r="I133" i="4"/>
  <c r="G133" i="4"/>
  <c r="I132" i="4"/>
  <c r="G132" i="4"/>
  <c r="I131" i="4"/>
  <c r="J131" i="4" s="1"/>
  <c r="G131" i="4"/>
  <c r="I130" i="4"/>
  <c r="G130" i="4"/>
  <c r="I129" i="4"/>
  <c r="G129" i="4"/>
  <c r="I128" i="4"/>
  <c r="G128" i="4"/>
  <c r="J127" i="4"/>
  <c r="I127" i="4"/>
  <c r="G127" i="4"/>
  <c r="I126" i="4"/>
  <c r="J126" i="4" s="1"/>
  <c r="G126" i="4"/>
  <c r="I125" i="4"/>
  <c r="G125" i="4"/>
  <c r="J125" i="4" s="1"/>
  <c r="I124" i="4"/>
  <c r="G124" i="4"/>
  <c r="I123" i="4"/>
  <c r="J123" i="4" s="1"/>
  <c r="G123" i="4"/>
  <c r="G122" i="4"/>
  <c r="I121" i="4"/>
  <c r="G121" i="4"/>
  <c r="I120" i="4"/>
  <c r="J120" i="4" s="1"/>
  <c r="G120" i="4"/>
  <c r="I119" i="4"/>
  <c r="G119" i="4"/>
  <c r="I118" i="4"/>
  <c r="G118" i="4"/>
  <c r="I117" i="4"/>
  <c r="G117" i="4"/>
  <c r="I116" i="4"/>
  <c r="G116" i="4"/>
  <c r="I115" i="4"/>
  <c r="J115" i="4" s="1"/>
  <c r="G115" i="4"/>
  <c r="I114" i="4"/>
  <c r="G114" i="4"/>
  <c r="I113" i="4"/>
  <c r="G113" i="4"/>
  <c r="I112" i="4"/>
  <c r="G112" i="4"/>
  <c r="I111" i="4"/>
  <c r="G111" i="4"/>
  <c r="I110" i="4"/>
  <c r="G110" i="4"/>
  <c r="I109" i="4"/>
  <c r="G109" i="4"/>
  <c r="J109" i="4" s="1"/>
  <c r="I108" i="4"/>
  <c r="G108" i="4"/>
  <c r="I107" i="4"/>
  <c r="J107" i="4" s="1"/>
  <c r="G107" i="4"/>
  <c r="I106" i="4"/>
  <c r="G106" i="4"/>
  <c r="I105" i="4"/>
  <c r="G105" i="4"/>
  <c r="J105" i="4" s="1"/>
  <c r="I104" i="4"/>
  <c r="G104" i="4"/>
  <c r="I103" i="4"/>
  <c r="G103" i="4"/>
  <c r="J103" i="4" s="1"/>
  <c r="I102" i="4"/>
  <c r="G102" i="4"/>
  <c r="I101" i="4"/>
  <c r="G101" i="4"/>
  <c r="I100" i="4"/>
  <c r="G100" i="4"/>
  <c r="I99" i="4"/>
  <c r="G99" i="4"/>
  <c r="I98" i="4"/>
  <c r="G98" i="4"/>
  <c r="I97" i="4"/>
  <c r="G97" i="4"/>
  <c r="I96" i="4"/>
  <c r="G96" i="4"/>
  <c r="I95" i="4"/>
  <c r="G95" i="4"/>
  <c r="I94" i="4"/>
  <c r="G94" i="4"/>
  <c r="J94" i="4" s="1"/>
  <c r="I93" i="4"/>
  <c r="G93" i="4"/>
  <c r="I92" i="4"/>
  <c r="G92" i="4"/>
  <c r="I91" i="4"/>
  <c r="J91" i="4" s="1"/>
  <c r="G91" i="4"/>
  <c r="I90" i="4"/>
  <c r="G90" i="4"/>
  <c r="J90" i="4" s="1"/>
  <c r="I89" i="4"/>
  <c r="G89" i="4"/>
  <c r="I88" i="4"/>
  <c r="G88" i="4"/>
  <c r="I87" i="4"/>
  <c r="J87" i="4" s="1"/>
  <c r="G87" i="4"/>
  <c r="I86" i="4"/>
  <c r="G86" i="4"/>
  <c r="I85" i="4"/>
  <c r="G85" i="4"/>
  <c r="I84" i="4"/>
  <c r="G84" i="4"/>
  <c r="I83" i="4"/>
  <c r="J83" i="4" s="1"/>
  <c r="G83" i="4"/>
  <c r="I82" i="4"/>
  <c r="G82" i="4"/>
  <c r="I81" i="4"/>
  <c r="G81" i="4"/>
  <c r="I80" i="4"/>
  <c r="G80" i="4"/>
  <c r="I79" i="4"/>
  <c r="J79" i="4" s="1"/>
  <c r="G79" i="4"/>
  <c r="I78" i="4"/>
  <c r="G78" i="4"/>
  <c r="I77" i="4"/>
  <c r="G77" i="4"/>
  <c r="I76" i="4"/>
  <c r="G76" i="4"/>
  <c r="I75" i="4"/>
  <c r="J75" i="4" s="1"/>
  <c r="G75" i="4"/>
  <c r="I74" i="4"/>
  <c r="G74" i="4"/>
  <c r="I73" i="4"/>
  <c r="G73" i="4"/>
  <c r="I72" i="4"/>
  <c r="G72" i="4"/>
  <c r="I71" i="4"/>
  <c r="G71" i="4"/>
  <c r="I70" i="4"/>
  <c r="G70" i="4"/>
  <c r="I69" i="4"/>
  <c r="G69" i="4"/>
  <c r="I68" i="4"/>
  <c r="G68" i="4"/>
  <c r="J68" i="4" s="1"/>
  <c r="I67" i="4"/>
  <c r="J67" i="4" s="1"/>
  <c r="G67" i="4"/>
  <c r="I66" i="4"/>
  <c r="G66" i="4"/>
  <c r="I65" i="4"/>
  <c r="G65" i="4"/>
  <c r="I64" i="4"/>
  <c r="G64" i="4"/>
  <c r="I63" i="4"/>
  <c r="J63" i="4" s="1"/>
  <c r="G63" i="4"/>
  <c r="I62" i="4"/>
  <c r="G62" i="4"/>
  <c r="I61" i="4"/>
  <c r="G61" i="4"/>
  <c r="I60" i="4"/>
  <c r="G60" i="4"/>
  <c r="I59" i="4"/>
  <c r="J59" i="4" s="1"/>
  <c r="G59" i="4"/>
  <c r="I58" i="4"/>
  <c r="G58" i="4"/>
  <c r="I57" i="4"/>
  <c r="G57" i="4"/>
  <c r="I56" i="4"/>
  <c r="G56" i="4"/>
  <c r="I55" i="4"/>
  <c r="G55" i="4"/>
  <c r="J55" i="4" s="1"/>
  <c r="I54" i="4"/>
  <c r="G54" i="4"/>
  <c r="J53" i="4"/>
  <c r="I53" i="4"/>
  <c r="G53" i="4"/>
  <c r="I52" i="4"/>
  <c r="G52" i="4"/>
  <c r="J52" i="4" s="1"/>
  <c r="I51" i="4"/>
  <c r="J51" i="4" s="1"/>
  <c r="G51" i="4"/>
  <c r="I50" i="4"/>
  <c r="G50" i="4"/>
  <c r="I49" i="4"/>
  <c r="G49" i="4"/>
  <c r="J49" i="4" s="1"/>
  <c r="I48" i="4"/>
  <c r="G48" i="4"/>
  <c r="I47" i="4"/>
  <c r="G47" i="4"/>
  <c r="I46" i="4"/>
  <c r="J46" i="4" s="1"/>
  <c r="G46" i="4"/>
  <c r="I45" i="4"/>
  <c r="G45" i="4"/>
  <c r="I44" i="4"/>
  <c r="G44" i="4"/>
  <c r="I43" i="4"/>
  <c r="J43" i="4" s="1"/>
  <c r="G43" i="4"/>
  <c r="I42" i="4"/>
  <c r="G42" i="4"/>
  <c r="I41" i="4"/>
  <c r="G41" i="4"/>
  <c r="I40" i="4"/>
  <c r="G40" i="4"/>
  <c r="J39" i="4"/>
  <c r="I39" i="4"/>
  <c r="G39" i="4"/>
  <c r="I38" i="4"/>
  <c r="J38" i="4" s="1"/>
  <c r="G38" i="4"/>
  <c r="I37" i="4"/>
  <c r="G37" i="4"/>
  <c r="J37" i="4" s="1"/>
  <c r="I36" i="4"/>
  <c r="G36" i="4"/>
  <c r="I35" i="4"/>
  <c r="G35" i="4"/>
  <c r="I34" i="4"/>
  <c r="G34" i="4"/>
  <c r="J34" i="4" s="1"/>
  <c r="I33" i="4"/>
  <c r="G33" i="4"/>
  <c r="J33" i="4" s="1"/>
  <c r="I32" i="4"/>
  <c r="G32" i="4"/>
  <c r="I31" i="4"/>
  <c r="J31" i="4" s="1"/>
  <c r="G31" i="4"/>
  <c r="I30" i="4"/>
  <c r="J30" i="4" s="1"/>
  <c r="G30" i="4"/>
  <c r="I29" i="4"/>
  <c r="J29" i="4" s="1"/>
  <c r="G29" i="4"/>
  <c r="I28" i="4"/>
  <c r="G28" i="4"/>
  <c r="I27" i="4"/>
  <c r="J27" i="4" s="1"/>
  <c r="G27" i="4"/>
  <c r="I26" i="4"/>
  <c r="G26" i="4"/>
  <c r="I25" i="4"/>
  <c r="G25" i="4"/>
  <c r="I24" i="4"/>
  <c r="G24" i="4"/>
  <c r="I23" i="4"/>
  <c r="J23" i="4" s="1"/>
  <c r="G23" i="4"/>
  <c r="I22" i="4"/>
  <c r="G22" i="4"/>
  <c r="J22" i="4" s="1"/>
  <c r="I21" i="4"/>
  <c r="G21" i="4"/>
  <c r="I20" i="4"/>
  <c r="G20" i="4"/>
  <c r="I19" i="4"/>
  <c r="G19" i="4"/>
  <c r="I18" i="4"/>
  <c r="G18" i="4"/>
  <c r="I17" i="4"/>
  <c r="G17" i="4"/>
  <c r="I16" i="4"/>
  <c r="G16" i="4"/>
  <c r="I15" i="4"/>
  <c r="G15" i="4"/>
  <c r="I14" i="4"/>
  <c r="G14" i="4"/>
  <c r="I13" i="4"/>
  <c r="G13" i="4"/>
  <c r="I12" i="4"/>
  <c r="G12" i="4"/>
  <c r="I11" i="4"/>
  <c r="G11" i="4"/>
  <c r="I10" i="4"/>
  <c r="G10" i="4"/>
  <c r="J10" i="4" s="1"/>
  <c r="I9" i="4"/>
  <c r="G9" i="4"/>
  <c r="J9" i="4" s="1"/>
  <c r="I8" i="4"/>
  <c r="G8" i="4"/>
  <c r="I7" i="4"/>
  <c r="G7" i="4"/>
  <c r="I6" i="4"/>
  <c r="G6" i="4"/>
  <c r="I5" i="4"/>
  <c r="G5" i="4"/>
  <c r="I4" i="4"/>
  <c r="G4" i="4"/>
  <c r="I3" i="4"/>
  <c r="G3" i="4"/>
  <c r="I2" i="4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C193" i="3"/>
  <c r="C194" i="3" s="1"/>
  <c r="C195" i="3" s="1"/>
  <c r="C192" i="3"/>
  <c r="J193" i="3"/>
  <c r="I195" i="3"/>
  <c r="J195" i="3" s="1"/>
  <c r="I194" i="3"/>
  <c r="J194" i="3" s="1"/>
  <c r="I193" i="3"/>
  <c r="I192" i="3"/>
  <c r="J192" i="3" s="1"/>
  <c r="H195" i="3"/>
  <c r="H194" i="3"/>
  <c r="H193" i="3"/>
  <c r="H192" i="3"/>
  <c r="G195" i="3"/>
  <c r="G194" i="3"/>
  <c r="G193" i="3"/>
  <c r="G192" i="3"/>
  <c r="E195" i="3"/>
  <c r="E194" i="3"/>
  <c r="E193" i="3"/>
  <c r="E192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8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4" i="3"/>
  <c r="E4" i="3"/>
  <c r="E5" i="3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3" i="3"/>
  <c r="C3" i="3"/>
  <c r="L7" i="1"/>
  <c r="L4" i="1"/>
  <c r="L5" i="1"/>
  <c r="X31" i="2"/>
  <c r="Z31" i="2"/>
  <c r="Y42" i="2"/>
  <c r="Y54" i="2"/>
  <c r="N32" i="2"/>
  <c r="N33" i="2"/>
  <c r="N34" i="2"/>
  <c r="N35" i="2"/>
  <c r="N37" i="2"/>
  <c r="N38" i="2"/>
  <c r="N39" i="2"/>
  <c r="N40" i="2"/>
  <c r="N41" i="2"/>
  <c r="N44" i="2"/>
  <c r="N45" i="2"/>
  <c r="N46" i="2"/>
  <c r="N47" i="2"/>
  <c r="N49" i="2"/>
  <c r="N50" i="2"/>
  <c r="N51" i="2"/>
  <c r="N52" i="2"/>
  <c r="N53" i="2"/>
  <c r="N43" i="2"/>
  <c r="AA44" i="2"/>
  <c r="AA45" i="2"/>
  <c r="AA46" i="2"/>
  <c r="AA47" i="2"/>
  <c r="AA49" i="2"/>
  <c r="AA50" i="2"/>
  <c r="AA51" i="2"/>
  <c r="AA52" i="2"/>
  <c r="AA53" i="2"/>
  <c r="AA43" i="2"/>
  <c r="AA33" i="2"/>
  <c r="AA34" i="2"/>
  <c r="AA35" i="2"/>
  <c r="AA37" i="2"/>
  <c r="AA38" i="2"/>
  <c r="AA39" i="2"/>
  <c r="AA40" i="2"/>
  <c r="AA41" i="2"/>
  <c r="AA32" i="2"/>
  <c r="AA21" i="2"/>
  <c r="AA18" i="2"/>
  <c r="AA16" i="2"/>
  <c r="AA15" i="2"/>
  <c r="AA14" i="2"/>
  <c r="AA13" i="2"/>
  <c r="AA11" i="2"/>
  <c r="AA10" i="2"/>
  <c r="AA9" i="2"/>
  <c r="AA8" i="2"/>
  <c r="AA4" i="2"/>
  <c r="AA5" i="2"/>
  <c r="AA6" i="2"/>
  <c r="AA3" i="2"/>
  <c r="N21" i="2"/>
  <c r="N19" i="2"/>
  <c r="N18" i="2"/>
  <c r="N14" i="2"/>
  <c r="N15" i="2"/>
  <c r="N16" i="2"/>
  <c r="N13" i="2"/>
  <c r="N9" i="2"/>
  <c r="N10" i="2"/>
  <c r="N11" i="2"/>
  <c r="N8" i="2"/>
  <c r="N4" i="2"/>
  <c r="N5" i="2"/>
  <c r="N6" i="2"/>
  <c r="N3" i="2"/>
  <c r="L12" i="2"/>
  <c r="M12" i="2"/>
  <c r="O12" i="2"/>
  <c r="P12" i="2"/>
  <c r="P28" i="2" s="1"/>
  <c r="Q12" i="2"/>
  <c r="R12" i="2"/>
  <c r="AA19" i="2"/>
  <c r="F31" i="2"/>
  <c r="G31" i="2"/>
  <c r="L6" i="1"/>
  <c r="E60" i="2"/>
  <c r="F62" i="2"/>
  <c r="G62" i="2" s="1"/>
  <c r="H62" i="2" s="1"/>
  <c r="I62" i="2" s="1"/>
  <c r="J62" i="2" s="1"/>
  <c r="Z54" i="2"/>
  <c r="Z42" i="2"/>
  <c r="X54" i="2"/>
  <c r="X42" i="2"/>
  <c r="Z12" i="2"/>
  <c r="J21" i="2"/>
  <c r="J19" i="2"/>
  <c r="J18" i="2"/>
  <c r="J14" i="2"/>
  <c r="J15" i="2"/>
  <c r="J16" i="2"/>
  <c r="J13" i="2"/>
  <c r="J9" i="2"/>
  <c r="J10" i="2"/>
  <c r="J11" i="2"/>
  <c r="J8" i="2"/>
  <c r="J4" i="2"/>
  <c r="J5" i="2"/>
  <c r="J6" i="2"/>
  <c r="J3" i="2"/>
  <c r="F21" i="2"/>
  <c r="F19" i="2"/>
  <c r="F18" i="2"/>
  <c r="F14" i="2"/>
  <c r="F15" i="2"/>
  <c r="F16" i="2"/>
  <c r="F13" i="2"/>
  <c r="F9" i="2"/>
  <c r="F10" i="2"/>
  <c r="F11" i="2"/>
  <c r="F8" i="2"/>
  <c r="F4" i="2"/>
  <c r="F5" i="2"/>
  <c r="F6" i="2"/>
  <c r="X7" i="2"/>
  <c r="Y7" i="2"/>
  <c r="X12" i="2"/>
  <c r="Y12" i="2"/>
  <c r="H26" i="3"/>
  <c r="H25" i="3"/>
  <c r="H36" i="3"/>
  <c r="H37" i="3" s="1"/>
  <c r="H32" i="3"/>
  <c r="H35" i="3" s="1"/>
  <c r="I35" i="3" s="1"/>
  <c r="H31" i="3"/>
  <c r="I31" i="3" s="1"/>
  <c r="H30" i="3"/>
  <c r="I30" i="3" s="1"/>
  <c r="H29" i="3"/>
  <c r="H28" i="3"/>
  <c r="I28" i="3" s="1"/>
  <c r="H27" i="3"/>
  <c r="I27" i="3" s="1"/>
  <c r="I25" i="3"/>
  <c r="H24" i="3"/>
  <c r="H23" i="3"/>
  <c r="H22" i="3"/>
  <c r="H21" i="3"/>
  <c r="H20" i="3"/>
  <c r="I20" i="3" s="1"/>
  <c r="H19" i="3"/>
  <c r="H18" i="3"/>
  <c r="H17" i="3"/>
  <c r="H16" i="3"/>
  <c r="I16" i="3" s="1"/>
  <c r="H15" i="3"/>
  <c r="H14" i="3"/>
  <c r="H13" i="3"/>
  <c r="G12" i="2"/>
  <c r="G7" i="2"/>
  <c r="C12" i="2"/>
  <c r="C7" i="2"/>
  <c r="C17" i="2" s="1"/>
  <c r="G190" i="3"/>
  <c r="G187" i="3"/>
  <c r="G175" i="3"/>
  <c r="G181" i="3"/>
  <c r="G182" i="3"/>
  <c r="G18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6" i="3"/>
  <c r="G177" i="3"/>
  <c r="G178" i="3"/>
  <c r="G179" i="3"/>
  <c r="G180" i="3"/>
  <c r="G184" i="3"/>
  <c r="G185" i="3"/>
  <c r="G186" i="3"/>
  <c r="G188" i="3"/>
  <c r="G189" i="3"/>
  <c r="G191" i="3"/>
  <c r="G2" i="3"/>
  <c r="I32" i="3"/>
  <c r="I3" i="3"/>
  <c r="I4" i="3"/>
  <c r="I5" i="3"/>
  <c r="I6" i="3"/>
  <c r="I7" i="3"/>
  <c r="I8" i="3"/>
  <c r="I9" i="3"/>
  <c r="I10" i="3"/>
  <c r="I11" i="3"/>
  <c r="I12" i="3"/>
  <c r="I13" i="3"/>
  <c r="I14" i="3"/>
  <c r="I17" i="3"/>
  <c r="I18" i="3"/>
  <c r="I19" i="3"/>
  <c r="I21" i="3"/>
  <c r="I22" i="3"/>
  <c r="I23" i="3"/>
  <c r="I24" i="3"/>
  <c r="I26" i="3"/>
  <c r="I29" i="3"/>
  <c r="I2" i="3"/>
  <c r="M65" i="2"/>
  <c r="M67" i="2" s="1"/>
  <c r="E61" i="2"/>
  <c r="L65" i="2"/>
  <c r="L67" i="2" s="1"/>
  <c r="G65" i="2"/>
  <c r="G67" i="2" s="1"/>
  <c r="H65" i="2"/>
  <c r="H67" i="2" s="1"/>
  <c r="I65" i="2"/>
  <c r="I67" i="2" s="1"/>
  <c r="J65" i="2"/>
  <c r="J67" i="2" s="1"/>
  <c r="K65" i="2"/>
  <c r="K67" i="2" s="1"/>
  <c r="F65" i="2"/>
  <c r="F67" i="2" s="1"/>
  <c r="N65" i="2"/>
  <c r="N67" i="2" s="1"/>
  <c r="O65" i="2"/>
  <c r="O67" i="2" s="1"/>
  <c r="P65" i="2"/>
  <c r="P67" i="2" s="1"/>
  <c r="Q65" i="2"/>
  <c r="Q67" i="2" s="1"/>
  <c r="R65" i="2"/>
  <c r="E12" i="2"/>
  <c r="H12" i="2"/>
  <c r="I12" i="2"/>
  <c r="K12" i="2"/>
  <c r="D12" i="2"/>
  <c r="Z7" i="2"/>
  <c r="Z27" i="2" s="1"/>
  <c r="H7" i="2"/>
  <c r="I7" i="2"/>
  <c r="K7" i="2"/>
  <c r="L7" i="2"/>
  <c r="M7" i="2"/>
  <c r="O7" i="2"/>
  <c r="P7" i="2"/>
  <c r="Q7" i="2"/>
  <c r="R7" i="2"/>
  <c r="E7" i="2"/>
  <c r="D7" i="2"/>
  <c r="K62" i="2" l="1"/>
  <c r="L62" i="2" s="1"/>
  <c r="M62" i="2" s="1"/>
  <c r="N62" i="2" s="1"/>
  <c r="O62" i="2" s="1"/>
  <c r="P62" i="2" s="1"/>
  <c r="Q62" i="2" s="1"/>
  <c r="Q60" i="2" s="1"/>
  <c r="J60" i="2"/>
  <c r="L28" i="2"/>
  <c r="I26" i="2"/>
  <c r="C36" i="2"/>
  <c r="C42" i="2" s="1"/>
  <c r="Q28" i="2"/>
  <c r="D31" i="2"/>
  <c r="P55" i="2"/>
  <c r="N31" i="2"/>
  <c r="M27" i="2"/>
  <c r="M28" i="2"/>
  <c r="S55" i="2"/>
  <c r="R55" i="2"/>
  <c r="Q55" i="2"/>
  <c r="O55" i="2"/>
  <c r="M55" i="2"/>
  <c r="L55" i="2"/>
  <c r="K55" i="2"/>
  <c r="I55" i="2"/>
  <c r="H55" i="2"/>
  <c r="G55" i="2"/>
  <c r="Q26" i="2"/>
  <c r="P26" i="2"/>
  <c r="K26" i="2"/>
  <c r="O26" i="2"/>
  <c r="M26" i="2"/>
  <c r="L26" i="2"/>
  <c r="K28" i="2"/>
  <c r="G26" i="2"/>
  <c r="N36" i="2"/>
  <c r="N42" i="2" s="1"/>
  <c r="Z28" i="2"/>
  <c r="Z26" i="2"/>
  <c r="Y28" i="2"/>
  <c r="Y26" i="2"/>
  <c r="F55" i="2"/>
  <c r="E55" i="2"/>
  <c r="D55" i="2"/>
  <c r="C55" i="2"/>
  <c r="I28" i="2"/>
  <c r="E27" i="2"/>
  <c r="H28" i="2"/>
  <c r="D27" i="2"/>
  <c r="H26" i="2"/>
  <c r="G28" i="2"/>
  <c r="C27" i="2"/>
  <c r="O28" i="2"/>
  <c r="O27" i="2"/>
  <c r="AA12" i="2"/>
  <c r="L27" i="2"/>
  <c r="S28" i="2"/>
  <c r="G27" i="2"/>
  <c r="K27" i="2"/>
  <c r="R27" i="2"/>
  <c r="Y27" i="2"/>
  <c r="Q27" i="2"/>
  <c r="I27" i="2"/>
  <c r="S26" i="2"/>
  <c r="P27" i="2"/>
  <c r="H27" i="2"/>
  <c r="S17" i="2"/>
  <c r="S20" i="2" s="1"/>
  <c r="S22" i="2" s="1"/>
  <c r="S24" i="2" s="1"/>
  <c r="S27" i="2"/>
  <c r="J770" i="4"/>
  <c r="J792" i="4"/>
  <c r="J768" i="4"/>
  <c r="J752" i="4"/>
  <c r="J790" i="4"/>
  <c r="J782" i="4"/>
  <c r="J774" i="4"/>
  <c r="J766" i="4"/>
  <c r="J758" i="4"/>
  <c r="J823" i="4"/>
  <c r="J815" i="4"/>
  <c r="J808" i="4"/>
  <c r="J816" i="4"/>
  <c r="J807" i="4"/>
  <c r="J848" i="4"/>
  <c r="J884" i="4"/>
  <c r="J880" i="4"/>
  <c r="J872" i="4"/>
  <c r="J219" i="4"/>
  <c r="J216" i="4"/>
  <c r="J224" i="4"/>
  <c r="J215" i="4"/>
  <c r="J288" i="4"/>
  <c r="J280" i="4"/>
  <c r="J287" i="4"/>
  <c r="J279" i="4"/>
  <c r="J257" i="4"/>
  <c r="J256" i="4"/>
  <c r="J248" i="4"/>
  <c r="J247" i="4"/>
  <c r="J328" i="4"/>
  <c r="J334" i="4"/>
  <c r="J326" i="4"/>
  <c r="J318" i="4"/>
  <c r="J312" i="4"/>
  <c r="J352" i="4"/>
  <c r="J368" i="4"/>
  <c r="J406" i="4"/>
  <c r="J392" i="4"/>
  <c r="J366" i="4"/>
  <c r="J416" i="4"/>
  <c r="J358" i="4"/>
  <c r="J472" i="4"/>
  <c r="J456" i="4"/>
  <c r="J432" i="4"/>
  <c r="J535" i="4"/>
  <c r="J512" i="4"/>
  <c r="J504" i="4"/>
  <c r="J542" i="4"/>
  <c r="J534" i="4"/>
  <c r="J526" i="4"/>
  <c r="J511" i="4"/>
  <c r="J503" i="4"/>
  <c r="J518" i="4"/>
  <c r="J510" i="4"/>
  <c r="J502" i="4"/>
  <c r="J494" i="4"/>
  <c r="J487" i="4"/>
  <c r="J486" i="4"/>
  <c r="J536" i="4"/>
  <c r="J604" i="4"/>
  <c r="J596" i="4"/>
  <c r="J588" i="4"/>
  <c r="J550" i="4"/>
  <c r="J548" i="4"/>
  <c r="J662" i="4"/>
  <c r="J638" i="4"/>
  <c r="J630" i="4"/>
  <c r="J622" i="4"/>
  <c r="J678" i="4"/>
  <c r="J670" i="4"/>
  <c r="J720" i="4"/>
  <c r="J726" i="4"/>
  <c r="J718" i="4"/>
  <c r="J688" i="4"/>
  <c r="J710" i="4"/>
  <c r="J702" i="4"/>
  <c r="J355" i="4"/>
  <c r="J6" i="4"/>
  <c r="J14" i="4"/>
  <c r="J3" i="4"/>
  <c r="J11" i="4"/>
  <c r="J15" i="4"/>
  <c r="J19" i="4"/>
  <c r="J35" i="4"/>
  <c r="J24" i="4"/>
  <c r="J5" i="4"/>
  <c r="J13" i="4"/>
  <c r="J21" i="4"/>
  <c r="J40" i="4"/>
  <c r="J69" i="4"/>
  <c r="J77" i="4"/>
  <c r="J85" i="4"/>
  <c r="J93" i="4"/>
  <c r="J54" i="4"/>
  <c r="J62" i="4"/>
  <c r="J70" i="4"/>
  <c r="J78" i="4"/>
  <c r="J86" i="4"/>
  <c r="J102" i="4"/>
  <c r="J48" i="4"/>
  <c r="J95" i="4"/>
  <c r="J99" i="4"/>
  <c r="J56" i="4"/>
  <c r="J64" i="4"/>
  <c r="J88" i="4"/>
  <c r="J117" i="4"/>
  <c r="J133" i="4"/>
  <c r="J141" i="4"/>
  <c r="J157" i="4"/>
  <c r="J110" i="4"/>
  <c r="J118" i="4"/>
  <c r="J134" i="4"/>
  <c r="J142" i="4"/>
  <c r="J150" i="4"/>
  <c r="J104" i="4"/>
  <c r="J112" i="4"/>
  <c r="J128" i="4"/>
  <c r="J156" i="4"/>
  <c r="J425" i="4"/>
  <c r="J2" i="4"/>
  <c r="J783" i="4"/>
  <c r="J775" i="4"/>
  <c r="J759" i="4"/>
  <c r="J743" i="4"/>
  <c r="J727" i="4"/>
  <c r="J711" i="4"/>
  <c r="J695" i="4"/>
  <c r="J679" i="4"/>
  <c r="J663" i="4"/>
  <c r="J647" i="4"/>
  <c r="J631" i="4"/>
  <c r="J615" i="4"/>
  <c r="J599" i="4"/>
  <c r="J575" i="4"/>
  <c r="J567" i="4"/>
  <c r="J551" i="4"/>
  <c r="J543" i="4"/>
  <c r="J527" i="4"/>
  <c r="J519" i="4"/>
  <c r="J479" i="4"/>
  <c r="J439" i="4"/>
  <c r="J383" i="4"/>
  <c r="J319" i="4"/>
  <c r="J295" i="4"/>
  <c r="J207" i="4"/>
  <c r="J473" i="4"/>
  <c r="J393" i="4"/>
  <c r="J888" i="4"/>
  <c r="J41" i="4"/>
  <c r="J45" i="4"/>
  <c r="J98" i="4"/>
  <c r="J137" i="4"/>
  <c r="J149" i="4"/>
  <c r="J273" i="4"/>
  <c r="J72" i="4"/>
  <c r="J76" i="4"/>
  <c r="J154" i="4"/>
  <c r="J4" i="4"/>
  <c r="J16" i="4"/>
  <c r="J65" i="4"/>
  <c r="J111" i="4"/>
  <c r="J119" i="4"/>
  <c r="J28" i="4"/>
  <c r="J73" i="4"/>
  <c r="J135" i="4"/>
  <c r="J794" i="4"/>
  <c r="J762" i="4"/>
  <c r="J730" i="4"/>
  <c r="J698" i="4"/>
  <c r="J666" i="4"/>
  <c r="J634" i="4"/>
  <c r="J602" i="4"/>
  <c r="J482" i="4"/>
  <c r="J474" i="4"/>
  <c r="J466" i="4"/>
  <c r="J458" i="4"/>
  <c r="J450" i="4"/>
  <c r="J442" i="4"/>
  <c r="J434" i="4"/>
  <c r="J426" i="4"/>
  <c r="J418" i="4"/>
  <c r="J410" i="4"/>
  <c r="J394" i="4"/>
  <c r="J386" i="4"/>
  <c r="J258" i="4"/>
  <c r="J250" i="4"/>
  <c r="J226" i="4"/>
  <c r="J194" i="4"/>
  <c r="J186" i="4"/>
  <c r="J178" i="4"/>
  <c r="J375" i="4"/>
  <c r="J369" i="4"/>
  <c r="J378" i="4"/>
  <c r="J370" i="4"/>
  <c r="J362" i="4"/>
  <c r="J345" i="4"/>
  <c r="J343" i="4"/>
  <c r="J354" i="4"/>
  <c r="J346" i="4"/>
  <c r="J338" i="4"/>
  <c r="J329" i="4"/>
  <c r="J330" i="4"/>
  <c r="J322" i="4"/>
  <c r="J314" i="4"/>
  <c r="J306" i="4"/>
  <c r="J290" i="4"/>
  <c r="J282" i="4"/>
  <c r="J271" i="4"/>
  <c r="J274" i="4"/>
  <c r="J241" i="4"/>
  <c r="J263" i="4"/>
  <c r="J239" i="4"/>
  <c r="J231" i="4"/>
  <c r="J242" i="4"/>
  <c r="J218" i="4"/>
  <c r="J210" i="4"/>
  <c r="J185" i="4"/>
  <c r="J177" i="4"/>
  <c r="J169" i="4"/>
  <c r="J175" i="4"/>
  <c r="J167" i="4"/>
  <c r="J199" i="4"/>
  <c r="J746" i="4"/>
  <c r="J713" i="4"/>
  <c r="J897" i="4"/>
  <c r="J744" i="4"/>
  <c r="J648" i="4"/>
  <c r="J601" i="4"/>
  <c r="J577" i="4"/>
  <c r="J552" i="4"/>
  <c r="J528" i="4"/>
  <c r="J522" i="4"/>
  <c r="J480" i="4"/>
  <c r="J440" i="4"/>
  <c r="J376" i="4"/>
  <c r="J336" i="4"/>
  <c r="J786" i="4"/>
  <c r="J650" i="4"/>
  <c r="J618" i="4"/>
  <c r="J554" i="4"/>
  <c r="J865" i="4"/>
  <c r="J729" i="4"/>
  <c r="J712" i="4"/>
  <c r="J697" i="4"/>
  <c r="J680" i="4"/>
  <c r="J665" i="4"/>
  <c r="J633" i="4"/>
  <c r="J616" i="4"/>
  <c r="J904" i="4"/>
  <c r="J890" i="4"/>
  <c r="J871" i="4"/>
  <c r="J858" i="4"/>
  <c r="J839" i="4"/>
  <c r="J826" i="4"/>
  <c r="J802" i="4"/>
  <c r="J784" i="4"/>
  <c r="J778" i="4"/>
  <c r="J761" i="4"/>
  <c r="J728" i="4"/>
  <c r="J696" i="4"/>
  <c r="J664" i="4"/>
  <c r="J632" i="4"/>
  <c r="J600" i="4"/>
  <c r="J576" i="4"/>
  <c r="J570" i="4"/>
  <c r="J546" i="4"/>
  <c r="J521" i="4"/>
  <c r="J400" i="4"/>
  <c r="J335" i="4"/>
  <c r="J296" i="4"/>
  <c r="J264" i="4"/>
  <c r="J232" i="4"/>
  <c r="J200" i="4"/>
  <c r="J168" i="4"/>
  <c r="J682" i="4"/>
  <c r="J898" i="4"/>
  <c r="J866" i="4"/>
  <c r="J834" i="4"/>
  <c r="J745" i="4"/>
  <c r="J681" i="4"/>
  <c r="J649" i="4"/>
  <c r="J529" i="4"/>
  <c r="J833" i="4"/>
  <c r="J903" i="4"/>
  <c r="J889" i="4"/>
  <c r="J857" i="4"/>
  <c r="J825" i="4"/>
  <c r="J801" i="4"/>
  <c r="J777" i="4"/>
  <c r="J760" i="4"/>
  <c r="J738" i="4"/>
  <c r="J722" i="4"/>
  <c r="J706" i="4"/>
  <c r="J690" i="4"/>
  <c r="J674" i="4"/>
  <c r="J658" i="4"/>
  <c r="J642" i="4"/>
  <c r="J626" i="4"/>
  <c r="J610" i="4"/>
  <c r="J594" i="4"/>
  <c r="J569" i="4"/>
  <c r="J545" i="4"/>
  <c r="J520" i="4"/>
  <c r="J496" i="4"/>
  <c r="J490" i="4"/>
  <c r="J464" i="4"/>
  <c r="J424" i="4"/>
  <c r="J399" i="4"/>
  <c r="J360" i="4"/>
  <c r="J320" i="4"/>
  <c r="J714" i="4"/>
  <c r="J530" i="4"/>
  <c r="J617" i="4"/>
  <c r="J578" i="4"/>
  <c r="J895" i="4"/>
  <c r="J882" i="4"/>
  <c r="J863" i="4"/>
  <c r="J850" i="4"/>
  <c r="J831" i="4"/>
  <c r="J818" i="4"/>
  <c r="J800" i="4"/>
  <c r="J776" i="4"/>
  <c r="J754" i="4"/>
  <c r="J737" i="4"/>
  <c r="J705" i="4"/>
  <c r="J673" i="4"/>
  <c r="J641" i="4"/>
  <c r="J609" i="4"/>
  <c r="J593" i="4"/>
  <c r="J568" i="4"/>
  <c r="J544" i="4"/>
  <c r="J538" i="4"/>
  <c r="J514" i="4"/>
  <c r="J495" i="4"/>
  <c r="J489" i="4"/>
  <c r="J463" i="4"/>
  <c r="J423" i="4"/>
  <c r="J384" i="4"/>
  <c r="J359" i="4"/>
  <c r="J344" i="4"/>
  <c r="J272" i="4"/>
  <c r="J240" i="4"/>
  <c r="J208" i="4"/>
  <c r="J176" i="4"/>
  <c r="J553" i="4"/>
  <c r="J498" i="4"/>
  <c r="J881" i="4"/>
  <c r="J849" i="4"/>
  <c r="J817" i="4"/>
  <c r="J799" i="4"/>
  <c r="J753" i="4"/>
  <c r="J736" i="4"/>
  <c r="J704" i="4"/>
  <c r="J672" i="4"/>
  <c r="J640" i="4"/>
  <c r="J608" i="4"/>
  <c r="J592" i="4"/>
  <c r="J586" i="4"/>
  <c r="J562" i="4"/>
  <c r="J537" i="4"/>
  <c r="J513" i="4"/>
  <c r="J488" i="4"/>
  <c r="J448" i="4"/>
  <c r="J408" i="4"/>
  <c r="J304" i="4"/>
  <c r="J153" i="4"/>
  <c r="J151" i="4"/>
  <c r="J144" i="4"/>
  <c r="J145" i="4"/>
  <c r="J116" i="4"/>
  <c r="J113" i="4"/>
  <c r="J96" i="4"/>
  <c r="J100" i="4"/>
  <c r="J114" i="4"/>
  <c r="J97" i="4"/>
  <c r="J101" i="4"/>
  <c r="J121" i="4"/>
  <c r="J136" i="4"/>
  <c r="J129" i="4"/>
  <c r="J140" i="4"/>
  <c r="J138" i="4"/>
  <c r="J66" i="4"/>
  <c r="J74" i="4"/>
  <c r="J80" i="4"/>
  <c r="J32" i="4"/>
  <c r="J50" i="4"/>
  <c r="J47" i="4"/>
  <c r="J57" i="4"/>
  <c r="J61" i="4"/>
  <c r="J71" i="4"/>
  <c r="J81" i="4"/>
  <c r="J92" i="4"/>
  <c r="J89" i="4"/>
  <c r="J7" i="4"/>
  <c r="J17" i="4"/>
  <c r="J8" i="4"/>
  <c r="J12" i="4"/>
  <c r="J25" i="4"/>
  <c r="J26" i="4"/>
  <c r="J130" i="4"/>
  <c r="J132" i="4"/>
  <c r="J58" i="4"/>
  <c r="J60" i="4"/>
  <c r="J122" i="4"/>
  <c r="J124" i="4"/>
  <c r="J42" i="4"/>
  <c r="J44" i="4"/>
  <c r="J106" i="4"/>
  <c r="J108" i="4"/>
  <c r="J36" i="4"/>
  <c r="J162" i="4"/>
  <c r="J18" i="4"/>
  <c r="J20" i="4"/>
  <c r="J82" i="4"/>
  <c r="J84" i="4"/>
  <c r="J146" i="4"/>
  <c r="J148" i="4"/>
  <c r="J160" i="4"/>
  <c r="H60" i="2"/>
  <c r="J7" i="2"/>
  <c r="N60" i="2"/>
  <c r="N12" i="2"/>
  <c r="R28" i="2" s="1"/>
  <c r="G17" i="2"/>
  <c r="G20" i="2" s="1"/>
  <c r="L8" i="1"/>
  <c r="L9" i="1"/>
  <c r="I60" i="2"/>
  <c r="F7" i="2"/>
  <c r="F60" i="2"/>
  <c r="F12" i="2"/>
  <c r="AA7" i="2"/>
  <c r="AA31" i="2"/>
  <c r="AA42" i="2"/>
  <c r="J53" i="2"/>
  <c r="AA54" i="2"/>
  <c r="N7" i="2"/>
  <c r="K17" i="2"/>
  <c r="K20" i="2" s="1"/>
  <c r="G60" i="2"/>
  <c r="Y17" i="2"/>
  <c r="Y20" i="2" s="1"/>
  <c r="G61" i="2"/>
  <c r="H61" i="2"/>
  <c r="F61" i="2"/>
  <c r="Z17" i="2"/>
  <c r="Z20" i="2" s="1"/>
  <c r="C20" i="2"/>
  <c r="C25" i="2" s="1"/>
  <c r="J12" i="2"/>
  <c r="X17" i="2"/>
  <c r="X20" i="2" s="1"/>
  <c r="I37" i="3"/>
  <c r="H41" i="3"/>
  <c r="H40" i="3"/>
  <c r="I40" i="3" s="1"/>
  <c r="H39" i="3"/>
  <c r="I39" i="3" s="1"/>
  <c r="H38" i="3"/>
  <c r="I38" i="3" s="1"/>
  <c r="H33" i="3"/>
  <c r="I33" i="3" s="1"/>
  <c r="H34" i="3"/>
  <c r="I34" i="3" s="1"/>
  <c r="I36" i="3"/>
  <c r="I15" i="3"/>
  <c r="K61" i="2"/>
  <c r="J61" i="2"/>
  <c r="I61" i="2"/>
  <c r="E17" i="2"/>
  <c r="E20" i="2" s="1"/>
  <c r="M61" i="2"/>
  <c r="R17" i="2"/>
  <c r="R20" i="2" s="1"/>
  <c r="Q17" i="2"/>
  <c r="Q20" i="2" s="1"/>
  <c r="Q25" i="2" s="1"/>
  <c r="D17" i="2"/>
  <c r="D20" i="2" s="1"/>
  <c r="I17" i="2"/>
  <c r="I20" i="2" s="1"/>
  <c r="O17" i="2"/>
  <c r="O20" i="2" s="1"/>
  <c r="M17" i="2"/>
  <c r="M20" i="2" s="1"/>
  <c r="H17" i="2"/>
  <c r="H20" i="2" s="1"/>
  <c r="L17" i="2"/>
  <c r="L20" i="2" s="1"/>
  <c r="P17" i="2"/>
  <c r="P20" i="2" s="1"/>
  <c r="Q61" i="2" l="1"/>
  <c r="K60" i="2"/>
  <c r="L61" i="2"/>
  <c r="L60" i="2"/>
  <c r="P60" i="2"/>
  <c r="R66" i="2"/>
  <c r="R67" i="2" s="1"/>
  <c r="N61" i="2"/>
  <c r="M60" i="2"/>
  <c r="O61" i="2"/>
  <c r="O60" i="2"/>
  <c r="P61" i="2"/>
  <c r="N55" i="2"/>
  <c r="J26" i="2"/>
  <c r="H22" i="2"/>
  <c r="H24" i="2" s="1"/>
  <c r="H25" i="2"/>
  <c r="AA28" i="2"/>
  <c r="AA27" i="2"/>
  <c r="M22" i="2"/>
  <c r="M24" i="2" s="1"/>
  <c r="M25" i="2"/>
  <c r="Y22" i="2"/>
  <c r="Y24" i="2" s="1"/>
  <c r="Y25" i="2"/>
  <c r="X22" i="2"/>
  <c r="X24" i="2" s="1"/>
  <c r="X25" i="2"/>
  <c r="J17" i="2"/>
  <c r="J20" i="2" s="1"/>
  <c r="J28" i="2"/>
  <c r="J27" i="2"/>
  <c r="O22" i="2"/>
  <c r="O24" i="2" s="1"/>
  <c r="O25" i="2"/>
  <c r="AA17" i="2"/>
  <c r="AA20" i="2" s="1"/>
  <c r="AA26" i="2"/>
  <c r="I22" i="2"/>
  <c r="I24" i="2" s="1"/>
  <c r="I25" i="2"/>
  <c r="K22" i="2"/>
  <c r="K24" i="2" s="1"/>
  <c r="K25" i="2"/>
  <c r="E22" i="2"/>
  <c r="E24" i="2" s="1"/>
  <c r="E25" i="2"/>
  <c r="N26" i="2"/>
  <c r="F27" i="2"/>
  <c r="D22" i="2"/>
  <c r="D24" i="2" s="1"/>
  <c r="D25" i="2"/>
  <c r="Q22" i="2"/>
  <c r="Q24" i="2" s="1"/>
  <c r="Z22" i="2"/>
  <c r="Z24" i="2" s="1"/>
  <c r="Z25" i="2"/>
  <c r="G22" i="2"/>
  <c r="G24" i="2" s="1"/>
  <c r="G25" i="2"/>
  <c r="R26" i="2"/>
  <c r="R22" i="2"/>
  <c r="R24" i="2" s="1"/>
  <c r="R25" i="2"/>
  <c r="P22" i="2"/>
  <c r="P24" i="2" s="1"/>
  <c r="P25" i="2"/>
  <c r="L22" i="2"/>
  <c r="L24" i="2" s="1"/>
  <c r="L25" i="2"/>
  <c r="N28" i="2"/>
  <c r="N27" i="2"/>
  <c r="S25" i="2"/>
  <c r="C22" i="2"/>
  <c r="C24" i="2" s="1"/>
  <c r="F17" i="2"/>
  <c r="F20" i="2" s="1"/>
  <c r="N17" i="2"/>
  <c r="N20" i="2" s="1"/>
  <c r="J52" i="2"/>
  <c r="H44" i="3"/>
  <c r="I44" i="3" s="1"/>
  <c r="H43" i="3"/>
  <c r="I43" i="3" s="1"/>
  <c r="H42" i="3"/>
  <c r="I42" i="3" s="1"/>
  <c r="H47" i="3"/>
  <c r="H46" i="3"/>
  <c r="I46" i="3" s="1"/>
  <c r="I41" i="3"/>
  <c r="H45" i="3"/>
  <c r="I45" i="3" s="1"/>
  <c r="R62" i="2" l="1"/>
  <c r="N22" i="2"/>
  <c r="N24" i="2" s="1"/>
  <c r="N25" i="2"/>
  <c r="AA22" i="2"/>
  <c r="AA24" i="2" s="1"/>
  <c r="AA25" i="2"/>
  <c r="J22" i="2"/>
  <c r="J24" i="2" s="1"/>
  <c r="J25" i="2"/>
  <c r="F22" i="2"/>
  <c r="F24" i="2" s="1"/>
  <c r="F25" i="2"/>
  <c r="J51" i="2"/>
  <c r="H48" i="3"/>
  <c r="I47" i="3"/>
  <c r="S62" i="2" l="1"/>
  <c r="R61" i="2"/>
  <c r="R60" i="2"/>
  <c r="J50" i="2"/>
  <c r="H51" i="3"/>
  <c r="I51" i="3" s="1"/>
  <c r="H49" i="3"/>
  <c r="I49" i="3" s="1"/>
  <c r="I48" i="3"/>
  <c r="H52" i="3"/>
  <c r="H50" i="3"/>
  <c r="I50" i="3" s="1"/>
  <c r="S61" i="2" l="1"/>
  <c r="S60" i="2"/>
  <c r="J49" i="2"/>
  <c r="H58" i="3"/>
  <c r="I58" i="3" s="1"/>
  <c r="I52" i="3"/>
  <c r="H57" i="3"/>
  <c r="I57" i="3" s="1"/>
  <c r="H56" i="3"/>
  <c r="I56" i="3" s="1"/>
  <c r="H55" i="3"/>
  <c r="I55" i="3" s="1"/>
  <c r="H53" i="3"/>
  <c r="I53" i="3" s="1"/>
  <c r="H62" i="3"/>
  <c r="H54" i="3"/>
  <c r="I54" i="3" s="1"/>
  <c r="H61" i="3"/>
  <c r="I61" i="3" s="1"/>
  <c r="H60" i="3"/>
  <c r="I60" i="3" s="1"/>
  <c r="H59" i="3"/>
  <c r="I59" i="3" s="1"/>
  <c r="J47" i="2" l="1"/>
  <c r="I62" i="3"/>
  <c r="H64" i="3"/>
  <c r="H63" i="3"/>
  <c r="I63" i="3" s="1"/>
  <c r="H74" i="3" l="1"/>
  <c r="I74" i="3" s="1"/>
  <c r="H66" i="3"/>
  <c r="I66" i="3" s="1"/>
  <c r="H73" i="3"/>
  <c r="I73" i="3" s="1"/>
  <c r="H72" i="3"/>
  <c r="I72" i="3" s="1"/>
  <c r="I64" i="3"/>
  <c r="H71" i="3"/>
  <c r="I71" i="3" s="1"/>
  <c r="H69" i="3"/>
  <c r="I69" i="3" s="1"/>
  <c r="H70" i="3"/>
  <c r="I70" i="3" s="1"/>
  <c r="H68" i="3"/>
  <c r="I68" i="3" s="1"/>
  <c r="H75" i="3"/>
  <c r="H67" i="3"/>
  <c r="I67" i="3" s="1"/>
  <c r="H65" i="3"/>
  <c r="I65" i="3" s="1"/>
  <c r="J45" i="2" l="1"/>
  <c r="I75" i="3"/>
  <c r="H77" i="3"/>
  <c r="H76" i="3"/>
  <c r="I76" i="3" s="1"/>
  <c r="J44" i="2" l="1"/>
  <c r="H80" i="3"/>
  <c r="H78" i="3"/>
  <c r="I78" i="3" s="1"/>
  <c r="I77" i="3"/>
  <c r="H79" i="3"/>
  <c r="I79" i="3" s="1"/>
  <c r="J43" i="2" l="1"/>
  <c r="H85" i="3"/>
  <c r="H84" i="3"/>
  <c r="I84" i="3" s="1"/>
  <c r="I80" i="3"/>
  <c r="H83" i="3"/>
  <c r="I83" i="3" s="1"/>
  <c r="H82" i="3"/>
  <c r="I82" i="3" s="1"/>
  <c r="H81" i="3"/>
  <c r="I81" i="3" s="1"/>
  <c r="J41" i="2" l="1"/>
  <c r="H87" i="3"/>
  <c r="I87" i="3" s="1"/>
  <c r="H86" i="3"/>
  <c r="I86" i="3" s="1"/>
  <c r="H93" i="3"/>
  <c r="I93" i="3" s="1"/>
  <c r="H92" i="3"/>
  <c r="I92" i="3" s="1"/>
  <c r="H91" i="3"/>
  <c r="I91" i="3" s="1"/>
  <c r="I85" i="3"/>
  <c r="H90" i="3"/>
  <c r="I90" i="3" s="1"/>
  <c r="H89" i="3"/>
  <c r="I89" i="3" s="1"/>
  <c r="H88" i="3"/>
  <c r="I88" i="3" s="1"/>
  <c r="H94" i="3"/>
  <c r="J40" i="2" l="1"/>
  <c r="H103" i="3"/>
  <c r="I103" i="3" s="1"/>
  <c r="H95" i="3"/>
  <c r="I95" i="3" s="1"/>
  <c r="H102" i="3"/>
  <c r="I102" i="3" s="1"/>
  <c r="H101" i="3"/>
  <c r="I101" i="3" s="1"/>
  <c r="I94" i="3"/>
  <c r="H100" i="3"/>
  <c r="I100" i="3" s="1"/>
  <c r="H99" i="3"/>
  <c r="I99" i="3" s="1"/>
  <c r="H106" i="3"/>
  <c r="H98" i="3"/>
  <c r="I98" i="3" s="1"/>
  <c r="H105" i="3"/>
  <c r="I105" i="3" s="1"/>
  <c r="H97" i="3"/>
  <c r="I97" i="3" s="1"/>
  <c r="H104" i="3"/>
  <c r="I104" i="3" s="1"/>
  <c r="H96" i="3"/>
  <c r="I96" i="3" s="1"/>
  <c r="J39" i="2" l="1"/>
  <c r="H111" i="3"/>
  <c r="I111" i="3" s="1"/>
  <c r="H118" i="3"/>
  <c r="H117" i="3"/>
  <c r="I117" i="3" s="1"/>
  <c r="H109" i="3"/>
  <c r="I109" i="3" s="1"/>
  <c r="H116" i="3"/>
  <c r="I116" i="3" s="1"/>
  <c r="H108" i="3"/>
  <c r="I108" i="3" s="1"/>
  <c r="H115" i="3"/>
  <c r="I115" i="3" s="1"/>
  <c r="H107" i="3"/>
  <c r="I107" i="3" s="1"/>
  <c r="H114" i="3"/>
  <c r="I114" i="3" s="1"/>
  <c r="I106" i="3"/>
  <c r="H113" i="3"/>
  <c r="I113" i="3" s="1"/>
  <c r="H112" i="3"/>
  <c r="I112" i="3" s="1"/>
  <c r="H110" i="3"/>
  <c r="I110" i="3" s="1"/>
  <c r="J38" i="2" l="1"/>
  <c r="I118" i="3"/>
  <c r="H127" i="3"/>
  <c r="I127" i="3" s="1"/>
  <c r="H119" i="3"/>
  <c r="I119" i="3" s="1"/>
  <c r="H125" i="3"/>
  <c r="I125" i="3" s="1"/>
  <c r="H124" i="3"/>
  <c r="I124" i="3" s="1"/>
  <c r="H122" i="3"/>
  <c r="I122" i="3" s="1"/>
  <c r="H131" i="3"/>
  <c r="H123" i="3"/>
  <c r="I123" i="3" s="1"/>
  <c r="H130" i="3"/>
  <c r="I130" i="3" s="1"/>
  <c r="H129" i="3"/>
  <c r="I129" i="3" s="1"/>
  <c r="H121" i="3"/>
  <c r="I121" i="3" s="1"/>
  <c r="H128" i="3"/>
  <c r="I128" i="3" s="1"/>
  <c r="H120" i="3"/>
  <c r="I120" i="3" s="1"/>
  <c r="H126" i="3"/>
  <c r="I126" i="3" s="1"/>
  <c r="J37" i="2" l="1"/>
  <c r="H139" i="3"/>
  <c r="I139" i="3" s="1"/>
  <c r="I131" i="3"/>
  <c r="H138" i="3"/>
  <c r="I138" i="3" s="1"/>
  <c r="H137" i="3"/>
  <c r="I137" i="3" s="1"/>
  <c r="H144" i="3"/>
  <c r="H136" i="3"/>
  <c r="I136" i="3" s="1"/>
  <c r="H143" i="3"/>
  <c r="I143" i="3" s="1"/>
  <c r="H135" i="3"/>
  <c r="I135" i="3" s="1"/>
  <c r="H142" i="3"/>
  <c r="I142" i="3" s="1"/>
  <c r="H134" i="3"/>
  <c r="I134" i="3" s="1"/>
  <c r="H141" i="3"/>
  <c r="I141" i="3" s="1"/>
  <c r="H133" i="3"/>
  <c r="I133" i="3" s="1"/>
  <c r="H140" i="3"/>
  <c r="I140" i="3" s="1"/>
  <c r="H132" i="3"/>
  <c r="I132" i="3" s="1"/>
  <c r="J35" i="2" l="1"/>
  <c r="I144" i="3"/>
  <c r="H145" i="3"/>
  <c r="I145" i="3" s="1"/>
  <c r="H146" i="3"/>
  <c r="J34" i="2" l="1"/>
  <c r="I146" i="3"/>
  <c r="H155" i="3"/>
  <c r="I155" i="3" s="1"/>
  <c r="H147" i="3"/>
  <c r="I147" i="3" s="1"/>
  <c r="H154" i="3"/>
  <c r="I154" i="3" s="1"/>
  <c r="H153" i="3"/>
  <c r="I153" i="3" s="1"/>
  <c r="H152" i="3"/>
  <c r="I152" i="3" s="1"/>
  <c r="H151" i="3"/>
  <c r="I151" i="3" s="1"/>
  <c r="H158" i="3"/>
  <c r="H150" i="3"/>
  <c r="I150" i="3" s="1"/>
  <c r="H157" i="3"/>
  <c r="I157" i="3" s="1"/>
  <c r="H149" i="3"/>
  <c r="I149" i="3" s="1"/>
  <c r="H156" i="3"/>
  <c r="I156" i="3" s="1"/>
  <c r="H148" i="3"/>
  <c r="I148" i="3" s="1"/>
  <c r="J33" i="2" l="1"/>
  <c r="I158" i="3"/>
  <c r="H162" i="3"/>
  <c r="H161" i="3"/>
  <c r="I161" i="3" s="1"/>
  <c r="H160" i="3"/>
  <c r="I160" i="3" s="1"/>
  <c r="H159" i="3"/>
  <c r="I159" i="3" s="1"/>
  <c r="J32" i="2" l="1"/>
  <c r="H170" i="3"/>
  <c r="H168" i="3"/>
  <c r="I168" i="3" s="1"/>
  <c r="H167" i="3"/>
  <c r="I167" i="3" s="1"/>
  <c r="H166" i="3"/>
  <c r="I166" i="3" s="1"/>
  <c r="H165" i="3"/>
  <c r="I165" i="3" s="1"/>
  <c r="H164" i="3"/>
  <c r="I164" i="3" s="1"/>
  <c r="I162" i="3"/>
  <c r="H163" i="3"/>
  <c r="I163" i="3" s="1"/>
  <c r="H169" i="3"/>
  <c r="I169" i="3" s="1"/>
  <c r="J36" i="2" l="1"/>
  <c r="J42" i="2" s="1"/>
  <c r="J55" i="2" s="1"/>
  <c r="J31" i="2"/>
  <c r="H176" i="3"/>
  <c r="H175" i="3"/>
  <c r="I175" i="3" s="1"/>
  <c r="I170" i="3"/>
  <c r="H174" i="3"/>
  <c r="I174" i="3" s="1"/>
  <c r="H173" i="3"/>
  <c r="I173" i="3" s="1"/>
  <c r="H172" i="3"/>
  <c r="I172" i="3" s="1"/>
  <c r="H171" i="3"/>
  <c r="I171" i="3" s="1"/>
  <c r="H178" i="3" l="1"/>
  <c r="I178" i="3" s="1"/>
  <c r="H177" i="3"/>
  <c r="I177" i="3" s="1"/>
  <c r="H180" i="3"/>
  <c r="H179" i="3"/>
  <c r="I179" i="3" s="1"/>
  <c r="I176" i="3"/>
  <c r="H184" i="3" l="1"/>
  <c r="H183" i="3"/>
  <c r="I183" i="3" s="1"/>
  <c r="I180" i="3"/>
  <c r="H182" i="3"/>
  <c r="I182" i="3" s="1"/>
  <c r="H181" i="3"/>
  <c r="I181" i="3" s="1"/>
  <c r="I184" i="3" l="1"/>
  <c r="H185" i="3"/>
  <c r="I185" i="3" s="1"/>
  <c r="H190" i="3"/>
  <c r="H189" i="3"/>
  <c r="I189" i="3" s="1"/>
  <c r="H188" i="3"/>
  <c r="I188" i="3" s="1"/>
  <c r="H187" i="3"/>
  <c r="I187" i="3" s="1"/>
  <c r="H186" i="3"/>
  <c r="I186" i="3" s="1"/>
  <c r="H191" i="3" l="1"/>
  <c r="I191" i="3" s="1"/>
  <c r="I190" i="3"/>
</calcChain>
</file>

<file path=xl/sharedStrings.xml><?xml version="1.0" encoding="utf-8"?>
<sst xmlns="http://schemas.openxmlformats.org/spreadsheetml/2006/main" count="130" uniqueCount="113">
  <si>
    <t>Price</t>
  </si>
  <si>
    <t>Shares</t>
  </si>
  <si>
    <t>MC</t>
  </si>
  <si>
    <t>Cash</t>
  </si>
  <si>
    <t>Debt</t>
  </si>
  <si>
    <t>Net Cash</t>
  </si>
  <si>
    <t>EV</t>
  </si>
  <si>
    <t>Main</t>
  </si>
  <si>
    <t>Revenue</t>
  </si>
  <si>
    <t>COGS</t>
  </si>
  <si>
    <t>S&amp;M</t>
  </si>
  <si>
    <t>G&amp;A</t>
  </si>
  <si>
    <t>Operating Result</t>
  </si>
  <si>
    <t>Other</t>
  </si>
  <si>
    <t>EBITDA</t>
  </si>
  <si>
    <t>Income Tax</t>
  </si>
  <si>
    <t>Net Income</t>
  </si>
  <si>
    <t>EPS</t>
  </si>
  <si>
    <t>AR</t>
  </si>
  <si>
    <t>Prepaid Expense</t>
  </si>
  <si>
    <t>PP&amp;E</t>
  </si>
  <si>
    <t>Operating Lease</t>
  </si>
  <si>
    <t>Deposits</t>
  </si>
  <si>
    <t>AP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</si>
  <si>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</si>
  <si>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</si>
  <si>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</si>
  <si>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</si>
  <si>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</si>
  <si>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</si>
  <si>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</si>
  <si>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</si>
  <si>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</si>
  <si>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</si>
  <si>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</si>
  <si>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</si>
  <si>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Q220</t>
  </si>
  <si>
    <t>Q320</t>
  </si>
  <si>
    <t>Q420</t>
  </si>
  <si>
    <t>Last Update</t>
  </si>
  <si>
    <t>Management</t>
  </si>
  <si>
    <t>Holders</t>
  </si>
  <si>
    <t>Executive Chairman</t>
  </si>
  <si>
    <t>Michael Saylor</t>
  </si>
  <si>
    <t>Phong Le</t>
  </si>
  <si>
    <t>CEO</t>
  </si>
  <si>
    <t>Andrew Kang</t>
  </si>
  <si>
    <t>CFO</t>
  </si>
  <si>
    <t>Shirish Jajadia</t>
  </si>
  <si>
    <t>Saurabh Abhyankar</t>
  </si>
  <si>
    <t>Director of Treasury</t>
  </si>
  <si>
    <t>CPO</t>
  </si>
  <si>
    <t>Jeanine Montomery</t>
  </si>
  <si>
    <t>Head of Accounting</t>
  </si>
  <si>
    <t>CAO</t>
  </si>
  <si>
    <t>ex. CFO, 8y wtc</t>
  </si>
  <si>
    <t>Accounting, Banking Background, May 2022 wtc</t>
  </si>
  <si>
    <t>Accounting, Finance, 7y wtc</t>
  </si>
  <si>
    <t>Wei-Ming Shao</t>
  </si>
  <si>
    <t>SAP, Software guy, combined 5y wtc</t>
  </si>
  <si>
    <t>Banking background, Investor Relations</t>
  </si>
  <si>
    <t>34y with the company, Software &amp; BI</t>
  </si>
  <si>
    <t xml:space="preserve">R&amp;D </t>
  </si>
  <si>
    <t>Digital Impairment</t>
  </si>
  <si>
    <t>Interest Income/Expense</t>
  </si>
  <si>
    <t xml:space="preserve"> Product Licenses</t>
  </si>
  <si>
    <t xml:space="preserve"> Subscription Service</t>
  </si>
  <si>
    <t xml:space="preserve"> Product Support</t>
  </si>
  <si>
    <t xml:space="preserve"> Other Serivces</t>
  </si>
  <si>
    <t>Restricted Cash</t>
  </si>
  <si>
    <t>Digital Assets</t>
  </si>
  <si>
    <t>Right-of-Use Asset</t>
  </si>
  <si>
    <t>Deferred Tax</t>
  </si>
  <si>
    <t>Accrued Comp.</t>
  </si>
  <si>
    <t>Def Revenue</t>
  </si>
  <si>
    <t>Long-term Debt</t>
  </si>
  <si>
    <t>Other Longterm</t>
  </si>
  <si>
    <t>Deffered Tax</t>
  </si>
  <si>
    <t>Total Liabilities</t>
  </si>
  <si>
    <t>Bitcoin Price</t>
  </si>
  <si>
    <t>BTC PnL</t>
  </si>
  <si>
    <t>avg realized Price</t>
  </si>
  <si>
    <t>Total Bitcoin</t>
  </si>
  <si>
    <t>Long-Term-Debt</t>
  </si>
  <si>
    <t>BTC Purchase this Q</t>
  </si>
  <si>
    <t>Volume</t>
  </si>
  <si>
    <t>realized Price</t>
  </si>
  <si>
    <t>Total Vol</t>
  </si>
  <si>
    <t>Datum</t>
  </si>
  <si>
    <t>BTCUSD</t>
  </si>
  <si>
    <t>MSTRUSD</t>
  </si>
  <si>
    <t>MSTR MC</t>
  </si>
  <si>
    <t>MSTR BTC Value</t>
  </si>
  <si>
    <t>Market Value BTC Holdings</t>
  </si>
  <si>
    <t>MSTR BTC Holdings</t>
  </si>
  <si>
    <t>MSTR so</t>
  </si>
  <si>
    <t>w/w</t>
  </si>
  <si>
    <t>Q120</t>
  </si>
  <si>
    <t>Accrued Interest</t>
  </si>
  <si>
    <t>Current portion of lt. Debt</t>
  </si>
  <si>
    <t>EBITDA + Digital Impairment</t>
  </si>
  <si>
    <t>Rev y/y</t>
  </si>
  <si>
    <t>Cost y/y</t>
  </si>
  <si>
    <t>Cogs %</t>
  </si>
  <si>
    <t>NAV Multiplier</t>
  </si>
  <si>
    <t>d/d</t>
  </si>
  <si>
    <t>NAV Multiple</t>
  </si>
  <si>
    <t>Q124</t>
  </si>
  <si>
    <t>Q224</t>
  </si>
  <si>
    <t>Current Assets</t>
  </si>
  <si>
    <t>Total Assets</t>
  </si>
  <si>
    <t>S/E</t>
  </si>
  <si>
    <t>Current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</si>
</sst>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2"/>
    <xf numFmtId="0" fontId="2" fillId="0" borderId="0" xfId="0" applyFont="1"/>
    <xf numFmtId="0" fontId="0" fillId="0" borderId="0" xfId="0" applyAlignment="1">
      <alignment horizontal="right"/>
    </xf>
    <xf numFmtId="3" fontId="0" fillId="0" borderId="0" xfId="0" applyNumberFormat="1"/>
    <xf numFmtId="0" fontId="4" fillId="0" borderId="0" xfId="0" applyFont="1"/>
    <xf numFmtId="14" fontId="0" fillId="0" borderId="0" xfId="0" applyNumberFormat="1"/>
    <xf numFmtId="20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2" fontId="0" fillId="0" borderId="0" xfId="0" applyNumberFormat="1"/>
    <xf numFmtId="3" fontId="2" fillId="0" borderId="0" xfId="0" applyNumberFormat="1" applyFont="1" applyAlignment="1">
      <alignment horizontal="right"/>
    </xf>
    <xf numFmtId="3" fontId="0" fillId="2" borderId="0" xfId="0" applyNumberFormat="1" applyFill="1" applyAlignment="1">
      <alignment horizontal="right"/>
    </xf>
    <xf numFmtId="3" fontId="0" fillId="0" borderId="0" xfId="0" applyNumberFormat="1" applyAlignment="1">
      <alignment wrapText="1"/>
    </xf>
    <xf numFmtId="9" fontId="0" fillId="0" borderId="0" xfId="1" applyFont="1"/>
    <xf numFmtId="3" fontId="5" fillId="3" borderId="0" xfId="0" applyNumberFormat="1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3" fontId="2" fillId="2" borderId="0" xfId="0" applyNumberFormat="1" applyFont="1" applyFill="1"/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2" fontId="0" fillId="0" borderId="0" xfId="1" applyNumberFormat="1" applyFont="1"/>
    <xf numFmtId="3" fontId="2" fillId="0" borderId="0" xfId="0" applyNumberFormat="1" applyFont="1" applyFill="1"/>
    <xf numFmtId="2" fontId="2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BTC</a:t>
            </a:r>
            <a:r>
              <a:rPr lang="de-DE" baseline="0"/>
              <a:t> vs MSTR absolut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MSTR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'MSTRvsBTC Weekly'!$A$2:$A$191</c:f>
              <c:numCache>
                <c:formatCode>m/d/yyyy</c:formatCode>
                <c:ptCount val="190"/>
                <c:pt idx="0">
                  <c:v>44011</c:v>
                </c:pt>
                <c:pt idx="1">
                  <c:v>44018</c:v>
                </c:pt>
                <c:pt idx="2">
                  <c:v>44025</c:v>
                </c:pt>
                <c:pt idx="3">
                  <c:v>44032</c:v>
                </c:pt>
                <c:pt idx="4">
                  <c:v>44039</c:v>
                </c:pt>
                <c:pt idx="5">
                  <c:v>44046</c:v>
                </c:pt>
                <c:pt idx="6">
                  <c:v>44053</c:v>
                </c:pt>
                <c:pt idx="7">
                  <c:v>44060</c:v>
                </c:pt>
                <c:pt idx="8">
                  <c:v>44067</c:v>
                </c:pt>
                <c:pt idx="9">
                  <c:v>44074</c:v>
                </c:pt>
                <c:pt idx="10">
                  <c:v>44081</c:v>
                </c:pt>
                <c:pt idx="11">
                  <c:v>44088</c:v>
                </c:pt>
                <c:pt idx="12">
                  <c:v>44095</c:v>
                </c:pt>
                <c:pt idx="13">
                  <c:v>44102</c:v>
                </c:pt>
                <c:pt idx="14">
                  <c:v>44109</c:v>
                </c:pt>
                <c:pt idx="15">
                  <c:v>44116</c:v>
                </c:pt>
                <c:pt idx="16">
                  <c:v>44123</c:v>
                </c:pt>
                <c:pt idx="17">
                  <c:v>44130</c:v>
                </c:pt>
                <c:pt idx="18">
                  <c:v>44137</c:v>
                </c:pt>
                <c:pt idx="19">
                  <c:v>44144</c:v>
                </c:pt>
                <c:pt idx="20">
                  <c:v>44151</c:v>
                </c:pt>
                <c:pt idx="21">
                  <c:v>44158</c:v>
                </c:pt>
                <c:pt idx="22">
                  <c:v>44165</c:v>
                </c:pt>
                <c:pt idx="23">
                  <c:v>44172</c:v>
                </c:pt>
                <c:pt idx="24">
                  <c:v>44179</c:v>
                </c:pt>
                <c:pt idx="25">
                  <c:v>44186</c:v>
                </c:pt>
                <c:pt idx="26">
                  <c:v>44193</c:v>
                </c:pt>
                <c:pt idx="27">
                  <c:v>44200</c:v>
                </c:pt>
                <c:pt idx="28">
                  <c:v>44207</c:v>
                </c:pt>
                <c:pt idx="29">
                  <c:v>44214</c:v>
                </c:pt>
                <c:pt idx="30">
                  <c:v>44221</c:v>
                </c:pt>
                <c:pt idx="31">
                  <c:v>44228</c:v>
                </c:pt>
                <c:pt idx="32">
                  <c:v>44235</c:v>
                </c:pt>
                <c:pt idx="33">
                  <c:v>44242</c:v>
                </c:pt>
                <c:pt idx="34">
                  <c:v>44249</c:v>
                </c:pt>
                <c:pt idx="35">
                  <c:v>44256</c:v>
                </c:pt>
                <c:pt idx="36">
                  <c:v>44263</c:v>
                </c:pt>
                <c:pt idx="37">
                  <c:v>44270</c:v>
                </c:pt>
                <c:pt idx="38">
                  <c:v>44277</c:v>
                </c:pt>
                <c:pt idx="39">
                  <c:v>44284</c:v>
                </c:pt>
                <c:pt idx="40">
                  <c:v>44291</c:v>
                </c:pt>
                <c:pt idx="41">
                  <c:v>44298</c:v>
                </c:pt>
                <c:pt idx="42">
                  <c:v>44305</c:v>
                </c:pt>
                <c:pt idx="43">
                  <c:v>44312</c:v>
                </c:pt>
                <c:pt idx="44">
                  <c:v>44319</c:v>
                </c:pt>
                <c:pt idx="45">
                  <c:v>44326</c:v>
                </c:pt>
                <c:pt idx="46">
                  <c:v>44333</c:v>
                </c:pt>
                <c:pt idx="47">
                  <c:v>44340</c:v>
                </c:pt>
                <c:pt idx="48">
                  <c:v>44347</c:v>
                </c:pt>
                <c:pt idx="49">
                  <c:v>44354</c:v>
                </c:pt>
                <c:pt idx="50">
                  <c:v>44361</c:v>
                </c:pt>
                <c:pt idx="51">
                  <c:v>44368</c:v>
                </c:pt>
                <c:pt idx="52">
                  <c:v>44375</c:v>
                </c:pt>
                <c:pt idx="53">
                  <c:v>44382</c:v>
                </c:pt>
                <c:pt idx="54">
                  <c:v>44389</c:v>
                </c:pt>
                <c:pt idx="55">
                  <c:v>44396</c:v>
                </c:pt>
                <c:pt idx="56">
                  <c:v>44403</c:v>
                </c:pt>
                <c:pt idx="57">
                  <c:v>44410</c:v>
                </c:pt>
                <c:pt idx="58">
                  <c:v>44417</c:v>
                </c:pt>
                <c:pt idx="59">
                  <c:v>44424</c:v>
                </c:pt>
                <c:pt idx="60">
                  <c:v>44431</c:v>
                </c:pt>
                <c:pt idx="61">
                  <c:v>44438</c:v>
                </c:pt>
                <c:pt idx="62">
                  <c:v>44445</c:v>
                </c:pt>
                <c:pt idx="63">
                  <c:v>44452</c:v>
                </c:pt>
                <c:pt idx="64">
                  <c:v>44459</c:v>
                </c:pt>
                <c:pt idx="65">
                  <c:v>44466</c:v>
                </c:pt>
                <c:pt idx="66">
                  <c:v>44473</c:v>
                </c:pt>
                <c:pt idx="67">
                  <c:v>44480</c:v>
                </c:pt>
                <c:pt idx="68">
                  <c:v>44487</c:v>
                </c:pt>
                <c:pt idx="69">
                  <c:v>44494</c:v>
                </c:pt>
                <c:pt idx="70">
                  <c:v>44501</c:v>
                </c:pt>
                <c:pt idx="71">
                  <c:v>44508</c:v>
                </c:pt>
                <c:pt idx="72">
                  <c:v>44515</c:v>
                </c:pt>
                <c:pt idx="73">
                  <c:v>44522</c:v>
                </c:pt>
                <c:pt idx="74">
                  <c:v>44529</c:v>
                </c:pt>
                <c:pt idx="75">
                  <c:v>44536</c:v>
                </c:pt>
                <c:pt idx="76">
                  <c:v>44543</c:v>
                </c:pt>
                <c:pt idx="77">
                  <c:v>44550</c:v>
                </c:pt>
                <c:pt idx="78">
                  <c:v>44557</c:v>
                </c:pt>
                <c:pt idx="79">
                  <c:v>44564</c:v>
                </c:pt>
                <c:pt idx="80">
                  <c:v>44571</c:v>
                </c:pt>
                <c:pt idx="81">
                  <c:v>44578</c:v>
                </c:pt>
                <c:pt idx="82">
                  <c:v>44585</c:v>
                </c:pt>
                <c:pt idx="83">
                  <c:v>44592</c:v>
                </c:pt>
                <c:pt idx="84">
                  <c:v>44599</c:v>
                </c:pt>
                <c:pt idx="85">
                  <c:v>44606</c:v>
                </c:pt>
                <c:pt idx="86">
                  <c:v>44613</c:v>
                </c:pt>
                <c:pt idx="87">
                  <c:v>44620</c:v>
                </c:pt>
                <c:pt idx="88">
                  <c:v>44627</c:v>
                </c:pt>
                <c:pt idx="89">
                  <c:v>44634</c:v>
                </c:pt>
                <c:pt idx="90">
                  <c:v>44641</c:v>
                </c:pt>
                <c:pt idx="91">
                  <c:v>44648</c:v>
                </c:pt>
                <c:pt idx="92">
                  <c:v>44655</c:v>
                </c:pt>
                <c:pt idx="93">
                  <c:v>44662</c:v>
                </c:pt>
                <c:pt idx="94">
                  <c:v>44669</c:v>
                </c:pt>
                <c:pt idx="95">
                  <c:v>44676</c:v>
                </c:pt>
                <c:pt idx="96">
                  <c:v>44683</c:v>
                </c:pt>
                <c:pt idx="97">
                  <c:v>44690</c:v>
                </c:pt>
                <c:pt idx="98">
                  <c:v>44697</c:v>
                </c:pt>
                <c:pt idx="99">
                  <c:v>44704</c:v>
                </c:pt>
                <c:pt idx="100">
                  <c:v>44711</c:v>
                </c:pt>
                <c:pt idx="101">
                  <c:v>44718</c:v>
                </c:pt>
                <c:pt idx="102">
                  <c:v>44725</c:v>
                </c:pt>
                <c:pt idx="103">
                  <c:v>44732</c:v>
                </c:pt>
                <c:pt idx="104">
                  <c:v>44739</c:v>
                </c:pt>
                <c:pt idx="105">
                  <c:v>44746</c:v>
                </c:pt>
                <c:pt idx="106">
                  <c:v>44753</c:v>
                </c:pt>
                <c:pt idx="107">
                  <c:v>44760</c:v>
                </c:pt>
                <c:pt idx="108">
                  <c:v>44767</c:v>
                </c:pt>
                <c:pt idx="109">
                  <c:v>44774</c:v>
                </c:pt>
                <c:pt idx="110">
                  <c:v>44781</c:v>
                </c:pt>
                <c:pt idx="111">
                  <c:v>44788</c:v>
                </c:pt>
                <c:pt idx="112">
                  <c:v>44795</c:v>
                </c:pt>
                <c:pt idx="113">
                  <c:v>44802</c:v>
                </c:pt>
                <c:pt idx="114">
                  <c:v>44809</c:v>
                </c:pt>
                <c:pt idx="115">
                  <c:v>44816</c:v>
                </c:pt>
                <c:pt idx="116">
                  <c:v>44823</c:v>
                </c:pt>
                <c:pt idx="117">
                  <c:v>44830</c:v>
                </c:pt>
                <c:pt idx="118">
                  <c:v>44837</c:v>
                </c:pt>
                <c:pt idx="119">
                  <c:v>44844</c:v>
                </c:pt>
                <c:pt idx="120">
                  <c:v>44851</c:v>
                </c:pt>
                <c:pt idx="121">
                  <c:v>44858</c:v>
                </c:pt>
                <c:pt idx="122">
                  <c:v>44865</c:v>
                </c:pt>
                <c:pt idx="123">
                  <c:v>44872</c:v>
                </c:pt>
                <c:pt idx="124">
                  <c:v>44879</c:v>
                </c:pt>
                <c:pt idx="125">
                  <c:v>44886</c:v>
                </c:pt>
                <c:pt idx="126">
                  <c:v>44893</c:v>
                </c:pt>
                <c:pt idx="127">
                  <c:v>44900</c:v>
                </c:pt>
                <c:pt idx="128">
                  <c:v>44907</c:v>
                </c:pt>
                <c:pt idx="129">
                  <c:v>44914</c:v>
                </c:pt>
                <c:pt idx="130">
                  <c:v>44921</c:v>
                </c:pt>
                <c:pt idx="131">
                  <c:v>44928</c:v>
                </c:pt>
                <c:pt idx="132">
                  <c:v>44935</c:v>
                </c:pt>
                <c:pt idx="133">
                  <c:v>44942</c:v>
                </c:pt>
                <c:pt idx="134">
                  <c:v>44949</c:v>
                </c:pt>
                <c:pt idx="135">
                  <c:v>44956</c:v>
                </c:pt>
                <c:pt idx="136">
                  <c:v>44963</c:v>
                </c:pt>
                <c:pt idx="137">
                  <c:v>44970</c:v>
                </c:pt>
                <c:pt idx="138">
                  <c:v>44977</c:v>
                </c:pt>
                <c:pt idx="139">
                  <c:v>44984</c:v>
                </c:pt>
                <c:pt idx="140">
                  <c:v>44991</c:v>
                </c:pt>
                <c:pt idx="141">
                  <c:v>44998</c:v>
                </c:pt>
                <c:pt idx="142">
                  <c:v>45005</c:v>
                </c:pt>
                <c:pt idx="143">
                  <c:v>45012</c:v>
                </c:pt>
                <c:pt idx="144">
                  <c:v>45019</c:v>
                </c:pt>
                <c:pt idx="145">
                  <c:v>45026</c:v>
                </c:pt>
                <c:pt idx="146">
                  <c:v>45033</c:v>
                </c:pt>
                <c:pt idx="147">
                  <c:v>45040</c:v>
                </c:pt>
                <c:pt idx="148">
                  <c:v>45047</c:v>
                </c:pt>
                <c:pt idx="149">
                  <c:v>45054</c:v>
                </c:pt>
                <c:pt idx="150">
                  <c:v>45061</c:v>
                </c:pt>
                <c:pt idx="151">
                  <c:v>45068</c:v>
                </c:pt>
                <c:pt idx="152">
                  <c:v>45075</c:v>
                </c:pt>
                <c:pt idx="153">
                  <c:v>45082</c:v>
                </c:pt>
                <c:pt idx="154">
                  <c:v>45089</c:v>
                </c:pt>
                <c:pt idx="155">
                  <c:v>45096</c:v>
                </c:pt>
                <c:pt idx="156">
                  <c:v>45103</c:v>
                </c:pt>
                <c:pt idx="157">
                  <c:v>45110</c:v>
                </c:pt>
                <c:pt idx="158">
                  <c:v>45117</c:v>
                </c:pt>
                <c:pt idx="159">
                  <c:v>45124</c:v>
                </c:pt>
                <c:pt idx="160">
                  <c:v>45131</c:v>
                </c:pt>
                <c:pt idx="161">
                  <c:v>45138</c:v>
                </c:pt>
                <c:pt idx="162">
                  <c:v>45145</c:v>
                </c:pt>
                <c:pt idx="163">
                  <c:v>45152</c:v>
                </c:pt>
                <c:pt idx="164">
                  <c:v>45159</c:v>
                </c:pt>
                <c:pt idx="165">
                  <c:v>45166</c:v>
                </c:pt>
                <c:pt idx="166">
                  <c:v>45173</c:v>
                </c:pt>
                <c:pt idx="167">
                  <c:v>45180</c:v>
                </c:pt>
                <c:pt idx="168">
                  <c:v>45187</c:v>
                </c:pt>
                <c:pt idx="169">
                  <c:v>45194</c:v>
                </c:pt>
                <c:pt idx="170">
                  <c:v>45201</c:v>
                </c:pt>
                <c:pt idx="171">
                  <c:v>45208</c:v>
                </c:pt>
                <c:pt idx="172">
                  <c:v>45215</c:v>
                </c:pt>
                <c:pt idx="173">
                  <c:v>45222</c:v>
                </c:pt>
                <c:pt idx="174">
                  <c:v>45229</c:v>
                </c:pt>
                <c:pt idx="175">
                  <c:v>45236</c:v>
                </c:pt>
                <c:pt idx="176">
                  <c:v>45243</c:v>
                </c:pt>
                <c:pt idx="177">
                  <c:v>45250</c:v>
                </c:pt>
                <c:pt idx="178">
                  <c:v>45257</c:v>
                </c:pt>
                <c:pt idx="179">
                  <c:v>45264</c:v>
                </c:pt>
                <c:pt idx="180">
                  <c:v>45271</c:v>
                </c:pt>
                <c:pt idx="181">
                  <c:v>45278</c:v>
                </c:pt>
                <c:pt idx="182">
                  <c:v>45285</c:v>
                </c:pt>
                <c:pt idx="183">
                  <c:v>45292</c:v>
                </c:pt>
                <c:pt idx="184">
                  <c:v>45299</c:v>
                </c:pt>
                <c:pt idx="185">
                  <c:v>45306</c:v>
                </c:pt>
                <c:pt idx="186">
                  <c:v>45313</c:v>
                </c:pt>
                <c:pt idx="187">
                  <c:v>45320</c:v>
                </c:pt>
                <c:pt idx="188">
                  <c:v>45327</c:v>
                </c:pt>
                <c:pt idx="189">
                  <c:v>45334</c:v>
                </c:pt>
              </c:numCache>
            </c:numRef>
          </c:cat>
          <c:val>
            <c:numRef>
              <c:f>'MSTRvsBTC Weekly'!$D$2:$D$10000</c:f>
              <c:numCache>
                <c:formatCode>0.00</c:formatCode>
                <c:ptCount val="9999"/>
                <c:pt idx="0">
                  <c:v>117.349998</c:v>
                </c:pt>
                <c:pt idx="1">
                  <c:v>117.660004</c:v>
                </c:pt>
                <c:pt idx="2">
                  <c:v>118.339996</c:v>
                </c:pt>
                <c:pt idx="3">
                  <c:v>116.949997</c:v>
                </c:pt>
                <c:pt idx="4">
                  <c:v>123.91999800000001</c:v>
                </c:pt>
                <c:pt idx="5">
                  <c:v>123.389999</c:v>
                </c:pt>
                <c:pt idx="6">
                  <c:v>146.63000500000001</c:v>
                </c:pt>
                <c:pt idx="7">
                  <c:v>145.08000200000001</c:v>
                </c:pt>
                <c:pt idx="8">
                  <c:v>146.88999899999999</c:v>
                </c:pt>
                <c:pt idx="9">
                  <c:v>142.19000199999999</c:v>
                </c:pt>
                <c:pt idx="10">
                  <c:v>141.13000500000001</c:v>
                </c:pt>
                <c:pt idx="11">
                  <c:v>159.58999600000001</c:v>
                </c:pt>
                <c:pt idx="12">
                  <c:v>146.13000500000001</c:v>
                </c:pt>
                <c:pt idx="13">
                  <c:v>146.46000699999999</c:v>
                </c:pt>
                <c:pt idx="14">
                  <c:v>164.729996</c:v>
                </c:pt>
                <c:pt idx="15">
                  <c:v>164.699997</c:v>
                </c:pt>
                <c:pt idx="16">
                  <c:v>184.300003</c:v>
                </c:pt>
                <c:pt idx="17">
                  <c:v>167.070007</c:v>
                </c:pt>
                <c:pt idx="18">
                  <c:v>185.61999499999999</c:v>
                </c:pt>
                <c:pt idx="19">
                  <c:v>192.270004</c:v>
                </c:pt>
                <c:pt idx="20">
                  <c:v>222.11000100000001</c:v>
                </c:pt>
                <c:pt idx="21">
                  <c:v>271.26001000000002</c:v>
                </c:pt>
                <c:pt idx="22">
                  <c:v>328</c:v>
                </c:pt>
                <c:pt idx="23">
                  <c:v>285.92001299999998</c:v>
                </c:pt>
                <c:pt idx="24">
                  <c:v>301.20001200000002</c:v>
                </c:pt>
                <c:pt idx="25">
                  <c:v>322.60998499999999</c:v>
                </c:pt>
                <c:pt idx="26">
                  <c:v>388.54998799999998</c:v>
                </c:pt>
                <c:pt idx="27">
                  <c:v>531.64001499999995</c:v>
                </c:pt>
                <c:pt idx="28">
                  <c:v>578.07000700000003</c:v>
                </c:pt>
                <c:pt idx="29">
                  <c:v>577.03002900000001</c:v>
                </c:pt>
                <c:pt idx="30">
                  <c:v>617.30999799999995</c:v>
                </c:pt>
                <c:pt idx="31">
                  <c:v>806</c:v>
                </c:pt>
                <c:pt idx="32">
                  <c:v>1034.3100589999999</c:v>
                </c:pt>
                <c:pt idx="33">
                  <c:v>963.71997099999999</c:v>
                </c:pt>
                <c:pt idx="34">
                  <c:v>750.40997300000004</c:v>
                </c:pt>
                <c:pt idx="35">
                  <c:v>620.23999000000003</c:v>
                </c:pt>
                <c:pt idx="36">
                  <c:v>784</c:v>
                </c:pt>
                <c:pt idx="37">
                  <c:v>777.03997800000002</c:v>
                </c:pt>
                <c:pt idx="38">
                  <c:v>624</c:v>
                </c:pt>
                <c:pt idx="39">
                  <c:v>703.55999799999995</c:v>
                </c:pt>
                <c:pt idx="40">
                  <c:v>711</c:v>
                </c:pt>
                <c:pt idx="41">
                  <c:v>693.61999500000002</c:v>
                </c:pt>
                <c:pt idx="42">
                  <c:v>613.03997800000002</c:v>
                </c:pt>
                <c:pt idx="43">
                  <c:v>657.15997300000004</c:v>
                </c:pt>
                <c:pt idx="44">
                  <c:v>620.46002199999998</c:v>
                </c:pt>
                <c:pt idx="45">
                  <c:v>521.30999799999995</c:v>
                </c:pt>
                <c:pt idx="46">
                  <c:v>450.51998900000001</c:v>
                </c:pt>
                <c:pt idx="47">
                  <c:v>470</c:v>
                </c:pt>
                <c:pt idx="48">
                  <c:v>484.67001299999998</c:v>
                </c:pt>
                <c:pt idx="49">
                  <c:v>516.44000200000005</c:v>
                </c:pt>
                <c:pt idx="50">
                  <c:v>646.46002199999998</c:v>
                </c:pt>
                <c:pt idx="51">
                  <c:v>550.04998799999998</c:v>
                </c:pt>
                <c:pt idx="52">
                  <c:v>635.60998500000005</c:v>
                </c:pt>
                <c:pt idx="53">
                  <c:v>628.65997300000004</c:v>
                </c:pt>
                <c:pt idx="54">
                  <c:v>523.09002699999996</c:v>
                </c:pt>
                <c:pt idx="55">
                  <c:v>539.71002199999998</c:v>
                </c:pt>
                <c:pt idx="56">
                  <c:v>626.01000999999997</c:v>
                </c:pt>
                <c:pt idx="57">
                  <c:v>748.71997099999999</c:v>
                </c:pt>
                <c:pt idx="58">
                  <c:v>728</c:v>
                </c:pt>
                <c:pt idx="59">
                  <c:v>716.55999799999995</c:v>
                </c:pt>
                <c:pt idx="60">
                  <c:v>707.20001200000002</c:v>
                </c:pt>
                <c:pt idx="61">
                  <c:v>712.26000999999997</c:v>
                </c:pt>
                <c:pt idx="62">
                  <c:v>615.57000700000003</c:v>
                </c:pt>
                <c:pt idx="63">
                  <c:v>614.28997800000002</c:v>
                </c:pt>
                <c:pt idx="64">
                  <c:v>599.39001499999995</c:v>
                </c:pt>
                <c:pt idx="65">
                  <c:v>612.46002199999998</c:v>
                </c:pt>
                <c:pt idx="66">
                  <c:v>708.82000700000003</c:v>
                </c:pt>
                <c:pt idx="67">
                  <c:v>749.84997599999997</c:v>
                </c:pt>
                <c:pt idx="68">
                  <c:v>718.52002000000005</c:v>
                </c:pt>
                <c:pt idx="69">
                  <c:v>715.05999799999995</c:v>
                </c:pt>
                <c:pt idx="70">
                  <c:v>797.51000999999997</c:v>
                </c:pt>
                <c:pt idx="71">
                  <c:v>811.72997999999995</c:v>
                </c:pt>
                <c:pt idx="72">
                  <c:v>718.30999799999995</c:v>
                </c:pt>
                <c:pt idx="73">
                  <c:v>663</c:v>
                </c:pt>
                <c:pt idx="74">
                  <c:v>630.98999000000003</c:v>
                </c:pt>
                <c:pt idx="75">
                  <c:v>600.84002699999996</c:v>
                </c:pt>
                <c:pt idx="76">
                  <c:v>571.580017</c:v>
                </c:pt>
                <c:pt idx="77">
                  <c:v>597.21002199999998</c:v>
                </c:pt>
                <c:pt idx="78">
                  <c:v>544.48999000000003</c:v>
                </c:pt>
                <c:pt idx="79">
                  <c:v>482.95001200000002</c:v>
                </c:pt>
                <c:pt idx="80">
                  <c:v>499.55999800000001</c:v>
                </c:pt>
                <c:pt idx="81">
                  <c:v>375.89001500000001</c:v>
                </c:pt>
                <c:pt idx="82">
                  <c:v>338.95001200000002</c:v>
                </c:pt>
                <c:pt idx="83">
                  <c:v>391.64001500000001</c:v>
                </c:pt>
                <c:pt idx="84">
                  <c:v>411.01001000000002</c:v>
                </c:pt>
                <c:pt idx="85">
                  <c:v>395.97000100000002</c:v>
                </c:pt>
                <c:pt idx="86">
                  <c:v>405</c:v>
                </c:pt>
                <c:pt idx="87">
                  <c:v>410.35998499999999</c:v>
                </c:pt>
                <c:pt idx="88">
                  <c:v>390.82000699999998</c:v>
                </c:pt>
                <c:pt idx="89">
                  <c:v>454.27999899999998</c:v>
                </c:pt>
                <c:pt idx="90">
                  <c:v>472.42001299999998</c:v>
                </c:pt>
                <c:pt idx="91">
                  <c:v>490.98001099999999</c:v>
                </c:pt>
                <c:pt idx="92">
                  <c:v>453.23998999999998</c:v>
                </c:pt>
                <c:pt idx="93">
                  <c:v>449.19000199999999</c:v>
                </c:pt>
                <c:pt idx="94">
                  <c:v>409.07998700000002</c:v>
                </c:pt>
                <c:pt idx="95">
                  <c:v>354.17001299999998</c:v>
                </c:pt>
                <c:pt idx="96">
                  <c:v>294.23998999999998</c:v>
                </c:pt>
                <c:pt idx="97">
                  <c:v>204.570007</c:v>
                </c:pt>
                <c:pt idx="98">
                  <c:v>202.75</c:v>
                </c:pt>
                <c:pt idx="99">
                  <c:v>219.38999899999999</c:v>
                </c:pt>
                <c:pt idx="100">
                  <c:v>227.220001</c:v>
                </c:pt>
                <c:pt idx="101">
                  <c:v>203.36000100000001</c:v>
                </c:pt>
                <c:pt idx="102">
                  <c:v>167.60000600000001</c:v>
                </c:pt>
                <c:pt idx="103">
                  <c:v>205.44000199999999</c:v>
                </c:pt>
                <c:pt idx="104">
                  <c:v>166.770004</c:v>
                </c:pt>
                <c:pt idx="105">
                  <c:v>221.279999</c:v>
                </c:pt>
                <c:pt idx="106">
                  <c:v>213.979996</c:v>
                </c:pt>
                <c:pt idx="107">
                  <c:v>281.92001299999998</c:v>
                </c:pt>
                <c:pt idx="108">
                  <c:v>286.05999800000001</c:v>
                </c:pt>
                <c:pt idx="109">
                  <c:v>319.14999399999999</c:v>
                </c:pt>
                <c:pt idx="110">
                  <c:v>352.83999599999999</c:v>
                </c:pt>
                <c:pt idx="111">
                  <c:v>283</c:v>
                </c:pt>
                <c:pt idx="112">
                  <c:v>249.199997</c:v>
                </c:pt>
                <c:pt idx="113">
                  <c:v>218.05999800000001</c:v>
                </c:pt>
                <c:pt idx="114">
                  <c:v>261.97000100000002</c:v>
                </c:pt>
                <c:pt idx="115">
                  <c:v>206.33999600000001</c:v>
                </c:pt>
                <c:pt idx="116">
                  <c:v>191.449997</c:v>
                </c:pt>
                <c:pt idx="117">
                  <c:v>212.259995</c:v>
                </c:pt>
                <c:pt idx="118">
                  <c:v>220.300003</c:v>
                </c:pt>
                <c:pt idx="119">
                  <c:v>209.30999800000001</c:v>
                </c:pt>
                <c:pt idx="120">
                  <c:v>232.61999499999999</c:v>
                </c:pt>
                <c:pt idx="121">
                  <c:v>279.98998999999998</c:v>
                </c:pt>
                <c:pt idx="122">
                  <c:v>277.10000600000001</c:v>
                </c:pt>
                <c:pt idx="123">
                  <c:v>175.179993</c:v>
                </c:pt>
                <c:pt idx="124">
                  <c:v>170.11999499999999</c:v>
                </c:pt>
                <c:pt idx="125">
                  <c:v>183</c:v>
                </c:pt>
                <c:pt idx="126">
                  <c:v>206.94000199999999</c:v>
                </c:pt>
                <c:pt idx="127">
                  <c:v>203.25</c:v>
                </c:pt>
                <c:pt idx="128">
                  <c:v>173.75</c:v>
                </c:pt>
                <c:pt idx="129">
                  <c:v>162.66999799999999</c:v>
                </c:pt>
                <c:pt idx="130">
                  <c:v>141.570007</c:v>
                </c:pt>
                <c:pt idx="131">
                  <c:v>160.449997</c:v>
                </c:pt>
                <c:pt idx="132">
                  <c:v>216.970001</c:v>
                </c:pt>
                <c:pt idx="133">
                  <c:v>240.029999</c:v>
                </c:pt>
                <c:pt idx="134">
                  <c:v>258.35998499999999</c:v>
                </c:pt>
                <c:pt idx="135">
                  <c:v>284.76001000000002</c:v>
                </c:pt>
                <c:pt idx="136">
                  <c:v>243.36999499999999</c:v>
                </c:pt>
                <c:pt idx="137">
                  <c:v>294.04998799999998</c:v>
                </c:pt>
                <c:pt idx="138">
                  <c:v>255.800003</c:v>
                </c:pt>
                <c:pt idx="139">
                  <c:v>246.91000399999999</c:v>
                </c:pt>
                <c:pt idx="140">
                  <c:v>192.009995</c:v>
                </c:pt>
                <c:pt idx="141">
                  <c:v>267.66000400000001</c:v>
                </c:pt>
                <c:pt idx="142">
                  <c:v>256.67001299999998</c:v>
                </c:pt>
                <c:pt idx="143">
                  <c:v>292.32000699999998</c:v>
                </c:pt>
                <c:pt idx="144">
                  <c:v>290.10000600000001</c:v>
                </c:pt>
                <c:pt idx="145">
                  <c:v>333.75</c:v>
                </c:pt>
                <c:pt idx="146">
                  <c:v>291.01998900000001</c:v>
                </c:pt>
                <c:pt idx="147">
                  <c:v>328.38000499999998</c:v>
                </c:pt>
                <c:pt idx="148">
                  <c:v>326.72000100000002</c:v>
                </c:pt>
                <c:pt idx="149">
                  <c:v>271</c:v>
                </c:pt>
                <c:pt idx="150">
                  <c:v>288.27999899999998</c:v>
                </c:pt>
                <c:pt idx="151">
                  <c:v>285.10000600000001</c:v>
                </c:pt>
                <c:pt idx="152">
                  <c:v>302.13000499999998</c:v>
                </c:pt>
                <c:pt idx="153">
                  <c:v>282.32998700000002</c:v>
                </c:pt>
                <c:pt idx="154">
                  <c:v>293.39001500000001</c:v>
                </c:pt>
                <c:pt idx="155">
                  <c:v>329.10998499999999</c:v>
                </c:pt>
                <c:pt idx="156">
                  <c:v>342.42001299999998</c:v>
                </c:pt>
                <c:pt idx="157">
                  <c:v>380.73998999999998</c:v>
                </c:pt>
                <c:pt idx="158">
                  <c:v>458.85998499999999</c:v>
                </c:pt>
                <c:pt idx="159">
                  <c:v>436.64999399999999</c:v>
                </c:pt>
                <c:pt idx="160">
                  <c:v>434.60998499999999</c:v>
                </c:pt>
                <c:pt idx="161">
                  <c:v>376.97000100000002</c:v>
                </c:pt>
                <c:pt idx="162">
                  <c:v>384.30999800000001</c:v>
                </c:pt>
                <c:pt idx="163">
                  <c:v>328.61999500000002</c:v>
                </c:pt>
                <c:pt idx="164">
                  <c:v>336.04998799999998</c:v>
                </c:pt>
                <c:pt idx="165">
                  <c:v>351.48001099999999</c:v>
                </c:pt>
                <c:pt idx="166">
                  <c:v>356.27999899999998</c:v>
                </c:pt>
                <c:pt idx="167">
                  <c:v>340.77999899999998</c:v>
                </c:pt>
                <c:pt idx="168">
                  <c:v>322.80999800000001</c:v>
                </c:pt>
                <c:pt idx="169">
                  <c:v>328.27999899999998</c:v>
                </c:pt>
                <c:pt idx="170">
                  <c:v>340.63000499999998</c:v>
                </c:pt>
                <c:pt idx="171">
                  <c:v>318.22000100000002</c:v>
                </c:pt>
                <c:pt idx="172">
                  <c:v>348.040009</c:v>
                </c:pt>
                <c:pt idx="173">
                  <c:v>406.76001000000002</c:v>
                </c:pt>
                <c:pt idx="174">
                  <c:v>453.95001200000002</c:v>
                </c:pt>
                <c:pt idx="175">
                  <c:v>509.17999300000002</c:v>
                </c:pt>
                <c:pt idx="176">
                  <c:v>486.22000100000002</c:v>
                </c:pt>
                <c:pt idx="177">
                  <c:v>520.23999000000003</c:v>
                </c:pt>
                <c:pt idx="178">
                  <c:v>527.67999299999997</c:v>
                </c:pt>
                <c:pt idx="179">
                  <c:v>599.39001499999995</c:v>
                </c:pt>
                <c:pt idx="180">
                  <c:v>570.40997300000004</c:v>
                </c:pt>
                <c:pt idx="181">
                  <c:v>619.23999000000003</c:v>
                </c:pt>
                <c:pt idx="182">
                  <c:v>631.61999500000002</c:v>
                </c:pt>
                <c:pt idx="183">
                  <c:v>631.080017</c:v>
                </c:pt>
                <c:pt idx="184">
                  <c:v>485.52999899999998</c:v>
                </c:pt>
                <c:pt idx="185">
                  <c:v>481</c:v>
                </c:pt>
                <c:pt idx="186">
                  <c:v>494.5</c:v>
                </c:pt>
                <c:pt idx="187">
                  <c:v>500.10000600000001</c:v>
                </c:pt>
                <c:pt idx="188">
                  <c:v>587.80999799999995</c:v>
                </c:pt>
                <c:pt idx="189">
                  <c:v>646.32000000000005</c:v>
                </c:pt>
                <c:pt idx="190">
                  <c:v>710.79</c:v>
                </c:pt>
                <c:pt idx="191">
                  <c:v>687.94</c:v>
                </c:pt>
                <c:pt idx="192">
                  <c:v>1200</c:v>
                </c:pt>
                <c:pt idx="193">
                  <c:v>1550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A-4CA0-BFBB-B73E8CF8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664543"/>
        <c:axId val="1076000543"/>
      </c:lineChart>
      <c:lineChart>
        <c:grouping val="standard"/>
        <c:varyColors val="0"/>
        <c:ser>
          <c:idx val="0"/>
          <c:order val="0"/>
          <c:tx>
            <c:v>BTC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'MSTRvsBTC Weekly'!$A$2:$A$10000</c:f>
              <c:numCache>
                <c:formatCode>m/d/yyyy</c:formatCode>
                <c:ptCount val="9999"/>
                <c:pt idx="0">
                  <c:v>44011</c:v>
                </c:pt>
                <c:pt idx="1">
                  <c:v>44018</c:v>
                </c:pt>
                <c:pt idx="2">
                  <c:v>44025</c:v>
                </c:pt>
                <c:pt idx="3">
                  <c:v>44032</c:v>
                </c:pt>
                <c:pt idx="4">
                  <c:v>44039</c:v>
                </c:pt>
                <c:pt idx="5">
                  <c:v>44046</c:v>
                </c:pt>
                <c:pt idx="6">
                  <c:v>44053</c:v>
                </c:pt>
                <c:pt idx="7">
                  <c:v>44060</c:v>
                </c:pt>
                <c:pt idx="8">
                  <c:v>44067</c:v>
                </c:pt>
                <c:pt idx="9">
                  <c:v>44074</c:v>
                </c:pt>
                <c:pt idx="10">
                  <c:v>44081</c:v>
                </c:pt>
                <c:pt idx="11">
                  <c:v>44088</c:v>
                </c:pt>
                <c:pt idx="12">
                  <c:v>44095</c:v>
                </c:pt>
                <c:pt idx="13">
                  <c:v>44102</c:v>
                </c:pt>
                <c:pt idx="14">
                  <c:v>44109</c:v>
                </c:pt>
                <c:pt idx="15">
                  <c:v>44116</c:v>
                </c:pt>
                <c:pt idx="16">
                  <c:v>44123</c:v>
                </c:pt>
                <c:pt idx="17">
                  <c:v>44130</c:v>
                </c:pt>
                <c:pt idx="18">
                  <c:v>44137</c:v>
                </c:pt>
                <c:pt idx="19">
                  <c:v>44144</c:v>
                </c:pt>
                <c:pt idx="20">
                  <c:v>44151</c:v>
                </c:pt>
                <c:pt idx="21">
                  <c:v>44158</c:v>
                </c:pt>
                <c:pt idx="22">
                  <c:v>44165</c:v>
                </c:pt>
                <c:pt idx="23">
                  <c:v>44172</c:v>
                </c:pt>
                <c:pt idx="24">
                  <c:v>44179</c:v>
                </c:pt>
                <c:pt idx="25">
                  <c:v>44186</c:v>
                </c:pt>
                <c:pt idx="26">
                  <c:v>44193</c:v>
                </c:pt>
                <c:pt idx="27">
                  <c:v>44200</c:v>
                </c:pt>
                <c:pt idx="28">
                  <c:v>44207</c:v>
                </c:pt>
                <c:pt idx="29">
                  <c:v>44214</c:v>
                </c:pt>
                <c:pt idx="30">
                  <c:v>44221</c:v>
                </c:pt>
                <c:pt idx="31">
                  <c:v>44228</c:v>
                </c:pt>
                <c:pt idx="32">
                  <c:v>44235</c:v>
                </c:pt>
                <c:pt idx="33">
                  <c:v>44242</c:v>
                </c:pt>
                <c:pt idx="34">
                  <c:v>44249</c:v>
                </c:pt>
                <c:pt idx="35">
                  <c:v>44256</c:v>
                </c:pt>
                <c:pt idx="36">
                  <c:v>44263</c:v>
                </c:pt>
                <c:pt idx="37">
                  <c:v>44270</c:v>
                </c:pt>
                <c:pt idx="38">
                  <c:v>44277</c:v>
                </c:pt>
                <c:pt idx="39">
                  <c:v>44284</c:v>
                </c:pt>
                <c:pt idx="40">
                  <c:v>44291</c:v>
                </c:pt>
                <c:pt idx="41">
                  <c:v>44298</c:v>
                </c:pt>
                <c:pt idx="42">
                  <c:v>44305</c:v>
                </c:pt>
                <c:pt idx="43">
                  <c:v>44312</c:v>
                </c:pt>
                <c:pt idx="44">
                  <c:v>44319</c:v>
                </c:pt>
                <c:pt idx="45">
                  <c:v>44326</c:v>
                </c:pt>
                <c:pt idx="46">
                  <c:v>44333</c:v>
                </c:pt>
                <c:pt idx="47">
                  <c:v>44340</c:v>
                </c:pt>
                <c:pt idx="48">
                  <c:v>44347</c:v>
                </c:pt>
                <c:pt idx="49">
                  <c:v>44354</c:v>
                </c:pt>
                <c:pt idx="50">
                  <c:v>44361</c:v>
                </c:pt>
                <c:pt idx="51">
                  <c:v>44368</c:v>
                </c:pt>
                <c:pt idx="52">
                  <c:v>44375</c:v>
                </c:pt>
                <c:pt idx="53">
                  <c:v>44382</c:v>
                </c:pt>
                <c:pt idx="54">
                  <c:v>44389</c:v>
                </c:pt>
                <c:pt idx="55">
                  <c:v>44396</c:v>
                </c:pt>
                <c:pt idx="56">
                  <c:v>44403</c:v>
                </c:pt>
                <c:pt idx="57">
                  <c:v>44410</c:v>
                </c:pt>
                <c:pt idx="58">
                  <c:v>44417</c:v>
                </c:pt>
                <c:pt idx="59">
                  <c:v>44424</c:v>
                </c:pt>
                <c:pt idx="60">
                  <c:v>44431</c:v>
                </c:pt>
                <c:pt idx="61">
                  <c:v>44438</c:v>
                </c:pt>
                <c:pt idx="62">
                  <c:v>44445</c:v>
                </c:pt>
                <c:pt idx="63">
                  <c:v>44452</c:v>
                </c:pt>
                <c:pt idx="64">
                  <c:v>44459</c:v>
                </c:pt>
                <c:pt idx="65">
                  <c:v>44466</c:v>
                </c:pt>
                <c:pt idx="66">
                  <c:v>44473</c:v>
                </c:pt>
                <c:pt idx="67">
                  <c:v>44480</c:v>
                </c:pt>
                <c:pt idx="68">
                  <c:v>44487</c:v>
                </c:pt>
                <c:pt idx="69">
                  <c:v>44494</c:v>
                </c:pt>
                <c:pt idx="70">
                  <c:v>44501</c:v>
                </c:pt>
                <c:pt idx="71">
                  <c:v>44508</c:v>
                </c:pt>
                <c:pt idx="72">
                  <c:v>44515</c:v>
                </c:pt>
                <c:pt idx="73">
                  <c:v>44522</c:v>
                </c:pt>
                <c:pt idx="74">
                  <c:v>44529</c:v>
                </c:pt>
                <c:pt idx="75">
                  <c:v>44536</c:v>
                </c:pt>
                <c:pt idx="76">
                  <c:v>44543</c:v>
                </c:pt>
                <c:pt idx="77">
                  <c:v>44550</c:v>
                </c:pt>
                <c:pt idx="78">
                  <c:v>44557</c:v>
                </c:pt>
                <c:pt idx="79">
                  <c:v>44564</c:v>
                </c:pt>
                <c:pt idx="80">
                  <c:v>44571</c:v>
                </c:pt>
                <c:pt idx="81">
                  <c:v>44578</c:v>
                </c:pt>
                <c:pt idx="82">
                  <c:v>44585</c:v>
                </c:pt>
                <c:pt idx="83">
                  <c:v>44592</c:v>
                </c:pt>
                <c:pt idx="84">
                  <c:v>44599</c:v>
                </c:pt>
                <c:pt idx="85">
                  <c:v>44606</c:v>
                </c:pt>
                <c:pt idx="86">
                  <c:v>44613</c:v>
                </c:pt>
                <c:pt idx="87">
                  <c:v>44620</c:v>
                </c:pt>
                <c:pt idx="88">
                  <c:v>44627</c:v>
                </c:pt>
                <c:pt idx="89">
                  <c:v>44634</c:v>
                </c:pt>
                <c:pt idx="90">
                  <c:v>44641</c:v>
                </c:pt>
                <c:pt idx="91">
                  <c:v>44648</c:v>
                </c:pt>
                <c:pt idx="92">
                  <c:v>44655</c:v>
                </c:pt>
                <c:pt idx="93">
                  <c:v>44662</c:v>
                </c:pt>
                <c:pt idx="94">
                  <c:v>44669</c:v>
                </c:pt>
                <c:pt idx="95">
                  <c:v>44676</c:v>
                </c:pt>
                <c:pt idx="96">
                  <c:v>44683</c:v>
                </c:pt>
                <c:pt idx="97">
                  <c:v>44690</c:v>
                </c:pt>
                <c:pt idx="98">
                  <c:v>44697</c:v>
                </c:pt>
                <c:pt idx="99">
                  <c:v>44704</c:v>
                </c:pt>
                <c:pt idx="100">
                  <c:v>44711</c:v>
                </c:pt>
                <c:pt idx="101">
                  <c:v>44718</c:v>
                </c:pt>
                <c:pt idx="102">
                  <c:v>44725</c:v>
                </c:pt>
                <c:pt idx="103">
                  <c:v>44732</c:v>
                </c:pt>
                <c:pt idx="104">
                  <c:v>44739</c:v>
                </c:pt>
                <c:pt idx="105">
                  <c:v>44746</c:v>
                </c:pt>
                <c:pt idx="106">
                  <c:v>44753</c:v>
                </c:pt>
                <c:pt idx="107">
                  <c:v>44760</c:v>
                </c:pt>
                <c:pt idx="108">
                  <c:v>44767</c:v>
                </c:pt>
                <c:pt idx="109">
                  <c:v>44774</c:v>
                </c:pt>
                <c:pt idx="110">
                  <c:v>44781</c:v>
                </c:pt>
                <c:pt idx="111">
                  <c:v>44788</c:v>
                </c:pt>
                <c:pt idx="112">
                  <c:v>44795</c:v>
                </c:pt>
                <c:pt idx="113">
                  <c:v>44802</c:v>
                </c:pt>
                <c:pt idx="114">
                  <c:v>44809</c:v>
                </c:pt>
                <c:pt idx="115">
                  <c:v>44816</c:v>
                </c:pt>
                <c:pt idx="116">
                  <c:v>44823</c:v>
                </c:pt>
                <c:pt idx="117">
                  <c:v>44830</c:v>
                </c:pt>
                <c:pt idx="118">
                  <c:v>44837</c:v>
                </c:pt>
                <c:pt idx="119">
                  <c:v>44844</c:v>
                </c:pt>
                <c:pt idx="120">
                  <c:v>44851</c:v>
                </c:pt>
                <c:pt idx="121">
                  <c:v>44858</c:v>
                </c:pt>
                <c:pt idx="122">
                  <c:v>44865</c:v>
                </c:pt>
                <c:pt idx="123">
                  <c:v>44872</c:v>
                </c:pt>
                <c:pt idx="124">
                  <c:v>44879</c:v>
                </c:pt>
                <c:pt idx="125">
                  <c:v>44886</c:v>
                </c:pt>
                <c:pt idx="126">
                  <c:v>44893</c:v>
                </c:pt>
                <c:pt idx="127">
                  <c:v>44900</c:v>
                </c:pt>
                <c:pt idx="128">
                  <c:v>44907</c:v>
                </c:pt>
                <c:pt idx="129">
                  <c:v>44914</c:v>
                </c:pt>
                <c:pt idx="130">
                  <c:v>44921</c:v>
                </c:pt>
                <c:pt idx="131">
                  <c:v>44928</c:v>
                </c:pt>
                <c:pt idx="132">
                  <c:v>44935</c:v>
                </c:pt>
                <c:pt idx="133">
                  <c:v>44942</c:v>
                </c:pt>
                <c:pt idx="134">
                  <c:v>44949</c:v>
                </c:pt>
                <c:pt idx="135">
                  <c:v>44956</c:v>
                </c:pt>
                <c:pt idx="136">
                  <c:v>44963</c:v>
                </c:pt>
                <c:pt idx="137">
                  <c:v>44970</c:v>
                </c:pt>
                <c:pt idx="138">
                  <c:v>44977</c:v>
                </c:pt>
                <c:pt idx="139">
                  <c:v>44984</c:v>
                </c:pt>
                <c:pt idx="140">
                  <c:v>44991</c:v>
                </c:pt>
                <c:pt idx="141">
                  <c:v>44998</c:v>
                </c:pt>
                <c:pt idx="142">
                  <c:v>45005</c:v>
                </c:pt>
                <c:pt idx="143">
                  <c:v>45012</c:v>
                </c:pt>
                <c:pt idx="144">
                  <c:v>45019</c:v>
                </c:pt>
                <c:pt idx="145">
                  <c:v>45026</c:v>
                </c:pt>
                <c:pt idx="146">
                  <c:v>45033</c:v>
                </c:pt>
                <c:pt idx="147">
                  <c:v>45040</c:v>
                </c:pt>
                <c:pt idx="148">
                  <c:v>45047</c:v>
                </c:pt>
                <c:pt idx="149">
                  <c:v>45054</c:v>
                </c:pt>
                <c:pt idx="150">
                  <c:v>45061</c:v>
                </c:pt>
                <c:pt idx="151">
                  <c:v>45068</c:v>
                </c:pt>
                <c:pt idx="152">
                  <c:v>45075</c:v>
                </c:pt>
                <c:pt idx="153">
                  <c:v>45082</c:v>
                </c:pt>
                <c:pt idx="154">
                  <c:v>45089</c:v>
                </c:pt>
                <c:pt idx="155">
                  <c:v>45096</c:v>
                </c:pt>
                <c:pt idx="156">
                  <c:v>45103</c:v>
                </c:pt>
                <c:pt idx="157">
                  <c:v>45110</c:v>
                </c:pt>
                <c:pt idx="158">
                  <c:v>45117</c:v>
                </c:pt>
                <c:pt idx="159">
                  <c:v>45124</c:v>
                </c:pt>
                <c:pt idx="160">
                  <c:v>45131</c:v>
                </c:pt>
                <c:pt idx="161">
                  <c:v>45138</c:v>
                </c:pt>
                <c:pt idx="162">
                  <c:v>45145</c:v>
                </c:pt>
                <c:pt idx="163">
                  <c:v>45152</c:v>
                </c:pt>
                <c:pt idx="164">
                  <c:v>45159</c:v>
                </c:pt>
                <c:pt idx="165">
                  <c:v>45166</c:v>
                </c:pt>
                <c:pt idx="166">
                  <c:v>45173</c:v>
                </c:pt>
                <c:pt idx="167">
                  <c:v>45180</c:v>
                </c:pt>
                <c:pt idx="168">
                  <c:v>45187</c:v>
                </c:pt>
                <c:pt idx="169">
                  <c:v>45194</c:v>
                </c:pt>
                <c:pt idx="170">
                  <c:v>45201</c:v>
                </c:pt>
                <c:pt idx="171">
                  <c:v>45208</c:v>
                </c:pt>
                <c:pt idx="172">
                  <c:v>45215</c:v>
                </c:pt>
                <c:pt idx="173">
                  <c:v>45222</c:v>
                </c:pt>
                <c:pt idx="174">
                  <c:v>45229</c:v>
                </c:pt>
                <c:pt idx="175">
                  <c:v>45236</c:v>
                </c:pt>
                <c:pt idx="176">
                  <c:v>45243</c:v>
                </c:pt>
                <c:pt idx="177">
                  <c:v>45250</c:v>
                </c:pt>
                <c:pt idx="178">
                  <c:v>45257</c:v>
                </c:pt>
                <c:pt idx="179">
                  <c:v>45264</c:v>
                </c:pt>
                <c:pt idx="180">
                  <c:v>45271</c:v>
                </c:pt>
                <c:pt idx="181">
                  <c:v>45278</c:v>
                </c:pt>
                <c:pt idx="182">
                  <c:v>45285</c:v>
                </c:pt>
                <c:pt idx="183">
                  <c:v>45292</c:v>
                </c:pt>
                <c:pt idx="184">
                  <c:v>45299</c:v>
                </c:pt>
                <c:pt idx="185">
                  <c:v>45306</c:v>
                </c:pt>
                <c:pt idx="186">
                  <c:v>45313</c:v>
                </c:pt>
                <c:pt idx="187">
                  <c:v>45320</c:v>
                </c:pt>
                <c:pt idx="188">
                  <c:v>45327</c:v>
                </c:pt>
                <c:pt idx="189">
                  <c:v>45334</c:v>
                </c:pt>
                <c:pt idx="190">
                  <c:v>45341</c:v>
                </c:pt>
                <c:pt idx="191">
                  <c:v>45348</c:v>
                </c:pt>
                <c:pt idx="192">
                  <c:v>45355</c:v>
                </c:pt>
                <c:pt idx="193">
                  <c:v>45362</c:v>
                </c:pt>
              </c:numCache>
            </c:numRef>
          </c:cat>
          <c:val>
            <c:numRef>
              <c:f>'MSTRvsBTC Weekly'!$B$2:$B$10000</c:f>
              <c:numCache>
                <c:formatCode>0.00</c:formatCode>
                <c:ptCount val="9999"/>
                <c:pt idx="0">
                  <c:v>9073.9423829999996</c:v>
                </c:pt>
                <c:pt idx="1">
                  <c:v>9276.5</c:v>
                </c:pt>
                <c:pt idx="2">
                  <c:v>9185.8173829999996</c:v>
                </c:pt>
                <c:pt idx="3">
                  <c:v>9905.1669920000004</c:v>
                </c:pt>
                <c:pt idx="4">
                  <c:v>11053.614258</c:v>
                </c:pt>
                <c:pt idx="5">
                  <c:v>11675.739258</c:v>
                </c:pt>
                <c:pt idx="6">
                  <c:v>11892.803711</c:v>
                </c:pt>
                <c:pt idx="7">
                  <c:v>11664.847656</c:v>
                </c:pt>
                <c:pt idx="8">
                  <c:v>11711.505859000001</c:v>
                </c:pt>
                <c:pt idx="9">
                  <c:v>10280.351563</c:v>
                </c:pt>
                <c:pt idx="10">
                  <c:v>10323.755859000001</c:v>
                </c:pt>
                <c:pt idx="11">
                  <c:v>10938.271484000001</c:v>
                </c:pt>
                <c:pt idx="12">
                  <c:v>10775.269531</c:v>
                </c:pt>
                <c:pt idx="13">
                  <c:v>10669.583008</c:v>
                </c:pt>
                <c:pt idx="14">
                  <c:v>11384.181640999999</c:v>
                </c:pt>
                <c:pt idx="15">
                  <c:v>11483.359375</c:v>
                </c:pt>
                <c:pt idx="16">
                  <c:v>13031.173828000001</c:v>
                </c:pt>
                <c:pt idx="17">
                  <c:v>13737.109375</c:v>
                </c:pt>
                <c:pt idx="18">
                  <c:v>15479.567383</c:v>
                </c:pt>
                <c:pt idx="19">
                  <c:v>15955.587890999999</c:v>
                </c:pt>
                <c:pt idx="20">
                  <c:v>18370.001952999999</c:v>
                </c:pt>
                <c:pt idx="21">
                  <c:v>18177.484375</c:v>
                </c:pt>
                <c:pt idx="22">
                  <c:v>19345.121093999998</c:v>
                </c:pt>
                <c:pt idx="23">
                  <c:v>19142.382813</c:v>
                </c:pt>
                <c:pt idx="24">
                  <c:v>23477.294922000001</c:v>
                </c:pt>
                <c:pt idx="25">
                  <c:v>26272.294922000001</c:v>
                </c:pt>
                <c:pt idx="26">
                  <c:v>32782.023437999997</c:v>
                </c:pt>
                <c:pt idx="27">
                  <c:v>38356.441405999998</c:v>
                </c:pt>
                <c:pt idx="28">
                  <c:v>35791.277344000002</c:v>
                </c:pt>
                <c:pt idx="29">
                  <c:v>32289.378906000002</c:v>
                </c:pt>
                <c:pt idx="30">
                  <c:v>33114.359375</c:v>
                </c:pt>
                <c:pt idx="31">
                  <c:v>38903.441405999998</c:v>
                </c:pt>
                <c:pt idx="32">
                  <c:v>48717.289062999997</c:v>
                </c:pt>
                <c:pt idx="33">
                  <c:v>57539.945312999997</c:v>
                </c:pt>
                <c:pt idx="34">
                  <c:v>45137.769530999998</c:v>
                </c:pt>
                <c:pt idx="35">
                  <c:v>51206.691405999998</c:v>
                </c:pt>
                <c:pt idx="36">
                  <c:v>59302.316405999998</c:v>
                </c:pt>
                <c:pt idx="37">
                  <c:v>57523.421875</c:v>
                </c:pt>
                <c:pt idx="38">
                  <c:v>55950.746094000002</c:v>
                </c:pt>
                <c:pt idx="39">
                  <c:v>58758.554687999997</c:v>
                </c:pt>
                <c:pt idx="40">
                  <c:v>60204.964844000002</c:v>
                </c:pt>
                <c:pt idx="41">
                  <c:v>56216.183594000002</c:v>
                </c:pt>
                <c:pt idx="42">
                  <c:v>49004.253905999998</c:v>
                </c:pt>
                <c:pt idx="43">
                  <c:v>56631.078125</c:v>
                </c:pt>
                <c:pt idx="44">
                  <c:v>58232.316405999998</c:v>
                </c:pt>
                <c:pt idx="45">
                  <c:v>46456.058594000002</c:v>
                </c:pt>
                <c:pt idx="46">
                  <c:v>34770.582030999998</c:v>
                </c:pt>
                <c:pt idx="47">
                  <c:v>35678.128905999998</c:v>
                </c:pt>
                <c:pt idx="48">
                  <c:v>35862.378905999998</c:v>
                </c:pt>
                <c:pt idx="49">
                  <c:v>39097.859375</c:v>
                </c:pt>
                <c:pt idx="50">
                  <c:v>35698.296875</c:v>
                </c:pt>
                <c:pt idx="51">
                  <c:v>34649.644530999998</c:v>
                </c:pt>
                <c:pt idx="52">
                  <c:v>35287.78125</c:v>
                </c:pt>
                <c:pt idx="53">
                  <c:v>34240.1875</c:v>
                </c:pt>
                <c:pt idx="54">
                  <c:v>31796.810547000001</c:v>
                </c:pt>
                <c:pt idx="55">
                  <c:v>35350.1875</c:v>
                </c:pt>
                <c:pt idx="56">
                  <c:v>39974.894530999998</c:v>
                </c:pt>
                <c:pt idx="57">
                  <c:v>43798.117187999997</c:v>
                </c:pt>
                <c:pt idx="58">
                  <c:v>47047.003905999998</c:v>
                </c:pt>
                <c:pt idx="59">
                  <c:v>49321.652344000002</c:v>
                </c:pt>
                <c:pt idx="60">
                  <c:v>48829.832030999998</c:v>
                </c:pt>
                <c:pt idx="61">
                  <c:v>51753.410155999998</c:v>
                </c:pt>
                <c:pt idx="62">
                  <c:v>46063.269530999998</c:v>
                </c:pt>
                <c:pt idx="63">
                  <c:v>47260.21875</c:v>
                </c:pt>
                <c:pt idx="64">
                  <c:v>43208.539062999997</c:v>
                </c:pt>
                <c:pt idx="65">
                  <c:v>48199.953125</c:v>
                </c:pt>
                <c:pt idx="66">
                  <c:v>54771.578125</c:v>
                </c:pt>
                <c:pt idx="67">
                  <c:v>61553.617187999997</c:v>
                </c:pt>
                <c:pt idx="68">
                  <c:v>60930.835937999997</c:v>
                </c:pt>
                <c:pt idx="69">
                  <c:v>61318.957030999998</c:v>
                </c:pt>
                <c:pt idx="70">
                  <c:v>63326.988280999998</c:v>
                </c:pt>
                <c:pt idx="71">
                  <c:v>65466.839844000002</c:v>
                </c:pt>
                <c:pt idx="72">
                  <c:v>58730.476562999997</c:v>
                </c:pt>
                <c:pt idx="73">
                  <c:v>57248.457030999998</c:v>
                </c:pt>
                <c:pt idx="74">
                  <c:v>49368.847655999998</c:v>
                </c:pt>
                <c:pt idx="75">
                  <c:v>50098.335937999997</c:v>
                </c:pt>
                <c:pt idx="76">
                  <c:v>46707.015625</c:v>
                </c:pt>
                <c:pt idx="77">
                  <c:v>50809.515625</c:v>
                </c:pt>
                <c:pt idx="78">
                  <c:v>47345.21875</c:v>
                </c:pt>
                <c:pt idx="79">
                  <c:v>41911.601562999997</c:v>
                </c:pt>
                <c:pt idx="80">
                  <c:v>43113.878905999998</c:v>
                </c:pt>
                <c:pt idx="81">
                  <c:v>36276.804687999997</c:v>
                </c:pt>
                <c:pt idx="82">
                  <c:v>37917.601562999997</c:v>
                </c:pt>
                <c:pt idx="83">
                  <c:v>42412.433594000002</c:v>
                </c:pt>
                <c:pt idx="84">
                  <c:v>42197.515625</c:v>
                </c:pt>
                <c:pt idx="85">
                  <c:v>38431.378905999998</c:v>
                </c:pt>
                <c:pt idx="86">
                  <c:v>37709.785155999998</c:v>
                </c:pt>
                <c:pt idx="87">
                  <c:v>38419.984375</c:v>
                </c:pt>
                <c:pt idx="88">
                  <c:v>37849.664062999997</c:v>
                </c:pt>
                <c:pt idx="89">
                  <c:v>41247.824219000002</c:v>
                </c:pt>
                <c:pt idx="90">
                  <c:v>46820.492187999997</c:v>
                </c:pt>
                <c:pt idx="91">
                  <c:v>46453.566405999998</c:v>
                </c:pt>
                <c:pt idx="92">
                  <c:v>42207.671875</c:v>
                </c:pt>
                <c:pt idx="93">
                  <c:v>39716.953125</c:v>
                </c:pt>
                <c:pt idx="94">
                  <c:v>39469.292969000002</c:v>
                </c:pt>
                <c:pt idx="95">
                  <c:v>38469.09375</c:v>
                </c:pt>
                <c:pt idx="96">
                  <c:v>34059.265625</c:v>
                </c:pt>
                <c:pt idx="97">
                  <c:v>31305.113281000002</c:v>
                </c:pt>
                <c:pt idx="98">
                  <c:v>30323.722656000002</c:v>
                </c:pt>
                <c:pt idx="99">
                  <c:v>29445.957031000002</c:v>
                </c:pt>
                <c:pt idx="100">
                  <c:v>29906.662109000001</c:v>
                </c:pt>
                <c:pt idx="101">
                  <c:v>26762.648438</c:v>
                </c:pt>
                <c:pt idx="102">
                  <c:v>20553.271484000001</c:v>
                </c:pt>
                <c:pt idx="103">
                  <c:v>21027.294922000001</c:v>
                </c:pt>
                <c:pt idx="104">
                  <c:v>19297.076172000001</c:v>
                </c:pt>
                <c:pt idx="105">
                  <c:v>20860.449218999998</c:v>
                </c:pt>
                <c:pt idx="106">
                  <c:v>20779.34375</c:v>
                </c:pt>
                <c:pt idx="107">
                  <c:v>22609.164063</c:v>
                </c:pt>
                <c:pt idx="108">
                  <c:v>23336.896484000001</c:v>
                </c:pt>
                <c:pt idx="109">
                  <c:v>23175.890625</c:v>
                </c:pt>
                <c:pt idx="110">
                  <c:v>24319.333984000001</c:v>
                </c:pt>
                <c:pt idx="111">
                  <c:v>21534.121093999998</c:v>
                </c:pt>
                <c:pt idx="112">
                  <c:v>19616.814452999999</c:v>
                </c:pt>
                <c:pt idx="113">
                  <c:v>19986.712890999999</c:v>
                </c:pt>
                <c:pt idx="114">
                  <c:v>21769.255859000001</c:v>
                </c:pt>
                <c:pt idx="115">
                  <c:v>19419.505859000001</c:v>
                </c:pt>
                <c:pt idx="116">
                  <c:v>18802.097656000002</c:v>
                </c:pt>
                <c:pt idx="117">
                  <c:v>19044.107422000001</c:v>
                </c:pt>
                <c:pt idx="118">
                  <c:v>19446.425781000002</c:v>
                </c:pt>
                <c:pt idx="119">
                  <c:v>19268.09375</c:v>
                </c:pt>
                <c:pt idx="120">
                  <c:v>19567.007813</c:v>
                </c:pt>
                <c:pt idx="121">
                  <c:v>20635.603515999999</c:v>
                </c:pt>
                <c:pt idx="122">
                  <c:v>20926.486327999999</c:v>
                </c:pt>
                <c:pt idx="123">
                  <c:v>16353.365234000001</c:v>
                </c:pt>
                <c:pt idx="124">
                  <c:v>16291.832031</c:v>
                </c:pt>
                <c:pt idx="125">
                  <c:v>16444.626952999999</c:v>
                </c:pt>
                <c:pt idx="126">
                  <c:v>17130.486327999999</c:v>
                </c:pt>
                <c:pt idx="127">
                  <c:v>17104.193359000001</c:v>
                </c:pt>
                <c:pt idx="128">
                  <c:v>16757.976563</c:v>
                </c:pt>
                <c:pt idx="129">
                  <c:v>16841.986327999999</c:v>
                </c:pt>
                <c:pt idx="130">
                  <c:v>16625.080077999999</c:v>
                </c:pt>
                <c:pt idx="131">
                  <c:v>17091.144531000002</c:v>
                </c:pt>
                <c:pt idx="132">
                  <c:v>20880.798827999999</c:v>
                </c:pt>
                <c:pt idx="133">
                  <c:v>22720.416015999999</c:v>
                </c:pt>
                <c:pt idx="134">
                  <c:v>23774.566406000002</c:v>
                </c:pt>
                <c:pt idx="135">
                  <c:v>22955.666015999999</c:v>
                </c:pt>
                <c:pt idx="136">
                  <c:v>21788.203125</c:v>
                </c:pt>
                <c:pt idx="137">
                  <c:v>24327.642577999999</c:v>
                </c:pt>
                <c:pt idx="138">
                  <c:v>23561.212890999999</c:v>
                </c:pt>
                <c:pt idx="139">
                  <c:v>22435.513672000001</c:v>
                </c:pt>
                <c:pt idx="140">
                  <c:v>22163.949218999998</c:v>
                </c:pt>
                <c:pt idx="141">
                  <c:v>28038.675781000002</c:v>
                </c:pt>
                <c:pt idx="142">
                  <c:v>27994.330077999999</c:v>
                </c:pt>
                <c:pt idx="143">
                  <c:v>28199.308593999998</c:v>
                </c:pt>
                <c:pt idx="144">
                  <c:v>28333.050781000002</c:v>
                </c:pt>
                <c:pt idx="145">
                  <c:v>30315.355468999998</c:v>
                </c:pt>
                <c:pt idx="146">
                  <c:v>27591.384765999999</c:v>
                </c:pt>
                <c:pt idx="147">
                  <c:v>29268.806640999999</c:v>
                </c:pt>
                <c:pt idx="148">
                  <c:v>28454.978515999999</c:v>
                </c:pt>
                <c:pt idx="149">
                  <c:v>26930.638672000001</c:v>
                </c:pt>
                <c:pt idx="150">
                  <c:v>26753.826172000001</c:v>
                </c:pt>
                <c:pt idx="151">
                  <c:v>28085.646484000001</c:v>
                </c:pt>
                <c:pt idx="152">
                  <c:v>27119.066406000002</c:v>
                </c:pt>
                <c:pt idx="153">
                  <c:v>25940.167968999998</c:v>
                </c:pt>
                <c:pt idx="154">
                  <c:v>26336.212890999999</c:v>
                </c:pt>
                <c:pt idx="155">
                  <c:v>30480.261718999998</c:v>
                </c:pt>
                <c:pt idx="156">
                  <c:v>30620.769531000002</c:v>
                </c:pt>
                <c:pt idx="157">
                  <c:v>30171.234375</c:v>
                </c:pt>
                <c:pt idx="158">
                  <c:v>30249.132813</c:v>
                </c:pt>
                <c:pt idx="159">
                  <c:v>30084.539063</c:v>
                </c:pt>
                <c:pt idx="160">
                  <c:v>29275.308593999998</c:v>
                </c:pt>
                <c:pt idx="161">
                  <c:v>29041.855468999998</c:v>
                </c:pt>
                <c:pt idx="162">
                  <c:v>29282.914063</c:v>
                </c:pt>
                <c:pt idx="163">
                  <c:v>26189.583984000001</c:v>
                </c:pt>
                <c:pt idx="164">
                  <c:v>26089.693359000001</c:v>
                </c:pt>
                <c:pt idx="165">
                  <c:v>25969.566406000002</c:v>
                </c:pt>
                <c:pt idx="166">
                  <c:v>25832.226563</c:v>
                </c:pt>
                <c:pt idx="167">
                  <c:v>26534.1875</c:v>
                </c:pt>
                <c:pt idx="168">
                  <c:v>26256.826172000001</c:v>
                </c:pt>
                <c:pt idx="169">
                  <c:v>27983.75</c:v>
                </c:pt>
                <c:pt idx="170">
                  <c:v>27935.089843999998</c:v>
                </c:pt>
                <c:pt idx="171">
                  <c:v>27159.652343999998</c:v>
                </c:pt>
                <c:pt idx="172">
                  <c:v>29993.896484000001</c:v>
                </c:pt>
                <c:pt idx="173">
                  <c:v>34538.480469000002</c:v>
                </c:pt>
                <c:pt idx="174">
                  <c:v>35049.355469000002</c:v>
                </c:pt>
                <c:pt idx="175">
                  <c:v>37054.519530999998</c:v>
                </c:pt>
                <c:pt idx="176">
                  <c:v>37386.546875</c:v>
                </c:pt>
                <c:pt idx="177">
                  <c:v>37479.121094000002</c:v>
                </c:pt>
                <c:pt idx="178">
                  <c:v>39978.390625</c:v>
                </c:pt>
                <c:pt idx="179">
                  <c:v>43779.699219000002</c:v>
                </c:pt>
                <c:pt idx="180">
                  <c:v>41364.664062999997</c:v>
                </c:pt>
                <c:pt idx="181">
                  <c:v>43016.117187999997</c:v>
                </c:pt>
                <c:pt idx="182">
                  <c:v>42265.1875</c:v>
                </c:pt>
                <c:pt idx="183">
                  <c:v>43943.097655999998</c:v>
                </c:pt>
                <c:pt idx="184">
                  <c:v>41796.269530999998</c:v>
                </c:pt>
                <c:pt idx="185">
                  <c:v>41545.785155999998</c:v>
                </c:pt>
                <c:pt idx="186">
                  <c:v>42035.59375</c:v>
                </c:pt>
                <c:pt idx="187">
                  <c:v>42583.582030999998</c:v>
                </c:pt>
                <c:pt idx="188">
                  <c:v>45301.566405999998</c:v>
                </c:pt>
                <c:pt idx="189">
                  <c:v>47404.324219000002</c:v>
                </c:pt>
                <c:pt idx="190">
                  <c:v>52134.81</c:v>
                </c:pt>
                <c:pt idx="191">
                  <c:v>51730.54</c:v>
                </c:pt>
                <c:pt idx="192">
                  <c:v>63137</c:v>
                </c:pt>
                <c:pt idx="193">
                  <c:v>69020.55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A-4CA0-BFBB-B73E8CF8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888335"/>
        <c:axId val="1057462655"/>
      </c:lineChart>
      <c:dateAx>
        <c:axId val="1201664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6000543"/>
        <c:crosses val="autoZero"/>
        <c:auto val="1"/>
        <c:lblOffset val="100"/>
        <c:baseTimeUnit val="days"/>
      </c:dateAx>
      <c:valAx>
        <c:axId val="10760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1664543"/>
        <c:crosses val="autoZero"/>
        <c:crossBetween val="between"/>
      </c:valAx>
      <c:valAx>
        <c:axId val="105746265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7888335"/>
        <c:crosses val="max"/>
        <c:crossBetween val="between"/>
      </c:valAx>
      <c:dateAx>
        <c:axId val="104788833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57462655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MSTR Stock Price vs Shares Outstanding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'MSTRvsBTC Daily'!$F$1</c:f>
              <c:strCache>
                <c:ptCount val="1"/>
                <c:pt idx="0">
                  <c:v>MSTR 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'MSTRvsBTC Daily'!$A$2:$A$191</c:f>
              <c:numCache>
                <c:formatCode>m/d/yyyy</c:formatCode>
                <c:ptCount val="190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44060</c:v>
                </c:pt>
                <c:pt idx="6">
                  <c:v>44061</c:v>
                </c:pt>
                <c:pt idx="7">
                  <c:v>44062</c:v>
                </c:pt>
                <c:pt idx="8">
                  <c:v>44063</c:v>
                </c:pt>
                <c:pt idx="9">
                  <c:v>44064</c:v>
                </c:pt>
                <c:pt idx="10">
                  <c:v>44067</c:v>
                </c:pt>
                <c:pt idx="11">
                  <c:v>44068</c:v>
                </c:pt>
                <c:pt idx="12">
                  <c:v>44069</c:v>
                </c:pt>
                <c:pt idx="13">
                  <c:v>44070</c:v>
                </c:pt>
                <c:pt idx="14">
                  <c:v>44071</c:v>
                </c:pt>
                <c:pt idx="15">
                  <c:v>44074</c:v>
                </c:pt>
                <c:pt idx="16">
                  <c:v>44075</c:v>
                </c:pt>
                <c:pt idx="17">
                  <c:v>44076</c:v>
                </c:pt>
                <c:pt idx="18">
                  <c:v>44077</c:v>
                </c:pt>
                <c:pt idx="19">
                  <c:v>44078</c:v>
                </c:pt>
                <c:pt idx="20">
                  <c:v>44082</c:v>
                </c:pt>
                <c:pt idx="21">
                  <c:v>44083</c:v>
                </c:pt>
                <c:pt idx="22">
                  <c:v>44084</c:v>
                </c:pt>
                <c:pt idx="23">
                  <c:v>44085</c:v>
                </c:pt>
                <c:pt idx="24">
                  <c:v>44088</c:v>
                </c:pt>
                <c:pt idx="25">
                  <c:v>44089</c:v>
                </c:pt>
                <c:pt idx="26">
                  <c:v>44090</c:v>
                </c:pt>
                <c:pt idx="27">
                  <c:v>44091</c:v>
                </c:pt>
                <c:pt idx="28">
                  <c:v>44092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44109</c:v>
                </c:pt>
                <c:pt idx="40">
                  <c:v>44110</c:v>
                </c:pt>
                <c:pt idx="41">
                  <c:v>44111</c:v>
                </c:pt>
                <c:pt idx="42">
                  <c:v>44112</c:v>
                </c:pt>
                <c:pt idx="43">
                  <c:v>44113</c:v>
                </c:pt>
                <c:pt idx="44">
                  <c:v>44116</c:v>
                </c:pt>
                <c:pt idx="45">
                  <c:v>44117</c:v>
                </c:pt>
                <c:pt idx="46">
                  <c:v>44118</c:v>
                </c:pt>
                <c:pt idx="47">
                  <c:v>44119</c:v>
                </c:pt>
                <c:pt idx="48">
                  <c:v>44120</c:v>
                </c:pt>
                <c:pt idx="49">
                  <c:v>44123</c:v>
                </c:pt>
                <c:pt idx="50">
                  <c:v>44124</c:v>
                </c:pt>
                <c:pt idx="51">
                  <c:v>44125</c:v>
                </c:pt>
                <c:pt idx="52">
                  <c:v>44126</c:v>
                </c:pt>
                <c:pt idx="53">
                  <c:v>44127</c:v>
                </c:pt>
                <c:pt idx="54">
                  <c:v>44130</c:v>
                </c:pt>
                <c:pt idx="55">
                  <c:v>44131</c:v>
                </c:pt>
                <c:pt idx="56">
                  <c:v>44132</c:v>
                </c:pt>
                <c:pt idx="57">
                  <c:v>44133</c:v>
                </c:pt>
                <c:pt idx="58">
                  <c:v>44134</c:v>
                </c:pt>
                <c:pt idx="59">
                  <c:v>44137</c:v>
                </c:pt>
                <c:pt idx="60">
                  <c:v>44138</c:v>
                </c:pt>
                <c:pt idx="61">
                  <c:v>44139</c:v>
                </c:pt>
                <c:pt idx="62">
                  <c:v>44140</c:v>
                </c:pt>
                <c:pt idx="63">
                  <c:v>44141</c:v>
                </c:pt>
                <c:pt idx="64">
                  <c:v>44144</c:v>
                </c:pt>
                <c:pt idx="65">
                  <c:v>44145</c:v>
                </c:pt>
                <c:pt idx="66">
                  <c:v>44146</c:v>
                </c:pt>
                <c:pt idx="67">
                  <c:v>44147</c:v>
                </c:pt>
                <c:pt idx="68">
                  <c:v>44148</c:v>
                </c:pt>
                <c:pt idx="69">
                  <c:v>44151</c:v>
                </c:pt>
                <c:pt idx="70">
                  <c:v>44152</c:v>
                </c:pt>
                <c:pt idx="71">
                  <c:v>44153</c:v>
                </c:pt>
                <c:pt idx="72">
                  <c:v>44154</c:v>
                </c:pt>
                <c:pt idx="73">
                  <c:v>44155</c:v>
                </c:pt>
                <c:pt idx="74">
                  <c:v>44158</c:v>
                </c:pt>
                <c:pt idx="75">
                  <c:v>44159</c:v>
                </c:pt>
                <c:pt idx="76">
                  <c:v>44160</c:v>
                </c:pt>
                <c:pt idx="77">
                  <c:v>44162</c:v>
                </c:pt>
                <c:pt idx="78">
                  <c:v>44165</c:v>
                </c:pt>
                <c:pt idx="79">
                  <c:v>44166</c:v>
                </c:pt>
                <c:pt idx="80">
                  <c:v>44167</c:v>
                </c:pt>
                <c:pt idx="81">
                  <c:v>44168</c:v>
                </c:pt>
                <c:pt idx="82">
                  <c:v>44169</c:v>
                </c:pt>
                <c:pt idx="83">
                  <c:v>44172</c:v>
                </c:pt>
                <c:pt idx="84">
                  <c:v>44173</c:v>
                </c:pt>
                <c:pt idx="85">
                  <c:v>44174</c:v>
                </c:pt>
                <c:pt idx="86">
                  <c:v>44175</c:v>
                </c:pt>
                <c:pt idx="87">
                  <c:v>44176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44193</c:v>
                </c:pt>
                <c:pt idx="98">
                  <c:v>44194</c:v>
                </c:pt>
                <c:pt idx="99">
                  <c:v>44195</c:v>
                </c:pt>
                <c:pt idx="100">
                  <c:v>44196</c:v>
                </c:pt>
                <c:pt idx="101">
                  <c:v>44200</c:v>
                </c:pt>
                <c:pt idx="102">
                  <c:v>44201</c:v>
                </c:pt>
                <c:pt idx="103">
                  <c:v>44202</c:v>
                </c:pt>
                <c:pt idx="104">
                  <c:v>44203</c:v>
                </c:pt>
                <c:pt idx="105">
                  <c:v>44204</c:v>
                </c:pt>
                <c:pt idx="106">
                  <c:v>44207</c:v>
                </c:pt>
                <c:pt idx="107">
                  <c:v>44208</c:v>
                </c:pt>
                <c:pt idx="108">
                  <c:v>44209</c:v>
                </c:pt>
                <c:pt idx="109">
                  <c:v>44210</c:v>
                </c:pt>
                <c:pt idx="110">
                  <c:v>44211</c:v>
                </c:pt>
                <c:pt idx="111">
                  <c:v>44215</c:v>
                </c:pt>
                <c:pt idx="112">
                  <c:v>44216</c:v>
                </c:pt>
                <c:pt idx="113">
                  <c:v>44217</c:v>
                </c:pt>
                <c:pt idx="114">
                  <c:v>44218</c:v>
                </c:pt>
                <c:pt idx="115">
                  <c:v>44221</c:v>
                </c:pt>
                <c:pt idx="116">
                  <c:v>44222</c:v>
                </c:pt>
                <c:pt idx="117">
                  <c:v>44223</c:v>
                </c:pt>
                <c:pt idx="118">
                  <c:v>44224</c:v>
                </c:pt>
                <c:pt idx="119">
                  <c:v>44225</c:v>
                </c:pt>
                <c:pt idx="120">
                  <c:v>44228</c:v>
                </c:pt>
                <c:pt idx="121">
                  <c:v>44229</c:v>
                </c:pt>
                <c:pt idx="122">
                  <c:v>44230</c:v>
                </c:pt>
                <c:pt idx="123">
                  <c:v>44231</c:v>
                </c:pt>
                <c:pt idx="124">
                  <c:v>44232</c:v>
                </c:pt>
                <c:pt idx="125">
                  <c:v>44235</c:v>
                </c:pt>
                <c:pt idx="126">
                  <c:v>44236</c:v>
                </c:pt>
                <c:pt idx="127">
                  <c:v>44237</c:v>
                </c:pt>
                <c:pt idx="128">
                  <c:v>44238</c:v>
                </c:pt>
                <c:pt idx="129">
                  <c:v>44239</c:v>
                </c:pt>
                <c:pt idx="130">
                  <c:v>44243</c:v>
                </c:pt>
                <c:pt idx="131">
                  <c:v>44244</c:v>
                </c:pt>
                <c:pt idx="132">
                  <c:v>44245</c:v>
                </c:pt>
                <c:pt idx="133">
                  <c:v>44246</c:v>
                </c:pt>
                <c:pt idx="134">
                  <c:v>44249</c:v>
                </c:pt>
                <c:pt idx="135">
                  <c:v>44250</c:v>
                </c:pt>
                <c:pt idx="136">
                  <c:v>44251</c:v>
                </c:pt>
                <c:pt idx="137">
                  <c:v>44252</c:v>
                </c:pt>
                <c:pt idx="138">
                  <c:v>44253</c:v>
                </c:pt>
                <c:pt idx="139">
                  <c:v>44256</c:v>
                </c:pt>
                <c:pt idx="140">
                  <c:v>44257</c:v>
                </c:pt>
                <c:pt idx="141">
                  <c:v>44258</c:v>
                </c:pt>
                <c:pt idx="142">
                  <c:v>44259</c:v>
                </c:pt>
                <c:pt idx="143">
                  <c:v>44260</c:v>
                </c:pt>
                <c:pt idx="144">
                  <c:v>44263</c:v>
                </c:pt>
                <c:pt idx="145">
                  <c:v>44264</c:v>
                </c:pt>
                <c:pt idx="146">
                  <c:v>44265</c:v>
                </c:pt>
                <c:pt idx="147">
                  <c:v>44266</c:v>
                </c:pt>
                <c:pt idx="148">
                  <c:v>44267</c:v>
                </c:pt>
                <c:pt idx="149">
                  <c:v>44270</c:v>
                </c:pt>
                <c:pt idx="150">
                  <c:v>44271</c:v>
                </c:pt>
                <c:pt idx="151">
                  <c:v>44272</c:v>
                </c:pt>
                <c:pt idx="152">
                  <c:v>44273</c:v>
                </c:pt>
                <c:pt idx="153">
                  <c:v>44274</c:v>
                </c:pt>
                <c:pt idx="154">
                  <c:v>44277</c:v>
                </c:pt>
                <c:pt idx="155">
                  <c:v>44278</c:v>
                </c:pt>
                <c:pt idx="156">
                  <c:v>44279</c:v>
                </c:pt>
                <c:pt idx="157">
                  <c:v>44280</c:v>
                </c:pt>
                <c:pt idx="158">
                  <c:v>44281</c:v>
                </c:pt>
                <c:pt idx="159">
                  <c:v>44284</c:v>
                </c:pt>
                <c:pt idx="160">
                  <c:v>44285</c:v>
                </c:pt>
                <c:pt idx="161">
                  <c:v>44286</c:v>
                </c:pt>
                <c:pt idx="162">
                  <c:v>44287</c:v>
                </c:pt>
                <c:pt idx="163">
                  <c:v>44291</c:v>
                </c:pt>
                <c:pt idx="164">
                  <c:v>44292</c:v>
                </c:pt>
                <c:pt idx="165">
                  <c:v>44293</c:v>
                </c:pt>
                <c:pt idx="166">
                  <c:v>44294</c:v>
                </c:pt>
                <c:pt idx="167">
                  <c:v>44295</c:v>
                </c:pt>
                <c:pt idx="168">
                  <c:v>44298</c:v>
                </c:pt>
                <c:pt idx="169">
                  <c:v>44299</c:v>
                </c:pt>
                <c:pt idx="170">
                  <c:v>44300</c:v>
                </c:pt>
                <c:pt idx="171">
                  <c:v>44301</c:v>
                </c:pt>
                <c:pt idx="172">
                  <c:v>44302</c:v>
                </c:pt>
                <c:pt idx="173">
                  <c:v>44305</c:v>
                </c:pt>
                <c:pt idx="174">
                  <c:v>44306</c:v>
                </c:pt>
                <c:pt idx="175">
                  <c:v>44307</c:v>
                </c:pt>
                <c:pt idx="176">
                  <c:v>44308</c:v>
                </c:pt>
                <c:pt idx="177">
                  <c:v>44309</c:v>
                </c:pt>
                <c:pt idx="178">
                  <c:v>44312</c:v>
                </c:pt>
                <c:pt idx="179">
                  <c:v>44313</c:v>
                </c:pt>
                <c:pt idx="180">
                  <c:v>44314</c:v>
                </c:pt>
                <c:pt idx="181">
                  <c:v>44315</c:v>
                </c:pt>
                <c:pt idx="182">
                  <c:v>44316</c:v>
                </c:pt>
                <c:pt idx="183">
                  <c:v>44319</c:v>
                </c:pt>
                <c:pt idx="184">
                  <c:v>44320</c:v>
                </c:pt>
                <c:pt idx="185">
                  <c:v>44321</c:v>
                </c:pt>
                <c:pt idx="186">
                  <c:v>44322</c:v>
                </c:pt>
                <c:pt idx="187">
                  <c:v>44323</c:v>
                </c:pt>
                <c:pt idx="188">
                  <c:v>44326</c:v>
                </c:pt>
                <c:pt idx="189">
                  <c:v>44327</c:v>
                </c:pt>
              </c:numCache>
            </c:numRef>
          </c:cat>
          <c:val>
            <c:numRef>
              <c:f>'MSTRvsBTC Daily'!$F$2:$F$10000</c:f>
              <c:numCache>
                <c:formatCode>#,##0</c:formatCode>
                <c:ptCount val="9999"/>
                <c:pt idx="0">
                  <c:v>9616000</c:v>
                </c:pt>
                <c:pt idx="1">
                  <c:v>9616000</c:v>
                </c:pt>
                <c:pt idx="2">
                  <c:v>9616000</c:v>
                </c:pt>
                <c:pt idx="3">
                  <c:v>9616000</c:v>
                </c:pt>
                <c:pt idx="4">
                  <c:v>9616000</c:v>
                </c:pt>
                <c:pt idx="5">
                  <c:v>9616000</c:v>
                </c:pt>
                <c:pt idx="6">
                  <c:v>9616000</c:v>
                </c:pt>
                <c:pt idx="7">
                  <c:v>9616000</c:v>
                </c:pt>
                <c:pt idx="8">
                  <c:v>9616000</c:v>
                </c:pt>
                <c:pt idx="9">
                  <c:v>9616000</c:v>
                </c:pt>
                <c:pt idx="10">
                  <c:v>9616000</c:v>
                </c:pt>
                <c:pt idx="11">
                  <c:v>9616000</c:v>
                </c:pt>
                <c:pt idx="12">
                  <c:v>9616000</c:v>
                </c:pt>
                <c:pt idx="13">
                  <c:v>9616000</c:v>
                </c:pt>
                <c:pt idx="14">
                  <c:v>9616000</c:v>
                </c:pt>
                <c:pt idx="15">
                  <c:v>9616000</c:v>
                </c:pt>
                <c:pt idx="16">
                  <c:v>9616000</c:v>
                </c:pt>
                <c:pt idx="17">
                  <c:v>9616000</c:v>
                </c:pt>
                <c:pt idx="18">
                  <c:v>9616000</c:v>
                </c:pt>
                <c:pt idx="19">
                  <c:v>9616000</c:v>
                </c:pt>
                <c:pt idx="20">
                  <c:v>9616000</c:v>
                </c:pt>
                <c:pt idx="21">
                  <c:v>9616000</c:v>
                </c:pt>
                <c:pt idx="22">
                  <c:v>9616000</c:v>
                </c:pt>
                <c:pt idx="23">
                  <c:v>9616000</c:v>
                </c:pt>
                <c:pt idx="24">
                  <c:v>9616000</c:v>
                </c:pt>
                <c:pt idx="25">
                  <c:v>9616000</c:v>
                </c:pt>
                <c:pt idx="26">
                  <c:v>9616000</c:v>
                </c:pt>
                <c:pt idx="27">
                  <c:v>9616000</c:v>
                </c:pt>
                <c:pt idx="28">
                  <c:v>9616000</c:v>
                </c:pt>
                <c:pt idx="29">
                  <c:v>9616000</c:v>
                </c:pt>
                <c:pt idx="30">
                  <c:v>9616000</c:v>
                </c:pt>
                <c:pt idx="31">
                  <c:v>9616000</c:v>
                </c:pt>
                <c:pt idx="32">
                  <c:v>9616000</c:v>
                </c:pt>
                <c:pt idx="33">
                  <c:v>9616000</c:v>
                </c:pt>
                <c:pt idx="34">
                  <c:v>9616000</c:v>
                </c:pt>
                <c:pt idx="35">
                  <c:v>9616000</c:v>
                </c:pt>
                <c:pt idx="36">
                  <c:v>9616000</c:v>
                </c:pt>
                <c:pt idx="37">
                  <c:v>9616000</c:v>
                </c:pt>
                <c:pt idx="38">
                  <c:v>9616000</c:v>
                </c:pt>
                <c:pt idx="39">
                  <c:v>9684000</c:v>
                </c:pt>
                <c:pt idx="40">
                  <c:v>9684000</c:v>
                </c:pt>
                <c:pt idx="41">
                  <c:v>9684000</c:v>
                </c:pt>
                <c:pt idx="42">
                  <c:v>9684000</c:v>
                </c:pt>
                <c:pt idx="43">
                  <c:v>9684000</c:v>
                </c:pt>
                <c:pt idx="44">
                  <c:v>9684000</c:v>
                </c:pt>
                <c:pt idx="45">
                  <c:v>9684000</c:v>
                </c:pt>
                <c:pt idx="46">
                  <c:v>9684000</c:v>
                </c:pt>
                <c:pt idx="47">
                  <c:v>9684000</c:v>
                </c:pt>
                <c:pt idx="48">
                  <c:v>9684000</c:v>
                </c:pt>
                <c:pt idx="49">
                  <c:v>9684000</c:v>
                </c:pt>
                <c:pt idx="50">
                  <c:v>9684000</c:v>
                </c:pt>
                <c:pt idx="51">
                  <c:v>9684000</c:v>
                </c:pt>
                <c:pt idx="52">
                  <c:v>9684000</c:v>
                </c:pt>
                <c:pt idx="53">
                  <c:v>9684000</c:v>
                </c:pt>
                <c:pt idx="54">
                  <c:v>9684000</c:v>
                </c:pt>
                <c:pt idx="55">
                  <c:v>9684000</c:v>
                </c:pt>
                <c:pt idx="56">
                  <c:v>9684000</c:v>
                </c:pt>
                <c:pt idx="57">
                  <c:v>9684000</c:v>
                </c:pt>
                <c:pt idx="58">
                  <c:v>9684000</c:v>
                </c:pt>
                <c:pt idx="59">
                  <c:v>9684000</c:v>
                </c:pt>
                <c:pt idx="60">
                  <c:v>9684000</c:v>
                </c:pt>
                <c:pt idx="61">
                  <c:v>9684000</c:v>
                </c:pt>
                <c:pt idx="62">
                  <c:v>9684000</c:v>
                </c:pt>
                <c:pt idx="63">
                  <c:v>9684000</c:v>
                </c:pt>
                <c:pt idx="64">
                  <c:v>9684000</c:v>
                </c:pt>
                <c:pt idx="65">
                  <c:v>9684000</c:v>
                </c:pt>
                <c:pt idx="66">
                  <c:v>9684000</c:v>
                </c:pt>
                <c:pt idx="67">
                  <c:v>9684000</c:v>
                </c:pt>
                <c:pt idx="68">
                  <c:v>9684000</c:v>
                </c:pt>
                <c:pt idx="69">
                  <c:v>9684000</c:v>
                </c:pt>
                <c:pt idx="70">
                  <c:v>9684000</c:v>
                </c:pt>
                <c:pt idx="71">
                  <c:v>9684000</c:v>
                </c:pt>
                <c:pt idx="72">
                  <c:v>9684000</c:v>
                </c:pt>
                <c:pt idx="73">
                  <c:v>9684000</c:v>
                </c:pt>
                <c:pt idx="74">
                  <c:v>9684000</c:v>
                </c:pt>
                <c:pt idx="75">
                  <c:v>9684000</c:v>
                </c:pt>
                <c:pt idx="76">
                  <c:v>9684000</c:v>
                </c:pt>
                <c:pt idx="77">
                  <c:v>9684000</c:v>
                </c:pt>
                <c:pt idx="78">
                  <c:v>9684000</c:v>
                </c:pt>
                <c:pt idx="79">
                  <c:v>9684000</c:v>
                </c:pt>
                <c:pt idx="80">
                  <c:v>9684000</c:v>
                </c:pt>
                <c:pt idx="81">
                  <c:v>9684000</c:v>
                </c:pt>
                <c:pt idx="82">
                  <c:v>9684000</c:v>
                </c:pt>
                <c:pt idx="83">
                  <c:v>9684000</c:v>
                </c:pt>
                <c:pt idx="84">
                  <c:v>9684000</c:v>
                </c:pt>
                <c:pt idx="85">
                  <c:v>9684000</c:v>
                </c:pt>
                <c:pt idx="86">
                  <c:v>9684000</c:v>
                </c:pt>
                <c:pt idx="87">
                  <c:v>9684000</c:v>
                </c:pt>
                <c:pt idx="88">
                  <c:v>9684000</c:v>
                </c:pt>
                <c:pt idx="89">
                  <c:v>9684000</c:v>
                </c:pt>
                <c:pt idx="90">
                  <c:v>9684000</c:v>
                </c:pt>
                <c:pt idx="91">
                  <c:v>9684000</c:v>
                </c:pt>
                <c:pt idx="92">
                  <c:v>9684000</c:v>
                </c:pt>
                <c:pt idx="93">
                  <c:v>9684000</c:v>
                </c:pt>
                <c:pt idx="94">
                  <c:v>9684000</c:v>
                </c:pt>
                <c:pt idx="95">
                  <c:v>9684000</c:v>
                </c:pt>
                <c:pt idx="96">
                  <c:v>9684000</c:v>
                </c:pt>
                <c:pt idx="97">
                  <c:v>9684000</c:v>
                </c:pt>
                <c:pt idx="98">
                  <c:v>9684000</c:v>
                </c:pt>
                <c:pt idx="99">
                  <c:v>9684000</c:v>
                </c:pt>
                <c:pt idx="100">
                  <c:v>9684000</c:v>
                </c:pt>
                <c:pt idx="101">
                  <c:v>9647000</c:v>
                </c:pt>
                <c:pt idx="102">
                  <c:v>9647000</c:v>
                </c:pt>
                <c:pt idx="103">
                  <c:v>9647000</c:v>
                </c:pt>
                <c:pt idx="104">
                  <c:v>9647000</c:v>
                </c:pt>
                <c:pt idx="105">
                  <c:v>9647000</c:v>
                </c:pt>
                <c:pt idx="106">
                  <c:v>9647000</c:v>
                </c:pt>
                <c:pt idx="107">
                  <c:v>9647000</c:v>
                </c:pt>
                <c:pt idx="108">
                  <c:v>9647000</c:v>
                </c:pt>
                <c:pt idx="109">
                  <c:v>9647000</c:v>
                </c:pt>
                <c:pt idx="110">
                  <c:v>9647000</c:v>
                </c:pt>
                <c:pt idx="111">
                  <c:v>9647000</c:v>
                </c:pt>
                <c:pt idx="112">
                  <c:v>9647000</c:v>
                </c:pt>
                <c:pt idx="113">
                  <c:v>9647000</c:v>
                </c:pt>
                <c:pt idx="114">
                  <c:v>9647000</c:v>
                </c:pt>
                <c:pt idx="115">
                  <c:v>9647000</c:v>
                </c:pt>
                <c:pt idx="116">
                  <c:v>9647000</c:v>
                </c:pt>
                <c:pt idx="117">
                  <c:v>9647000</c:v>
                </c:pt>
                <c:pt idx="118">
                  <c:v>9647000</c:v>
                </c:pt>
                <c:pt idx="119">
                  <c:v>9647000</c:v>
                </c:pt>
                <c:pt idx="120">
                  <c:v>9647000</c:v>
                </c:pt>
                <c:pt idx="121">
                  <c:v>9647000</c:v>
                </c:pt>
                <c:pt idx="122">
                  <c:v>9647000</c:v>
                </c:pt>
                <c:pt idx="123">
                  <c:v>9647000</c:v>
                </c:pt>
                <c:pt idx="124">
                  <c:v>9647000</c:v>
                </c:pt>
                <c:pt idx="125">
                  <c:v>9647000</c:v>
                </c:pt>
                <c:pt idx="126">
                  <c:v>9647000</c:v>
                </c:pt>
                <c:pt idx="127">
                  <c:v>9647000</c:v>
                </c:pt>
                <c:pt idx="128">
                  <c:v>9647000</c:v>
                </c:pt>
                <c:pt idx="129">
                  <c:v>9647000</c:v>
                </c:pt>
                <c:pt idx="130">
                  <c:v>9647000</c:v>
                </c:pt>
                <c:pt idx="131">
                  <c:v>9647000</c:v>
                </c:pt>
                <c:pt idx="132">
                  <c:v>9647000</c:v>
                </c:pt>
                <c:pt idx="133">
                  <c:v>9647000</c:v>
                </c:pt>
                <c:pt idx="134">
                  <c:v>9647000</c:v>
                </c:pt>
                <c:pt idx="135">
                  <c:v>9647000</c:v>
                </c:pt>
                <c:pt idx="136">
                  <c:v>9647000</c:v>
                </c:pt>
                <c:pt idx="137">
                  <c:v>9647000</c:v>
                </c:pt>
                <c:pt idx="138">
                  <c:v>9647000</c:v>
                </c:pt>
                <c:pt idx="139">
                  <c:v>9647000</c:v>
                </c:pt>
                <c:pt idx="140">
                  <c:v>9647000</c:v>
                </c:pt>
                <c:pt idx="141">
                  <c:v>9647000</c:v>
                </c:pt>
                <c:pt idx="142">
                  <c:v>9647000</c:v>
                </c:pt>
                <c:pt idx="143">
                  <c:v>9647000</c:v>
                </c:pt>
                <c:pt idx="144">
                  <c:v>9647000</c:v>
                </c:pt>
                <c:pt idx="145">
                  <c:v>9647000</c:v>
                </c:pt>
                <c:pt idx="146">
                  <c:v>9647000</c:v>
                </c:pt>
                <c:pt idx="147">
                  <c:v>9647000</c:v>
                </c:pt>
                <c:pt idx="148">
                  <c:v>9647000</c:v>
                </c:pt>
                <c:pt idx="149">
                  <c:v>9647000</c:v>
                </c:pt>
                <c:pt idx="150">
                  <c:v>9647000</c:v>
                </c:pt>
                <c:pt idx="151">
                  <c:v>9647000</c:v>
                </c:pt>
                <c:pt idx="152">
                  <c:v>9647000</c:v>
                </c:pt>
                <c:pt idx="153">
                  <c:v>9647000</c:v>
                </c:pt>
                <c:pt idx="154">
                  <c:v>9647000</c:v>
                </c:pt>
                <c:pt idx="155">
                  <c:v>9647000</c:v>
                </c:pt>
                <c:pt idx="156">
                  <c:v>9647000</c:v>
                </c:pt>
                <c:pt idx="157">
                  <c:v>9647000</c:v>
                </c:pt>
                <c:pt idx="158">
                  <c:v>9647000</c:v>
                </c:pt>
                <c:pt idx="159">
                  <c:v>9647000</c:v>
                </c:pt>
                <c:pt idx="160">
                  <c:v>9647000</c:v>
                </c:pt>
                <c:pt idx="161">
                  <c:v>9647000</c:v>
                </c:pt>
                <c:pt idx="162">
                  <c:v>9647000</c:v>
                </c:pt>
                <c:pt idx="163">
                  <c:v>9746000</c:v>
                </c:pt>
                <c:pt idx="164">
                  <c:v>9746000</c:v>
                </c:pt>
                <c:pt idx="165">
                  <c:v>9746000</c:v>
                </c:pt>
                <c:pt idx="166">
                  <c:v>9746000</c:v>
                </c:pt>
                <c:pt idx="167">
                  <c:v>9746000</c:v>
                </c:pt>
                <c:pt idx="168">
                  <c:v>9746000</c:v>
                </c:pt>
                <c:pt idx="169">
                  <c:v>9746000</c:v>
                </c:pt>
                <c:pt idx="170">
                  <c:v>9746000</c:v>
                </c:pt>
                <c:pt idx="171">
                  <c:v>9746000</c:v>
                </c:pt>
                <c:pt idx="172">
                  <c:v>9746000</c:v>
                </c:pt>
                <c:pt idx="173">
                  <c:v>9746000</c:v>
                </c:pt>
                <c:pt idx="174">
                  <c:v>9746000</c:v>
                </c:pt>
                <c:pt idx="175">
                  <c:v>9746000</c:v>
                </c:pt>
                <c:pt idx="176">
                  <c:v>9746000</c:v>
                </c:pt>
                <c:pt idx="177">
                  <c:v>9746000</c:v>
                </c:pt>
                <c:pt idx="178">
                  <c:v>9746000</c:v>
                </c:pt>
                <c:pt idx="179">
                  <c:v>9746000</c:v>
                </c:pt>
                <c:pt idx="180">
                  <c:v>9746000</c:v>
                </c:pt>
                <c:pt idx="181">
                  <c:v>9746000</c:v>
                </c:pt>
                <c:pt idx="182">
                  <c:v>9746000</c:v>
                </c:pt>
                <c:pt idx="183">
                  <c:v>9746000</c:v>
                </c:pt>
                <c:pt idx="184">
                  <c:v>9746000</c:v>
                </c:pt>
                <c:pt idx="185">
                  <c:v>9746000</c:v>
                </c:pt>
                <c:pt idx="186">
                  <c:v>9746000</c:v>
                </c:pt>
                <c:pt idx="187">
                  <c:v>9746000</c:v>
                </c:pt>
                <c:pt idx="188">
                  <c:v>9746000</c:v>
                </c:pt>
                <c:pt idx="189">
                  <c:v>9746000</c:v>
                </c:pt>
                <c:pt idx="190">
                  <c:v>9746000</c:v>
                </c:pt>
                <c:pt idx="191">
                  <c:v>9746000</c:v>
                </c:pt>
                <c:pt idx="192">
                  <c:v>9746000</c:v>
                </c:pt>
                <c:pt idx="193">
                  <c:v>9746000</c:v>
                </c:pt>
                <c:pt idx="194">
                  <c:v>9746000</c:v>
                </c:pt>
                <c:pt idx="195">
                  <c:v>9746000</c:v>
                </c:pt>
                <c:pt idx="196">
                  <c:v>9746000</c:v>
                </c:pt>
                <c:pt idx="197">
                  <c:v>9746000</c:v>
                </c:pt>
                <c:pt idx="198">
                  <c:v>9746000</c:v>
                </c:pt>
                <c:pt idx="199">
                  <c:v>9746000</c:v>
                </c:pt>
                <c:pt idx="200">
                  <c:v>9746000</c:v>
                </c:pt>
                <c:pt idx="201">
                  <c:v>9746000</c:v>
                </c:pt>
                <c:pt idx="202">
                  <c:v>9746000</c:v>
                </c:pt>
                <c:pt idx="203">
                  <c:v>9746000</c:v>
                </c:pt>
                <c:pt idx="204">
                  <c:v>9746000</c:v>
                </c:pt>
                <c:pt idx="205">
                  <c:v>9746000</c:v>
                </c:pt>
                <c:pt idx="206">
                  <c:v>9746000</c:v>
                </c:pt>
                <c:pt idx="207">
                  <c:v>9746000</c:v>
                </c:pt>
                <c:pt idx="208">
                  <c:v>9746000</c:v>
                </c:pt>
                <c:pt idx="209">
                  <c:v>9746000</c:v>
                </c:pt>
                <c:pt idx="210">
                  <c:v>9746000</c:v>
                </c:pt>
                <c:pt idx="211">
                  <c:v>9746000</c:v>
                </c:pt>
                <c:pt idx="212">
                  <c:v>9746000</c:v>
                </c:pt>
                <c:pt idx="213">
                  <c:v>9746000</c:v>
                </c:pt>
                <c:pt idx="214">
                  <c:v>9746000</c:v>
                </c:pt>
                <c:pt idx="215">
                  <c:v>9746000</c:v>
                </c:pt>
                <c:pt idx="216">
                  <c:v>9746000</c:v>
                </c:pt>
                <c:pt idx="217">
                  <c:v>9746000</c:v>
                </c:pt>
                <c:pt idx="218">
                  <c:v>9746000</c:v>
                </c:pt>
                <c:pt idx="219">
                  <c:v>9746000</c:v>
                </c:pt>
                <c:pt idx="220">
                  <c:v>9746000</c:v>
                </c:pt>
                <c:pt idx="221">
                  <c:v>9746000</c:v>
                </c:pt>
                <c:pt idx="222">
                  <c:v>9746000</c:v>
                </c:pt>
                <c:pt idx="223">
                  <c:v>9746000</c:v>
                </c:pt>
                <c:pt idx="224">
                  <c:v>9746000</c:v>
                </c:pt>
                <c:pt idx="225">
                  <c:v>9746000</c:v>
                </c:pt>
                <c:pt idx="226">
                  <c:v>9746000</c:v>
                </c:pt>
                <c:pt idx="227">
                  <c:v>9999000</c:v>
                </c:pt>
                <c:pt idx="228">
                  <c:v>9999000</c:v>
                </c:pt>
                <c:pt idx="229">
                  <c:v>9999000</c:v>
                </c:pt>
                <c:pt idx="230">
                  <c:v>9999000</c:v>
                </c:pt>
                <c:pt idx="231">
                  <c:v>9999000</c:v>
                </c:pt>
                <c:pt idx="232">
                  <c:v>9999000</c:v>
                </c:pt>
                <c:pt idx="233">
                  <c:v>9999000</c:v>
                </c:pt>
                <c:pt idx="234">
                  <c:v>9999000</c:v>
                </c:pt>
                <c:pt idx="235">
                  <c:v>9999000</c:v>
                </c:pt>
                <c:pt idx="236">
                  <c:v>9999000</c:v>
                </c:pt>
                <c:pt idx="237">
                  <c:v>9999000</c:v>
                </c:pt>
                <c:pt idx="238">
                  <c:v>9999000</c:v>
                </c:pt>
                <c:pt idx="239">
                  <c:v>9999000</c:v>
                </c:pt>
                <c:pt idx="240">
                  <c:v>9999000</c:v>
                </c:pt>
                <c:pt idx="241">
                  <c:v>9999000</c:v>
                </c:pt>
                <c:pt idx="242">
                  <c:v>9999000</c:v>
                </c:pt>
                <c:pt idx="243">
                  <c:v>9999000</c:v>
                </c:pt>
                <c:pt idx="244">
                  <c:v>9999000</c:v>
                </c:pt>
                <c:pt idx="245">
                  <c:v>9999000</c:v>
                </c:pt>
                <c:pt idx="246">
                  <c:v>9999000</c:v>
                </c:pt>
                <c:pt idx="247">
                  <c:v>9999000</c:v>
                </c:pt>
                <c:pt idx="248">
                  <c:v>9999000</c:v>
                </c:pt>
                <c:pt idx="249">
                  <c:v>9999000</c:v>
                </c:pt>
                <c:pt idx="250">
                  <c:v>9999000</c:v>
                </c:pt>
                <c:pt idx="251">
                  <c:v>9999000</c:v>
                </c:pt>
                <c:pt idx="252">
                  <c:v>9999000</c:v>
                </c:pt>
                <c:pt idx="253">
                  <c:v>9999000</c:v>
                </c:pt>
                <c:pt idx="254">
                  <c:v>9999000</c:v>
                </c:pt>
                <c:pt idx="255">
                  <c:v>9999000</c:v>
                </c:pt>
                <c:pt idx="256">
                  <c:v>9999000</c:v>
                </c:pt>
                <c:pt idx="257">
                  <c:v>9999000</c:v>
                </c:pt>
                <c:pt idx="258">
                  <c:v>9999000</c:v>
                </c:pt>
                <c:pt idx="259">
                  <c:v>9999000</c:v>
                </c:pt>
                <c:pt idx="260">
                  <c:v>9999000</c:v>
                </c:pt>
                <c:pt idx="261">
                  <c:v>9999000</c:v>
                </c:pt>
                <c:pt idx="262">
                  <c:v>9999000</c:v>
                </c:pt>
                <c:pt idx="263">
                  <c:v>9999000</c:v>
                </c:pt>
                <c:pt idx="264">
                  <c:v>9999000</c:v>
                </c:pt>
                <c:pt idx="265">
                  <c:v>9999000</c:v>
                </c:pt>
                <c:pt idx="266">
                  <c:v>9999000</c:v>
                </c:pt>
                <c:pt idx="267">
                  <c:v>9999000</c:v>
                </c:pt>
                <c:pt idx="268">
                  <c:v>9999000</c:v>
                </c:pt>
                <c:pt idx="269">
                  <c:v>9999000</c:v>
                </c:pt>
                <c:pt idx="270">
                  <c:v>9999000</c:v>
                </c:pt>
                <c:pt idx="271">
                  <c:v>9999000</c:v>
                </c:pt>
                <c:pt idx="272">
                  <c:v>9999000</c:v>
                </c:pt>
                <c:pt idx="273">
                  <c:v>9999000</c:v>
                </c:pt>
                <c:pt idx="274">
                  <c:v>9999000</c:v>
                </c:pt>
                <c:pt idx="275">
                  <c:v>9999000</c:v>
                </c:pt>
                <c:pt idx="276">
                  <c:v>9999000</c:v>
                </c:pt>
                <c:pt idx="277">
                  <c:v>9999000</c:v>
                </c:pt>
                <c:pt idx="278">
                  <c:v>9999000</c:v>
                </c:pt>
                <c:pt idx="279">
                  <c:v>9999000</c:v>
                </c:pt>
                <c:pt idx="280">
                  <c:v>9999000</c:v>
                </c:pt>
                <c:pt idx="281">
                  <c:v>9999000</c:v>
                </c:pt>
                <c:pt idx="282">
                  <c:v>9999000</c:v>
                </c:pt>
                <c:pt idx="283">
                  <c:v>9999000</c:v>
                </c:pt>
                <c:pt idx="284">
                  <c:v>9999000</c:v>
                </c:pt>
                <c:pt idx="285">
                  <c:v>9999000</c:v>
                </c:pt>
                <c:pt idx="286">
                  <c:v>9999000</c:v>
                </c:pt>
                <c:pt idx="287">
                  <c:v>9999000</c:v>
                </c:pt>
                <c:pt idx="288">
                  <c:v>9999000</c:v>
                </c:pt>
                <c:pt idx="289">
                  <c:v>9999000</c:v>
                </c:pt>
                <c:pt idx="290">
                  <c:v>10020000</c:v>
                </c:pt>
                <c:pt idx="291">
                  <c:v>10020000</c:v>
                </c:pt>
                <c:pt idx="292">
                  <c:v>10020000</c:v>
                </c:pt>
                <c:pt idx="293">
                  <c:v>10020000</c:v>
                </c:pt>
                <c:pt idx="294">
                  <c:v>10020000</c:v>
                </c:pt>
                <c:pt idx="295">
                  <c:v>10020000</c:v>
                </c:pt>
                <c:pt idx="296">
                  <c:v>10020000</c:v>
                </c:pt>
                <c:pt idx="297">
                  <c:v>10020000</c:v>
                </c:pt>
                <c:pt idx="298">
                  <c:v>10020000</c:v>
                </c:pt>
                <c:pt idx="299">
                  <c:v>10020000</c:v>
                </c:pt>
                <c:pt idx="300">
                  <c:v>10020000</c:v>
                </c:pt>
                <c:pt idx="301">
                  <c:v>10020000</c:v>
                </c:pt>
                <c:pt idx="302">
                  <c:v>10020000</c:v>
                </c:pt>
                <c:pt idx="303">
                  <c:v>10020000</c:v>
                </c:pt>
                <c:pt idx="304">
                  <c:v>10020000</c:v>
                </c:pt>
                <c:pt idx="305">
                  <c:v>10020000</c:v>
                </c:pt>
                <c:pt idx="306">
                  <c:v>10020000</c:v>
                </c:pt>
                <c:pt idx="307">
                  <c:v>10020000</c:v>
                </c:pt>
                <c:pt idx="308">
                  <c:v>10020000</c:v>
                </c:pt>
                <c:pt idx="309">
                  <c:v>10020000</c:v>
                </c:pt>
                <c:pt idx="310">
                  <c:v>10020000</c:v>
                </c:pt>
                <c:pt idx="311">
                  <c:v>10020000</c:v>
                </c:pt>
                <c:pt idx="312">
                  <c:v>10020000</c:v>
                </c:pt>
                <c:pt idx="313">
                  <c:v>10020000</c:v>
                </c:pt>
                <c:pt idx="314">
                  <c:v>10020000</c:v>
                </c:pt>
                <c:pt idx="315">
                  <c:v>10020000</c:v>
                </c:pt>
                <c:pt idx="316">
                  <c:v>10020000</c:v>
                </c:pt>
                <c:pt idx="317">
                  <c:v>10020000</c:v>
                </c:pt>
                <c:pt idx="318">
                  <c:v>10020000</c:v>
                </c:pt>
                <c:pt idx="319">
                  <c:v>10020000</c:v>
                </c:pt>
                <c:pt idx="320">
                  <c:v>10020000</c:v>
                </c:pt>
                <c:pt idx="321">
                  <c:v>10020000</c:v>
                </c:pt>
                <c:pt idx="322">
                  <c:v>10020000</c:v>
                </c:pt>
                <c:pt idx="323">
                  <c:v>10020000</c:v>
                </c:pt>
                <c:pt idx="324">
                  <c:v>10020000</c:v>
                </c:pt>
                <c:pt idx="325">
                  <c:v>10020000</c:v>
                </c:pt>
                <c:pt idx="326">
                  <c:v>10020000</c:v>
                </c:pt>
                <c:pt idx="327">
                  <c:v>10020000</c:v>
                </c:pt>
                <c:pt idx="328">
                  <c:v>10020000</c:v>
                </c:pt>
                <c:pt idx="329">
                  <c:v>10020000</c:v>
                </c:pt>
                <c:pt idx="330">
                  <c:v>10020000</c:v>
                </c:pt>
                <c:pt idx="331">
                  <c:v>10020000</c:v>
                </c:pt>
                <c:pt idx="332">
                  <c:v>10020000</c:v>
                </c:pt>
                <c:pt idx="333">
                  <c:v>10020000</c:v>
                </c:pt>
                <c:pt idx="334">
                  <c:v>10020000</c:v>
                </c:pt>
                <c:pt idx="335">
                  <c:v>10020000</c:v>
                </c:pt>
                <c:pt idx="336">
                  <c:v>10020000</c:v>
                </c:pt>
                <c:pt idx="337">
                  <c:v>10020000</c:v>
                </c:pt>
                <c:pt idx="338">
                  <c:v>10020000</c:v>
                </c:pt>
                <c:pt idx="339">
                  <c:v>10020000</c:v>
                </c:pt>
                <c:pt idx="340">
                  <c:v>10020000</c:v>
                </c:pt>
                <c:pt idx="341">
                  <c:v>10020000</c:v>
                </c:pt>
                <c:pt idx="342">
                  <c:v>10020000</c:v>
                </c:pt>
                <c:pt idx="343">
                  <c:v>10020000</c:v>
                </c:pt>
                <c:pt idx="344">
                  <c:v>10020000</c:v>
                </c:pt>
                <c:pt idx="345">
                  <c:v>10020000</c:v>
                </c:pt>
                <c:pt idx="346">
                  <c:v>10020000</c:v>
                </c:pt>
                <c:pt idx="347">
                  <c:v>10020000</c:v>
                </c:pt>
                <c:pt idx="348">
                  <c:v>10020000</c:v>
                </c:pt>
                <c:pt idx="349">
                  <c:v>10020000</c:v>
                </c:pt>
                <c:pt idx="350">
                  <c:v>10020000</c:v>
                </c:pt>
                <c:pt idx="351">
                  <c:v>10020000</c:v>
                </c:pt>
                <c:pt idx="352">
                  <c:v>10020000</c:v>
                </c:pt>
                <c:pt idx="353">
                  <c:v>11289000</c:v>
                </c:pt>
                <c:pt idx="354">
                  <c:v>11289000</c:v>
                </c:pt>
                <c:pt idx="355">
                  <c:v>11289000</c:v>
                </c:pt>
                <c:pt idx="356">
                  <c:v>11289000</c:v>
                </c:pt>
                <c:pt idx="357">
                  <c:v>11289000</c:v>
                </c:pt>
                <c:pt idx="358">
                  <c:v>11289000</c:v>
                </c:pt>
                <c:pt idx="359">
                  <c:v>11289000</c:v>
                </c:pt>
                <c:pt idx="360">
                  <c:v>11289000</c:v>
                </c:pt>
                <c:pt idx="361">
                  <c:v>11289000</c:v>
                </c:pt>
                <c:pt idx="362">
                  <c:v>11289000</c:v>
                </c:pt>
                <c:pt idx="363">
                  <c:v>11289000</c:v>
                </c:pt>
                <c:pt idx="364">
                  <c:v>11289000</c:v>
                </c:pt>
                <c:pt idx="365">
                  <c:v>11289000</c:v>
                </c:pt>
                <c:pt idx="366">
                  <c:v>11289000</c:v>
                </c:pt>
                <c:pt idx="367">
                  <c:v>11289000</c:v>
                </c:pt>
                <c:pt idx="368">
                  <c:v>11289000</c:v>
                </c:pt>
                <c:pt idx="369">
                  <c:v>11289000</c:v>
                </c:pt>
                <c:pt idx="370">
                  <c:v>11289000</c:v>
                </c:pt>
                <c:pt idx="371">
                  <c:v>11289000</c:v>
                </c:pt>
                <c:pt idx="372">
                  <c:v>11289000</c:v>
                </c:pt>
                <c:pt idx="373">
                  <c:v>11289000</c:v>
                </c:pt>
                <c:pt idx="374">
                  <c:v>11289000</c:v>
                </c:pt>
                <c:pt idx="375">
                  <c:v>11289000</c:v>
                </c:pt>
                <c:pt idx="376">
                  <c:v>11289000</c:v>
                </c:pt>
                <c:pt idx="377">
                  <c:v>11289000</c:v>
                </c:pt>
                <c:pt idx="378">
                  <c:v>11289000</c:v>
                </c:pt>
                <c:pt idx="379">
                  <c:v>11289000</c:v>
                </c:pt>
                <c:pt idx="380">
                  <c:v>11289000</c:v>
                </c:pt>
                <c:pt idx="381">
                  <c:v>11289000</c:v>
                </c:pt>
                <c:pt idx="382">
                  <c:v>11289000</c:v>
                </c:pt>
                <c:pt idx="383">
                  <c:v>11289000</c:v>
                </c:pt>
                <c:pt idx="384">
                  <c:v>11289000</c:v>
                </c:pt>
                <c:pt idx="385">
                  <c:v>11289000</c:v>
                </c:pt>
                <c:pt idx="386">
                  <c:v>11289000</c:v>
                </c:pt>
                <c:pt idx="387">
                  <c:v>11289000</c:v>
                </c:pt>
                <c:pt idx="388">
                  <c:v>11289000</c:v>
                </c:pt>
                <c:pt idx="389">
                  <c:v>11289000</c:v>
                </c:pt>
                <c:pt idx="390">
                  <c:v>11289000</c:v>
                </c:pt>
                <c:pt idx="391">
                  <c:v>11289000</c:v>
                </c:pt>
                <c:pt idx="392">
                  <c:v>11289000</c:v>
                </c:pt>
                <c:pt idx="393">
                  <c:v>11289000</c:v>
                </c:pt>
                <c:pt idx="394">
                  <c:v>11289000</c:v>
                </c:pt>
                <c:pt idx="395">
                  <c:v>11289000</c:v>
                </c:pt>
                <c:pt idx="396">
                  <c:v>11289000</c:v>
                </c:pt>
                <c:pt idx="397">
                  <c:v>11289000</c:v>
                </c:pt>
                <c:pt idx="398">
                  <c:v>11289000</c:v>
                </c:pt>
                <c:pt idx="399">
                  <c:v>11289000</c:v>
                </c:pt>
                <c:pt idx="400">
                  <c:v>11289000</c:v>
                </c:pt>
                <c:pt idx="401">
                  <c:v>11289000</c:v>
                </c:pt>
                <c:pt idx="402">
                  <c:v>11289000</c:v>
                </c:pt>
                <c:pt idx="403">
                  <c:v>11289000</c:v>
                </c:pt>
                <c:pt idx="404">
                  <c:v>11289000</c:v>
                </c:pt>
                <c:pt idx="405">
                  <c:v>11289000</c:v>
                </c:pt>
                <c:pt idx="406">
                  <c:v>11289000</c:v>
                </c:pt>
                <c:pt idx="407">
                  <c:v>11289000</c:v>
                </c:pt>
                <c:pt idx="408">
                  <c:v>11289000</c:v>
                </c:pt>
                <c:pt idx="409">
                  <c:v>11289000</c:v>
                </c:pt>
                <c:pt idx="410">
                  <c:v>11289000</c:v>
                </c:pt>
                <c:pt idx="411">
                  <c:v>11289000</c:v>
                </c:pt>
                <c:pt idx="412">
                  <c:v>11289000</c:v>
                </c:pt>
                <c:pt idx="413">
                  <c:v>11289000</c:v>
                </c:pt>
                <c:pt idx="414">
                  <c:v>11289000</c:v>
                </c:pt>
                <c:pt idx="415">
                  <c:v>11289000</c:v>
                </c:pt>
                <c:pt idx="416">
                  <c:v>11300000</c:v>
                </c:pt>
                <c:pt idx="417">
                  <c:v>11300000</c:v>
                </c:pt>
                <c:pt idx="418">
                  <c:v>11300000</c:v>
                </c:pt>
                <c:pt idx="419">
                  <c:v>11300000</c:v>
                </c:pt>
                <c:pt idx="420">
                  <c:v>11300000</c:v>
                </c:pt>
                <c:pt idx="421">
                  <c:v>11300000</c:v>
                </c:pt>
                <c:pt idx="422">
                  <c:v>11300000</c:v>
                </c:pt>
                <c:pt idx="423">
                  <c:v>11300000</c:v>
                </c:pt>
                <c:pt idx="424">
                  <c:v>11300000</c:v>
                </c:pt>
                <c:pt idx="425">
                  <c:v>11300000</c:v>
                </c:pt>
                <c:pt idx="426">
                  <c:v>11300000</c:v>
                </c:pt>
                <c:pt idx="427">
                  <c:v>11300000</c:v>
                </c:pt>
                <c:pt idx="428">
                  <c:v>11300000</c:v>
                </c:pt>
                <c:pt idx="429">
                  <c:v>11300000</c:v>
                </c:pt>
                <c:pt idx="430">
                  <c:v>11300000</c:v>
                </c:pt>
                <c:pt idx="431">
                  <c:v>11300000</c:v>
                </c:pt>
                <c:pt idx="432">
                  <c:v>11300000</c:v>
                </c:pt>
                <c:pt idx="433">
                  <c:v>11300000</c:v>
                </c:pt>
                <c:pt idx="434">
                  <c:v>11300000</c:v>
                </c:pt>
                <c:pt idx="435">
                  <c:v>11300000</c:v>
                </c:pt>
                <c:pt idx="436">
                  <c:v>11300000</c:v>
                </c:pt>
                <c:pt idx="437">
                  <c:v>11300000</c:v>
                </c:pt>
                <c:pt idx="438">
                  <c:v>11300000</c:v>
                </c:pt>
                <c:pt idx="439">
                  <c:v>11300000</c:v>
                </c:pt>
                <c:pt idx="440">
                  <c:v>11300000</c:v>
                </c:pt>
                <c:pt idx="441">
                  <c:v>11300000</c:v>
                </c:pt>
                <c:pt idx="442">
                  <c:v>11300000</c:v>
                </c:pt>
                <c:pt idx="443">
                  <c:v>11300000</c:v>
                </c:pt>
                <c:pt idx="444">
                  <c:v>11300000</c:v>
                </c:pt>
                <c:pt idx="445">
                  <c:v>11300000</c:v>
                </c:pt>
                <c:pt idx="446">
                  <c:v>11300000</c:v>
                </c:pt>
                <c:pt idx="447">
                  <c:v>11300000</c:v>
                </c:pt>
                <c:pt idx="448">
                  <c:v>11300000</c:v>
                </c:pt>
                <c:pt idx="449">
                  <c:v>11300000</c:v>
                </c:pt>
                <c:pt idx="450">
                  <c:v>11300000</c:v>
                </c:pt>
                <c:pt idx="451">
                  <c:v>11300000</c:v>
                </c:pt>
                <c:pt idx="452">
                  <c:v>11300000</c:v>
                </c:pt>
                <c:pt idx="453">
                  <c:v>11300000</c:v>
                </c:pt>
                <c:pt idx="454">
                  <c:v>11300000</c:v>
                </c:pt>
                <c:pt idx="455">
                  <c:v>11300000</c:v>
                </c:pt>
                <c:pt idx="456">
                  <c:v>11300000</c:v>
                </c:pt>
                <c:pt idx="457">
                  <c:v>11300000</c:v>
                </c:pt>
                <c:pt idx="458">
                  <c:v>11300000</c:v>
                </c:pt>
                <c:pt idx="459">
                  <c:v>11300000</c:v>
                </c:pt>
                <c:pt idx="460">
                  <c:v>11300000</c:v>
                </c:pt>
                <c:pt idx="461">
                  <c:v>11300000</c:v>
                </c:pt>
                <c:pt idx="462">
                  <c:v>11300000</c:v>
                </c:pt>
                <c:pt idx="463">
                  <c:v>11300000</c:v>
                </c:pt>
                <c:pt idx="464">
                  <c:v>11300000</c:v>
                </c:pt>
                <c:pt idx="465">
                  <c:v>11300000</c:v>
                </c:pt>
                <c:pt idx="466">
                  <c:v>11300000</c:v>
                </c:pt>
                <c:pt idx="467">
                  <c:v>11300000</c:v>
                </c:pt>
                <c:pt idx="468">
                  <c:v>11300000</c:v>
                </c:pt>
                <c:pt idx="469">
                  <c:v>11300000</c:v>
                </c:pt>
                <c:pt idx="470">
                  <c:v>11300000</c:v>
                </c:pt>
                <c:pt idx="471">
                  <c:v>11300000</c:v>
                </c:pt>
                <c:pt idx="472">
                  <c:v>11300000</c:v>
                </c:pt>
                <c:pt idx="473">
                  <c:v>11300000</c:v>
                </c:pt>
                <c:pt idx="474">
                  <c:v>11300000</c:v>
                </c:pt>
                <c:pt idx="475">
                  <c:v>11300000</c:v>
                </c:pt>
                <c:pt idx="476">
                  <c:v>11300000</c:v>
                </c:pt>
                <c:pt idx="477">
                  <c:v>11300000</c:v>
                </c:pt>
                <c:pt idx="478">
                  <c:v>11308000</c:v>
                </c:pt>
                <c:pt idx="479">
                  <c:v>11308000</c:v>
                </c:pt>
                <c:pt idx="480">
                  <c:v>11308000</c:v>
                </c:pt>
                <c:pt idx="481">
                  <c:v>11308000</c:v>
                </c:pt>
                <c:pt idx="482">
                  <c:v>11308000</c:v>
                </c:pt>
                <c:pt idx="483">
                  <c:v>11308000</c:v>
                </c:pt>
                <c:pt idx="484">
                  <c:v>11308000</c:v>
                </c:pt>
                <c:pt idx="485">
                  <c:v>11308000</c:v>
                </c:pt>
                <c:pt idx="486">
                  <c:v>11308000</c:v>
                </c:pt>
                <c:pt idx="487">
                  <c:v>11308000</c:v>
                </c:pt>
                <c:pt idx="488">
                  <c:v>11308000</c:v>
                </c:pt>
                <c:pt idx="489">
                  <c:v>11308000</c:v>
                </c:pt>
                <c:pt idx="490">
                  <c:v>11308000</c:v>
                </c:pt>
                <c:pt idx="491">
                  <c:v>11308000</c:v>
                </c:pt>
                <c:pt idx="492">
                  <c:v>11308000</c:v>
                </c:pt>
                <c:pt idx="493">
                  <c:v>11308000</c:v>
                </c:pt>
                <c:pt idx="494">
                  <c:v>11308000</c:v>
                </c:pt>
                <c:pt idx="495">
                  <c:v>11308000</c:v>
                </c:pt>
                <c:pt idx="496">
                  <c:v>11308000</c:v>
                </c:pt>
                <c:pt idx="497">
                  <c:v>11308000</c:v>
                </c:pt>
                <c:pt idx="498">
                  <c:v>11308000</c:v>
                </c:pt>
                <c:pt idx="499">
                  <c:v>11308000</c:v>
                </c:pt>
                <c:pt idx="500">
                  <c:v>11308000</c:v>
                </c:pt>
                <c:pt idx="501">
                  <c:v>11308000</c:v>
                </c:pt>
                <c:pt idx="502">
                  <c:v>11308000</c:v>
                </c:pt>
                <c:pt idx="503">
                  <c:v>11308000</c:v>
                </c:pt>
                <c:pt idx="504">
                  <c:v>11308000</c:v>
                </c:pt>
                <c:pt idx="505">
                  <c:v>11308000</c:v>
                </c:pt>
                <c:pt idx="506">
                  <c:v>11308000</c:v>
                </c:pt>
                <c:pt idx="507">
                  <c:v>11308000</c:v>
                </c:pt>
                <c:pt idx="508">
                  <c:v>11308000</c:v>
                </c:pt>
                <c:pt idx="509">
                  <c:v>11308000</c:v>
                </c:pt>
                <c:pt idx="510">
                  <c:v>11308000</c:v>
                </c:pt>
                <c:pt idx="511">
                  <c:v>11308000</c:v>
                </c:pt>
                <c:pt idx="512">
                  <c:v>11308000</c:v>
                </c:pt>
                <c:pt idx="513">
                  <c:v>11308000</c:v>
                </c:pt>
                <c:pt idx="514">
                  <c:v>11308000</c:v>
                </c:pt>
                <c:pt idx="515">
                  <c:v>11308000</c:v>
                </c:pt>
                <c:pt idx="516">
                  <c:v>11308000</c:v>
                </c:pt>
                <c:pt idx="517">
                  <c:v>11308000</c:v>
                </c:pt>
                <c:pt idx="518">
                  <c:v>11308000</c:v>
                </c:pt>
                <c:pt idx="519">
                  <c:v>11308000</c:v>
                </c:pt>
                <c:pt idx="520">
                  <c:v>11308000</c:v>
                </c:pt>
                <c:pt idx="521">
                  <c:v>11308000</c:v>
                </c:pt>
                <c:pt idx="522">
                  <c:v>11308000</c:v>
                </c:pt>
                <c:pt idx="523">
                  <c:v>11308000</c:v>
                </c:pt>
                <c:pt idx="524">
                  <c:v>11308000</c:v>
                </c:pt>
                <c:pt idx="525">
                  <c:v>11308000</c:v>
                </c:pt>
                <c:pt idx="526">
                  <c:v>11308000</c:v>
                </c:pt>
                <c:pt idx="527">
                  <c:v>11308000</c:v>
                </c:pt>
                <c:pt idx="528">
                  <c:v>11308000</c:v>
                </c:pt>
                <c:pt idx="529">
                  <c:v>11308000</c:v>
                </c:pt>
                <c:pt idx="530">
                  <c:v>11308000</c:v>
                </c:pt>
                <c:pt idx="531">
                  <c:v>11308000</c:v>
                </c:pt>
                <c:pt idx="532">
                  <c:v>11308000</c:v>
                </c:pt>
                <c:pt idx="533">
                  <c:v>11308000</c:v>
                </c:pt>
                <c:pt idx="534">
                  <c:v>11308000</c:v>
                </c:pt>
                <c:pt idx="535">
                  <c:v>11308000</c:v>
                </c:pt>
                <c:pt idx="536">
                  <c:v>11308000</c:v>
                </c:pt>
                <c:pt idx="537">
                  <c:v>11308000</c:v>
                </c:pt>
                <c:pt idx="538">
                  <c:v>11308000</c:v>
                </c:pt>
                <c:pt idx="539">
                  <c:v>11308000</c:v>
                </c:pt>
                <c:pt idx="540">
                  <c:v>11308000</c:v>
                </c:pt>
                <c:pt idx="541">
                  <c:v>11321000</c:v>
                </c:pt>
                <c:pt idx="542">
                  <c:v>11321000</c:v>
                </c:pt>
                <c:pt idx="543">
                  <c:v>11321000</c:v>
                </c:pt>
                <c:pt idx="544">
                  <c:v>11321000</c:v>
                </c:pt>
                <c:pt idx="545">
                  <c:v>11321000</c:v>
                </c:pt>
                <c:pt idx="546">
                  <c:v>11321000</c:v>
                </c:pt>
                <c:pt idx="547">
                  <c:v>11321000</c:v>
                </c:pt>
                <c:pt idx="548">
                  <c:v>11321000</c:v>
                </c:pt>
                <c:pt idx="549">
                  <c:v>11321000</c:v>
                </c:pt>
                <c:pt idx="550">
                  <c:v>11321000</c:v>
                </c:pt>
                <c:pt idx="551">
                  <c:v>11321000</c:v>
                </c:pt>
                <c:pt idx="552">
                  <c:v>11321000</c:v>
                </c:pt>
                <c:pt idx="553">
                  <c:v>11321000</c:v>
                </c:pt>
                <c:pt idx="554">
                  <c:v>11321000</c:v>
                </c:pt>
                <c:pt idx="555">
                  <c:v>11321000</c:v>
                </c:pt>
                <c:pt idx="556">
                  <c:v>11321000</c:v>
                </c:pt>
                <c:pt idx="557">
                  <c:v>11321000</c:v>
                </c:pt>
                <c:pt idx="558">
                  <c:v>11321000</c:v>
                </c:pt>
                <c:pt idx="559">
                  <c:v>11321000</c:v>
                </c:pt>
                <c:pt idx="560">
                  <c:v>11321000</c:v>
                </c:pt>
                <c:pt idx="561">
                  <c:v>11321000</c:v>
                </c:pt>
                <c:pt idx="562">
                  <c:v>11321000</c:v>
                </c:pt>
                <c:pt idx="563">
                  <c:v>11321000</c:v>
                </c:pt>
                <c:pt idx="564">
                  <c:v>11321000</c:v>
                </c:pt>
                <c:pt idx="565">
                  <c:v>11321000</c:v>
                </c:pt>
                <c:pt idx="566">
                  <c:v>11321000</c:v>
                </c:pt>
                <c:pt idx="567">
                  <c:v>11321000</c:v>
                </c:pt>
                <c:pt idx="568">
                  <c:v>11321000</c:v>
                </c:pt>
                <c:pt idx="569">
                  <c:v>11321000</c:v>
                </c:pt>
                <c:pt idx="570">
                  <c:v>11321000</c:v>
                </c:pt>
                <c:pt idx="571">
                  <c:v>11321000</c:v>
                </c:pt>
                <c:pt idx="572">
                  <c:v>11321000</c:v>
                </c:pt>
                <c:pt idx="573">
                  <c:v>11321000</c:v>
                </c:pt>
                <c:pt idx="574">
                  <c:v>11321000</c:v>
                </c:pt>
                <c:pt idx="575">
                  <c:v>11321000</c:v>
                </c:pt>
                <c:pt idx="576">
                  <c:v>11321000</c:v>
                </c:pt>
                <c:pt idx="577">
                  <c:v>11321000</c:v>
                </c:pt>
                <c:pt idx="578">
                  <c:v>11321000</c:v>
                </c:pt>
                <c:pt idx="579">
                  <c:v>11321000</c:v>
                </c:pt>
                <c:pt idx="580">
                  <c:v>11321000</c:v>
                </c:pt>
                <c:pt idx="581">
                  <c:v>11321000</c:v>
                </c:pt>
                <c:pt idx="582">
                  <c:v>11321000</c:v>
                </c:pt>
                <c:pt idx="583">
                  <c:v>11321000</c:v>
                </c:pt>
                <c:pt idx="584">
                  <c:v>11321000</c:v>
                </c:pt>
                <c:pt idx="585">
                  <c:v>11321000</c:v>
                </c:pt>
                <c:pt idx="586">
                  <c:v>11321000</c:v>
                </c:pt>
                <c:pt idx="587">
                  <c:v>11321000</c:v>
                </c:pt>
                <c:pt idx="588">
                  <c:v>11321000</c:v>
                </c:pt>
                <c:pt idx="589">
                  <c:v>11321000</c:v>
                </c:pt>
                <c:pt idx="590">
                  <c:v>11321000</c:v>
                </c:pt>
                <c:pt idx="591">
                  <c:v>11321000</c:v>
                </c:pt>
                <c:pt idx="592">
                  <c:v>11321000</c:v>
                </c:pt>
                <c:pt idx="593">
                  <c:v>11321000</c:v>
                </c:pt>
                <c:pt idx="594">
                  <c:v>11321000</c:v>
                </c:pt>
                <c:pt idx="595">
                  <c:v>11321000</c:v>
                </c:pt>
                <c:pt idx="596">
                  <c:v>11321000</c:v>
                </c:pt>
                <c:pt idx="597">
                  <c:v>11321000</c:v>
                </c:pt>
                <c:pt idx="598">
                  <c:v>11321000</c:v>
                </c:pt>
                <c:pt idx="599">
                  <c:v>11321000</c:v>
                </c:pt>
                <c:pt idx="600">
                  <c:v>11321000</c:v>
                </c:pt>
                <c:pt idx="601">
                  <c:v>11321000</c:v>
                </c:pt>
                <c:pt idx="602">
                  <c:v>11321000</c:v>
                </c:pt>
                <c:pt idx="603">
                  <c:v>11321000</c:v>
                </c:pt>
                <c:pt idx="604">
                  <c:v>11834000</c:v>
                </c:pt>
                <c:pt idx="605">
                  <c:v>11834000</c:v>
                </c:pt>
                <c:pt idx="606">
                  <c:v>11834000</c:v>
                </c:pt>
                <c:pt idx="607">
                  <c:v>11834000</c:v>
                </c:pt>
                <c:pt idx="608">
                  <c:v>11834000</c:v>
                </c:pt>
                <c:pt idx="609">
                  <c:v>11834000</c:v>
                </c:pt>
                <c:pt idx="610">
                  <c:v>11834000</c:v>
                </c:pt>
                <c:pt idx="611">
                  <c:v>11834000</c:v>
                </c:pt>
                <c:pt idx="612">
                  <c:v>11834000</c:v>
                </c:pt>
                <c:pt idx="613">
                  <c:v>11834000</c:v>
                </c:pt>
                <c:pt idx="614">
                  <c:v>11834000</c:v>
                </c:pt>
                <c:pt idx="615">
                  <c:v>11834000</c:v>
                </c:pt>
                <c:pt idx="616">
                  <c:v>11834000</c:v>
                </c:pt>
                <c:pt idx="617">
                  <c:v>11834000</c:v>
                </c:pt>
                <c:pt idx="618">
                  <c:v>11834000</c:v>
                </c:pt>
                <c:pt idx="619">
                  <c:v>11834000</c:v>
                </c:pt>
                <c:pt idx="620">
                  <c:v>11834000</c:v>
                </c:pt>
                <c:pt idx="621">
                  <c:v>11834000</c:v>
                </c:pt>
                <c:pt idx="622">
                  <c:v>11834000</c:v>
                </c:pt>
                <c:pt idx="623">
                  <c:v>11834000</c:v>
                </c:pt>
                <c:pt idx="624">
                  <c:v>11834000</c:v>
                </c:pt>
                <c:pt idx="625">
                  <c:v>11834000</c:v>
                </c:pt>
                <c:pt idx="626">
                  <c:v>11834000</c:v>
                </c:pt>
                <c:pt idx="627">
                  <c:v>11834000</c:v>
                </c:pt>
                <c:pt idx="628">
                  <c:v>11834000</c:v>
                </c:pt>
                <c:pt idx="629">
                  <c:v>11834000</c:v>
                </c:pt>
                <c:pt idx="630">
                  <c:v>11834000</c:v>
                </c:pt>
                <c:pt idx="631">
                  <c:v>11834000</c:v>
                </c:pt>
                <c:pt idx="632">
                  <c:v>11834000</c:v>
                </c:pt>
                <c:pt idx="633">
                  <c:v>11834000</c:v>
                </c:pt>
                <c:pt idx="634">
                  <c:v>11834000</c:v>
                </c:pt>
                <c:pt idx="635">
                  <c:v>11834000</c:v>
                </c:pt>
                <c:pt idx="636">
                  <c:v>11834000</c:v>
                </c:pt>
                <c:pt idx="637">
                  <c:v>11834000</c:v>
                </c:pt>
                <c:pt idx="638">
                  <c:v>11834000</c:v>
                </c:pt>
                <c:pt idx="639">
                  <c:v>11834000</c:v>
                </c:pt>
                <c:pt idx="640">
                  <c:v>11834000</c:v>
                </c:pt>
                <c:pt idx="641">
                  <c:v>11834000</c:v>
                </c:pt>
                <c:pt idx="642">
                  <c:v>11834000</c:v>
                </c:pt>
                <c:pt idx="643">
                  <c:v>11834000</c:v>
                </c:pt>
                <c:pt idx="644">
                  <c:v>11834000</c:v>
                </c:pt>
                <c:pt idx="645">
                  <c:v>11834000</c:v>
                </c:pt>
                <c:pt idx="646">
                  <c:v>11834000</c:v>
                </c:pt>
                <c:pt idx="647">
                  <c:v>11834000</c:v>
                </c:pt>
                <c:pt idx="648">
                  <c:v>11834000</c:v>
                </c:pt>
                <c:pt idx="649">
                  <c:v>11834000</c:v>
                </c:pt>
                <c:pt idx="650">
                  <c:v>11834000</c:v>
                </c:pt>
                <c:pt idx="651">
                  <c:v>11834000</c:v>
                </c:pt>
                <c:pt idx="652">
                  <c:v>11834000</c:v>
                </c:pt>
                <c:pt idx="653">
                  <c:v>11834000</c:v>
                </c:pt>
                <c:pt idx="654">
                  <c:v>11834000</c:v>
                </c:pt>
                <c:pt idx="655">
                  <c:v>11834000</c:v>
                </c:pt>
                <c:pt idx="656">
                  <c:v>11834000</c:v>
                </c:pt>
                <c:pt idx="657">
                  <c:v>11834000</c:v>
                </c:pt>
                <c:pt idx="658">
                  <c:v>11834000</c:v>
                </c:pt>
                <c:pt idx="659">
                  <c:v>11834000</c:v>
                </c:pt>
                <c:pt idx="660">
                  <c:v>11834000</c:v>
                </c:pt>
                <c:pt idx="661">
                  <c:v>11834000</c:v>
                </c:pt>
                <c:pt idx="662">
                  <c:v>11834000</c:v>
                </c:pt>
                <c:pt idx="663">
                  <c:v>11834000</c:v>
                </c:pt>
                <c:pt idx="664">
                  <c:v>11834000</c:v>
                </c:pt>
                <c:pt idx="665">
                  <c:v>11834000</c:v>
                </c:pt>
                <c:pt idx="666">
                  <c:v>13247000</c:v>
                </c:pt>
                <c:pt idx="667">
                  <c:v>13247000</c:v>
                </c:pt>
                <c:pt idx="668">
                  <c:v>13247000</c:v>
                </c:pt>
                <c:pt idx="669">
                  <c:v>13247000</c:v>
                </c:pt>
                <c:pt idx="670">
                  <c:v>13247000</c:v>
                </c:pt>
                <c:pt idx="671">
                  <c:v>13247000</c:v>
                </c:pt>
                <c:pt idx="672">
                  <c:v>13247000</c:v>
                </c:pt>
                <c:pt idx="673">
                  <c:v>13247000</c:v>
                </c:pt>
                <c:pt idx="674">
                  <c:v>13247000</c:v>
                </c:pt>
                <c:pt idx="675">
                  <c:v>13247000</c:v>
                </c:pt>
                <c:pt idx="676">
                  <c:v>13247000</c:v>
                </c:pt>
                <c:pt idx="677">
                  <c:v>13247000</c:v>
                </c:pt>
                <c:pt idx="678">
                  <c:v>13247000</c:v>
                </c:pt>
                <c:pt idx="679">
                  <c:v>13247000</c:v>
                </c:pt>
                <c:pt idx="680">
                  <c:v>13247000</c:v>
                </c:pt>
                <c:pt idx="681">
                  <c:v>13247000</c:v>
                </c:pt>
                <c:pt idx="682">
                  <c:v>13247000</c:v>
                </c:pt>
                <c:pt idx="683">
                  <c:v>13247000</c:v>
                </c:pt>
                <c:pt idx="684">
                  <c:v>13247000</c:v>
                </c:pt>
                <c:pt idx="685">
                  <c:v>13247000</c:v>
                </c:pt>
                <c:pt idx="686">
                  <c:v>13247000</c:v>
                </c:pt>
                <c:pt idx="687">
                  <c:v>13247000</c:v>
                </c:pt>
                <c:pt idx="688">
                  <c:v>13247000</c:v>
                </c:pt>
                <c:pt idx="689">
                  <c:v>13247000</c:v>
                </c:pt>
                <c:pt idx="690">
                  <c:v>13247000</c:v>
                </c:pt>
                <c:pt idx="691">
                  <c:v>13247000</c:v>
                </c:pt>
                <c:pt idx="692">
                  <c:v>13247000</c:v>
                </c:pt>
                <c:pt idx="693">
                  <c:v>13247000</c:v>
                </c:pt>
                <c:pt idx="694">
                  <c:v>13247000</c:v>
                </c:pt>
                <c:pt idx="695">
                  <c:v>13247000</c:v>
                </c:pt>
                <c:pt idx="696">
                  <c:v>13247000</c:v>
                </c:pt>
                <c:pt idx="697">
                  <c:v>13247000</c:v>
                </c:pt>
                <c:pt idx="698">
                  <c:v>13247000</c:v>
                </c:pt>
                <c:pt idx="699">
                  <c:v>13247000</c:v>
                </c:pt>
                <c:pt idx="700">
                  <c:v>13247000</c:v>
                </c:pt>
                <c:pt idx="701">
                  <c:v>13247000</c:v>
                </c:pt>
                <c:pt idx="702">
                  <c:v>13247000</c:v>
                </c:pt>
                <c:pt idx="703">
                  <c:v>13247000</c:v>
                </c:pt>
                <c:pt idx="704">
                  <c:v>13247000</c:v>
                </c:pt>
                <c:pt idx="705">
                  <c:v>13247000</c:v>
                </c:pt>
                <c:pt idx="706">
                  <c:v>13247000</c:v>
                </c:pt>
                <c:pt idx="707">
                  <c:v>13247000</c:v>
                </c:pt>
                <c:pt idx="708">
                  <c:v>13247000</c:v>
                </c:pt>
                <c:pt idx="709">
                  <c:v>13247000</c:v>
                </c:pt>
                <c:pt idx="710">
                  <c:v>13247000</c:v>
                </c:pt>
                <c:pt idx="711">
                  <c:v>13247000</c:v>
                </c:pt>
                <c:pt idx="712">
                  <c:v>13247000</c:v>
                </c:pt>
                <c:pt idx="713">
                  <c:v>13247000</c:v>
                </c:pt>
                <c:pt idx="714">
                  <c:v>13247000</c:v>
                </c:pt>
                <c:pt idx="715">
                  <c:v>13247000</c:v>
                </c:pt>
                <c:pt idx="716">
                  <c:v>13247000</c:v>
                </c:pt>
                <c:pt idx="717">
                  <c:v>13247000</c:v>
                </c:pt>
                <c:pt idx="718">
                  <c:v>13247000</c:v>
                </c:pt>
                <c:pt idx="719">
                  <c:v>13247000</c:v>
                </c:pt>
                <c:pt idx="720">
                  <c:v>13247000</c:v>
                </c:pt>
                <c:pt idx="721">
                  <c:v>13247000</c:v>
                </c:pt>
                <c:pt idx="722">
                  <c:v>13247000</c:v>
                </c:pt>
                <c:pt idx="723">
                  <c:v>13247000</c:v>
                </c:pt>
                <c:pt idx="724">
                  <c:v>13247000</c:v>
                </c:pt>
                <c:pt idx="725">
                  <c:v>13247000</c:v>
                </c:pt>
                <c:pt idx="726">
                  <c:v>13247000</c:v>
                </c:pt>
                <c:pt idx="727">
                  <c:v>13247000</c:v>
                </c:pt>
                <c:pt idx="728">
                  <c:v>14221000</c:v>
                </c:pt>
                <c:pt idx="729">
                  <c:v>14221000</c:v>
                </c:pt>
                <c:pt idx="730">
                  <c:v>14221000</c:v>
                </c:pt>
                <c:pt idx="731">
                  <c:v>14221000</c:v>
                </c:pt>
                <c:pt idx="732">
                  <c:v>14221000</c:v>
                </c:pt>
                <c:pt idx="733">
                  <c:v>14221000</c:v>
                </c:pt>
                <c:pt idx="734">
                  <c:v>14221000</c:v>
                </c:pt>
                <c:pt idx="735">
                  <c:v>14221000</c:v>
                </c:pt>
                <c:pt idx="736">
                  <c:v>14221000</c:v>
                </c:pt>
                <c:pt idx="737">
                  <c:v>14221000</c:v>
                </c:pt>
                <c:pt idx="738">
                  <c:v>14221000</c:v>
                </c:pt>
                <c:pt idx="739">
                  <c:v>14221000</c:v>
                </c:pt>
                <c:pt idx="740">
                  <c:v>14221000</c:v>
                </c:pt>
                <c:pt idx="741">
                  <c:v>14221000</c:v>
                </c:pt>
                <c:pt idx="742">
                  <c:v>14221000</c:v>
                </c:pt>
                <c:pt idx="743">
                  <c:v>14221000</c:v>
                </c:pt>
                <c:pt idx="744">
                  <c:v>14221000</c:v>
                </c:pt>
                <c:pt idx="745">
                  <c:v>14221000</c:v>
                </c:pt>
                <c:pt idx="746">
                  <c:v>14221000</c:v>
                </c:pt>
                <c:pt idx="747">
                  <c:v>14221000</c:v>
                </c:pt>
                <c:pt idx="748">
                  <c:v>14221000</c:v>
                </c:pt>
                <c:pt idx="749">
                  <c:v>14221000</c:v>
                </c:pt>
                <c:pt idx="750">
                  <c:v>14221000</c:v>
                </c:pt>
                <c:pt idx="751">
                  <c:v>14221000</c:v>
                </c:pt>
                <c:pt idx="752">
                  <c:v>14221000</c:v>
                </c:pt>
                <c:pt idx="753">
                  <c:v>14221000</c:v>
                </c:pt>
                <c:pt idx="754">
                  <c:v>14221000</c:v>
                </c:pt>
                <c:pt idx="755">
                  <c:v>14221000</c:v>
                </c:pt>
                <c:pt idx="756">
                  <c:v>14221000</c:v>
                </c:pt>
                <c:pt idx="757">
                  <c:v>14221000</c:v>
                </c:pt>
                <c:pt idx="758">
                  <c:v>14221000</c:v>
                </c:pt>
                <c:pt idx="759">
                  <c:v>14221000</c:v>
                </c:pt>
                <c:pt idx="760">
                  <c:v>14221000</c:v>
                </c:pt>
                <c:pt idx="761">
                  <c:v>14221000</c:v>
                </c:pt>
                <c:pt idx="762">
                  <c:v>14221000</c:v>
                </c:pt>
                <c:pt idx="763">
                  <c:v>14221000</c:v>
                </c:pt>
                <c:pt idx="764">
                  <c:v>14221000</c:v>
                </c:pt>
                <c:pt idx="765">
                  <c:v>14221000</c:v>
                </c:pt>
                <c:pt idx="766">
                  <c:v>14221000</c:v>
                </c:pt>
                <c:pt idx="767">
                  <c:v>14221000</c:v>
                </c:pt>
                <c:pt idx="768">
                  <c:v>14221000</c:v>
                </c:pt>
                <c:pt idx="769">
                  <c:v>14221000</c:v>
                </c:pt>
                <c:pt idx="770">
                  <c:v>14221000</c:v>
                </c:pt>
                <c:pt idx="771">
                  <c:v>14221000</c:v>
                </c:pt>
                <c:pt idx="772">
                  <c:v>14221000</c:v>
                </c:pt>
                <c:pt idx="773">
                  <c:v>14221000</c:v>
                </c:pt>
                <c:pt idx="774">
                  <c:v>14221000</c:v>
                </c:pt>
                <c:pt idx="775">
                  <c:v>14221000</c:v>
                </c:pt>
                <c:pt idx="776">
                  <c:v>14221000</c:v>
                </c:pt>
                <c:pt idx="777">
                  <c:v>14221000</c:v>
                </c:pt>
                <c:pt idx="778">
                  <c:v>14221000</c:v>
                </c:pt>
                <c:pt idx="779">
                  <c:v>14221000</c:v>
                </c:pt>
                <c:pt idx="780">
                  <c:v>14221000</c:v>
                </c:pt>
                <c:pt idx="781">
                  <c:v>14221000</c:v>
                </c:pt>
                <c:pt idx="782">
                  <c:v>14221000</c:v>
                </c:pt>
                <c:pt idx="783">
                  <c:v>14221000</c:v>
                </c:pt>
                <c:pt idx="784">
                  <c:v>14221000</c:v>
                </c:pt>
                <c:pt idx="785">
                  <c:v>14221000</c:v>
                </c:pt>
                <c:pt idx="786">
                  <c:v>14221000</c:v>
                </c:pt>
                <c:pt idx="787">
                  <c:v>14221000</c:v>
                </c:pt>
                <c:pt idx="788">
                  <c:v>14221000</c:v>
                </c:pt>
                <c:pt idx="789">
                  <c:v>14221000</c:v>
                </c:pt>
                <c:pt idx="790">
                  <c:v>14221000</c:v>
                </c:pt>
                <c:pt idx="791">
                  <c:v>15336000</c:v>
                </c:pt>
                <c:pt idx="792">
                  <c:v>15336000</c:v>
                </c:pt>
                <c:pt idx="793">
                  <c:v>15336000</c:v>
                </c:pt>
                <c:pt idx="794">
                  <c:v>15336000</c:v>
                </c:pt>
                <c:pt idx="795">
                  <c:v>15336000</c:v>
                </c:pt>
                <c:pt idx="796">
                  <c:v>15336000</c:v>
                </c:pt>
                <c:pt idx="797">
                  <c:v>15336000</c:v>
                </c:pt>
                <c:pt idx="798">
                  <c:v>15336000</c:v>
                </c:pt>
                <c:pt idx="799">
                  <c:v>15336000</c:v>
                </c:pt>
                <c:pt idx="800">
                  <c:v>15336000</c:v>
                </c:pt>
                <c:pt idx="801">
                  <c:v>15336000</c:v>
                </c:pt>
                <c:pt idx="802">
                  <c:v>15336000</c:v>
                </c:pt>
                <c:pt idx="803">
                  <c:v>15336000</c:v>
                </c:pt>
                <c:pt idx="804">
                  <c:v>15336000</c:v>
                </c:pt>
                <c:pt idx="805">
                  <c:v>15336000</c:v>
                </c:pt>
                <c:pt idx="806">
                  <c:v>15336000</c:v>
                </c:pt>
                <c:pt idx="807">
                  <c:v>15336000</c:v>
                </c:pt>
                <c:pt idx="808">
                  <c:v>15336000</c:v>
                </c:pt>
                <c:pt idx="809">
                  <c:v>15336000</c:v>
                </c:pt>
                <c:pt idx="810">
                  <c:v>15336000</c:v>
                </c:pt>
                <c:pt idx="811">
                  <c:v>15336000</c:v>
                </c:pt>
                <c:pt idx="812">
                  <c:v>15336000</c:v>
                </c:pt>
                <c:pt idx="813">
                  <c:v>15336000</c:v>
                </c:pt>
                <c:pt idx="814">
                  <c:v>15336000</c:v>
                </c:pt>
                <c:pt idx="815">
                  <c:v>15336000</c:v>
                </c:pt>
                <c:pt idx="816">
                  <c:v>15336000</c:v>
                </c:pt>
                <c:pt idx="817">
                  <c:v>15336000</c:v>
                </c:pt>
                <c:pt idx="818">
                  <c:v>15336000</c:v>
                </c:pt>
                <c:pt idx="819">
                  <c:v>15336000</c:v>
                </c:pt>
                <c:pt idx="820">
                  <c:v>15336000</c:v>
                </c:pt>
                <c:pt idx="821">
                  <c:v>15336000</c:v>
                </c:pt>
                <c:pt idx="822">
                  <c:v>15336000</c:v>
                </c:pt>
                <c:pt idx="823">
                  <c:v>15336000</c:v>
                </c:pt>
                <c:pt idx="824">
                  <c:v>15336000</c:v>
                </c:pt>
                <c:pt idx="825">
                  <c:v>15336000</c:v>
                </c:pt>
                <c:pt idx="826">
                  <c:v>15336000</c:v>
                </c:pt>
                <c:pt idx="827">
                  <c:v>15336000</c:v>
                </c:pt>
                <c:pt idx="828">
                  <c:v>15336000</c:v>
                </c:pt>
                <c:pt idx="829">
                  <c:v>15336000</c:v>
                </c:pt>
                <c:pt idx="830">
                  <c:v>15336000</c:v>
                </c:pt>
                <c:pt idx="831">
                  <c:v>15336000</c:v>
                </c:pt>
                <c:pt idx="832">
                  <c:v>15336000</c:v>
                </c:pt>
                <c:pt idx="833">
                  <c:v>15336000</c:v>
                </c:pt>
                <c:pt idx="834">
                  <c:v>15336000</c:v>
                </c:pt>
                <c:pt idx="835">
                  <c:v>15336000</c:v>
                </c:pt>
                <c:pt idx="836">
                  <c:v>15336000</c:v>
                </c:pt>
                <c:pt idx="837">
                  <c:v>15336000</c:v>
                </c:pt>
                <c:pt idx="838">
                  <c:v>15336000</c:v>
                </c:pt>
                <c:pt idx="839">
                  <c:v>15336000</c:v>
                </c:pt>
                <c:pt idx="840">
                  <c:v>15336000</c:v>
                </c:pt>
                <c:pt idx="841">
                  <c:v>15336000</c:v>
                </c:pt>
                <c:pt idx="842">
                  <c:v>15336000</c:v>
                </c:pt>
                <c:pt idx="843">
                  <c:v>15336000</c:v>
                </c:pt>
                <c:pt idx="844">
                  <c:v>15336000</c:v>
                </c:pt>
                <c:pt idx="845">
                  <c:v>15336000</c:v>
                </c:pt>
                <c:pt idx="846">
                  <c:v>15336000</c:v>
                </c:pt>
                <c:pt idx="847">
                  <c:v>15336000</c:v>
                </c:pt>
                <c:pt idx="848">
                  <c:v>15336000</c:v>
                </c:pt>
                <c:pt idx="849">
                  <c:v>15336000</c:v>
                </c:pt>
                <c:pt idx="850">
                  <c:v>15336000</c:v>
                </c:pt>
                <c:pt idx="851">
                  <c:v>15336000</c:v>
                </c:pt>
                <c:pt idx="852">
                  <c:v>15336000</c:v>
                </c:pt>
                <c:pt idx="853">
                  <c:v>15336000</c:v>
                </c:pt>
                <c:pt idx="854">
                  <c:v>16870000</c:v>
                </c:pt>
                <c:pt idx="855">
                  <c:v>16870000</c:v>
                </c:pt>
                <c:pt idx="856">
                  <c:v>16870000</c:v>
                </c:pt>
                <c:pt idx="857">
                  <c:v>16870000</c:v>
                </c:pt>
                <c:pt idx="858">
                  <c:v>16870000</c:v>
                </c:pt>
                <c:pt idx="859">
                  <c:v>16870000</c:v>
                </c:pt>
                <c:pt idx="860">
                  <c:v>16870000</c:v>
                </c:pt>
                <c:pt idx="861">
                  <c:v>16870000</c:v>
                </c:pt>
                <c:pt idx="862">
                  <c:v>16870000</c:v>
                </c:pt>
                <c:pt idx="863">
                  <c:v>16870000</c:v>
                </c:pt>
                <c:pt idx="864">
                  <c:v>16870000</c:v>
                </c:pt>
                <c:pt idx="865">
                  <c:v>16870000</c:v>
                </c:pt>
                <c:pt idx="866">
                  <c:v>16870000</c:v>
                </c:pt>
                <c:pt idx="867">
                  <c:v>16870000</c:v>
                </c:pt>
                <c:pt idx="868">
                  <c:v>16870000</c:v>
                </c:pt>
                <c:pt idx="869">
                  <c:v>16870000</c:v>
                </c:pt>
                <c:pt idx="870">
                  <c:v>16870000</c:v>
                </c:pt>
                <c:pt idx="871">
                  <c:v>16870000</c:v>
                </c:pt>
                <c:pt idx="872">
                  <c:v>16870000</c:v>
                </c:pt>
                <c:pt idx="873">
                  <c:v>16870000</c:v>
                </c:pt>
                <c:pt idx="874">
                  <c:v>16870000</c:v>
                </c:pt>
                <c:pt idx="875">
                  <c:v>16870000</c:v>
                </c:pt>
                <c:pt idx="876">
                  <c:v>16870000</c:v>
                </c:pt>
                <c:pt idx="877">
                  <c:v>16870000</c:v>
                </c:pt>
                <c:pt idx="878">
                  <c:v>16870000</c:v>
                </c:pt>
                <c:pt idx="879">
                  <c:v>16870000</c:v>
                </c:pt>
                <c:pt idx="880">
                  <c:v>16870000</c:v>
                </c:pt>
                <c:pt idx="881">
                  <c:v>16870000</c:v>
                </c:pt>
                <c:pt idx="882">
                  <c:v>16870000</c:v>
                </c:pt>
                <c:pt idx="883">
                  <c:v>16870000</c:v>
                </c:pt>
                <c:pt idx="884">
                  <c:v>16870000</c:v>
                </c:pt>
                <c:pt idx="885">
                  <c:v>16870000</c:v>
                </c:pt>
                <c:pt idx="886">
                  <c:v>16870000</c:v>
                </c:pt>
                <c:pt idx="887">
                  <c:v>16870000</c:v>
                </c:pt>
                <c:pt idx="888">
                  <c:v>16870000</c:v>
                </c:pt>
                <c:pt idx="889">
                  <c:v>16870000</c:v>
                </c:pt>
                <c:pt idx="890">
                  <c:v>16870000</c:v>
                </c:pt>
                <c:pt idx="891">
                  <c:v>16870000</c:v>
                </c:pt>
                <c:pt idx="892">
                  <c:v>16870000</c:v>
                </c:pt>
                <c:pt idx="893">
                  <c:v>16870000</c:v>
                </c:pt>
                <c:pt idx="894">
                  <c:v>16870000</c:v>
                </c:pt>
                <c:pt idx="895">
                  <c:v>16870000</c:v>
                </c:pt>
                <c:pt idx="896">
                  <c:v>16870000</c:v>
                </c:pt>
                <c:pt idx="897">
                  <c:v>16870000</c:v>
                </c:pt>
                <c:pt idx="898">
                  <c:v>16870000</c:v>
                </c:pt>
                <c:pt idx="899">
                  <c:v>16870000</c:v>
                </c:pt>
                <c:pt idx="900">
                  <c:v>16870000</c:v>
                </c:pt>
                <c:pt idx="901">
                  <c:v>16870000</c:v>
                </c:pt>
                <c:pt idx="902">
                  <c:v>16870000</c:v>
                </c:pt>
                <c:pt idx="903">
                  <c:v>16870000</c:v>
                </c:pt>
                <c:pt idx="904">
                  <c:v>16870000</c:v>
                </c:pt>
                <c:pt idx="905">
                  <c:v>16870000</c:v>
                </c:pt>
                <c:pt idx="906">
                  <c:v>16870000</c:v>
                </c:pt>
                <c:pt idx="907">
                  <c:v>16870000</c:v>
                </c:pt>
                <c:pt idx="908">
                  <c:v>16870000</c:v>
                </c:pt>
                <c:pt idx="909">
                  <c:v>16870000</c:v>
                </c:pt>
                <c:pt idx="910">
                  <c:v>16870000</c:v>
                </c:pt>
                <c:pt idx="911">
                  <c:v>16870000</c:v>
                </c:pt>
                <c:pt idx="912">
                  <c:v>16870000</c:v>
                </c:pt>
                <c:pt idx="913">
                  <c:v>16870000</c:v>
                </c:pt>
                <c:pt idx="914">
                  <c:v>16870000</c:v>
                </c:pt>
                <c:pt idx="915">
                  <c:v>16870000</c:v>
                </c:pt>
                <c:pt idx="916">
                  <c:v>16870000</c:v>
                </c:pt>
                <c:pt idx="917">
                  <c:v>16870000</c:v>
                </c:pt>
                <c:pt idx="918">
                  <c:v>16870000</c:v>
                </c:pt>
                <c:pt idx="919">
                  <c:v>16870000</c:v>
                </c:pt>
                <c:pt idx="920">
                  <c:v>16870000</c:v>
                </c:pt>
                <c:pt idx="921">
                  <c:v>16870000</c:v>
                </c:pt>
                <c:pt idx="922">
                  <c:v>16870000</c:v>
                </c:pt>
                <c:pt idx="923">
                  <c:v>16870000</c:v>
                </c:pt>
                <c:pt idx="924">
                  <c:v>16870000</c:v>
                </c:pt>
                <c:pt idx="925">
                  <c:v>16870000</c:v>
                </c:pt>
                <c:pt idx="926">
                  <c:v>16870000</c:v>
                </c:pt>
                <c:pt idx="927">
                  <c:v>16870000</c:v>
                </c:pt>
                <c:pt idx="928">
                  <c:v>16870000</c:v>
                </c:pt>
                <c:pt idx="929">
                  <c:v>16870000</c:v>
                </c:pt>
                <c:pt idx="930">
                  <c:v>16870000</c:v>
                </c:pt>
                <c:pt idx="931">
                  <c:v>16870000</c:v>
                </c:pt>
                <c:pt idx="932">
                  <c:v>16870000</c:v>
                </c:pt>
                <c:pt idx="933">
                  <c:v>16870000</c:v>
                </c:pt>
                <c:pt idx="934">
                  <c:v>16870000</c:v>
                </c:pt>
                <c:pt idx="935">
                  <c:v>17640000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6-47FB-B350-3CB0E5E12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08335"/>
        <c:axId val="994860160"/>
      </c:areaChart>
      <c:lineChart>
        <c:grouping val="standard"/>
        <c:varyColors val="0"/>
        <c:ser>
          <c:idx val="0"/>
          <c:order val="0"/>
          <c:tx>
            <c:strRef>
              <c:f>'MSTRvsBTC Daily'!$D$1</c:f>
              <c:strCache>
                <c:ptCount val="1"/>
                <c:pt idx="0">
                  <c:v>MSTRUSD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'MSTRvsBTC Daily'!$A$2:$A$10000</c:f>
              <c:numCache>
                <c:formatCode>m/d/yyyy</c:formatCode>
                <c:ptCount val="9999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44060</c:v>
                </c:pt>
                <c:pt idx="6">
                  <c:v>44061</c:v>
                </c:pt>
                <c:pt idx="7">
                  <c:v>44062</c:v>
                </c:pt>
                <c:pt idx="8">
                  <c:v>44063</c:v>
                </c:pt>
                <c:pt idx="9">
                  <c:v>44064</c:v>
                </c:pt>
                <c:pt idx="10">
                  <c:v>44067</c:v>
                </c:pt>
                <c:pt idx="11">
                  <c:v>44068</c:v>
                </c:pt>
                <c:pt idx="12">
                  <c:v>44069</c:v>
                </c:pt>
                <c:pt idx="13">
                  <c:v>44070</c:v>
                </c:pt>
                <c:pt idx="14">
                  <c:v>44071</c:v>
                </c:pt>
                <c:pt idx="15">
                  <c:v>44074</c:v>
                </c:pt>
                <c:pt idx="16">
                  <c:v>44075</c:v>
                </c:pt>
                <c:pt idx="17">
                  <c:v>44076</c:v>
                </c:pt>
                <c:pt idx="18">
                  <c:v>44077</c:v>
                </c:pt>
                <c:pt idx="19">
                  <c:v>44078</c:v>
                </c:pt>
                <c:pt idx="20">
                  <c:v>44082</c:v>
                </c:pt>
                <c:pt idx="21">
                  <c:v>44083</c:v>
                </c:pt>
                <c:pt idx="22">
                  <c:v>44084</c:v>
                </c:pt>
                <c:pt idx="23">
                  <c:v>44085</c:v>
                </c:pt>
                <c:pt idx="24">
                  <c:v>44088</c:v>
                </c:pt>
                <c:pt idx="25">
                  <c:v>44089</c:v>
                </c:pt>
                <c:pt idx="26">
                  <c:v>44090</c:v>
                </c:pt>
                <c:pt idx="27">
                  <c:v>44091</c:v>
                </c:pt>
                <c:pt idx="28">
                  <c:v>44092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44109</c:v>
                </c:pt>
                <c:pt idx="40">
                  <c:v>44110</c:v>
                </c:pt>
                <c:pt idx="41">
                  <c:v>44111</c:v>
                </c:pt>
                <c:pt idx="42">
                  <c:v>44112</c:v>
                </c:pt>
                <c:pt idx="43">
                  <c:v>44113</c:v>
                </c:pt>
                <c:pt idx="44">
                  <c:v>44116</c:v>
                </c:pt>
                <c:pt idx="45">
                  <c:v>44117</c:v>
                </c:pt>
                <c:pt idx="46">
                  <c:v>44118</c:v>
                </c:pt>
                <c:pt idx="47">
                  <c:v>44119</c:v>
                </c:pt>
                <c:pt idx="48">
                  <c:v>44120</c:v>
                </c:pt>
                <c:pt idx="49">
                  <c:v>44123</c:v>
                </c:pt>
                <c:pt idx="50">
                  <c:v>44124</c:v>
                </c:pt>
                <c:pt idx="51">
                  <c:v>44125</c:v>
                </c:pt>
                <c:pt idx="52">
                  <c:v>44126</c:v>
                </c:pt>
                <c:pt idx="53">
                  <c:v>44127</c:v>
                </c:pt>
                <c:pt idx="54">
                  <c:v>44130</c:v>
                </c:pt>
                <c:pt idx="55">
                  <c:v>44131</c:v>
                </c:pt>
                <c:pt idx="56">
                  <c:v>44132</c:v>
                </c:pt>
                <c:pt idx="57">
                  <c:v>44133</c:v>
                </c:pt>
                <c:pt idx="58">
                  <c:v>44134</c:v>
                </c:pt>
                <c:pt idx="59">
                  <c:v>44137</c:v>
                </c:pt>
                <c:pt idx="60">
                  <c:v>44138</c:v>
                </c:pt>
                <c:pt idx="61">
                  <c:v>44139</c:v>
                </c:pt>
                <c:pt idx="62">
                  <c:v>44140</c:v>
                </c:pt>
                <c:pt idx="63">
                  <c:v>44141</c:v>
                </c:pt>
                <c:pt idx="64">
                  <c:v>44144</c:v>
                </c:pt>
                <c:pt idx="65">
                  <c:v>44145</c:v>
                </c:pt>
                <c:pt idx="66">
                  <c:v>44146</c:v>
                </c:pt>
                <c:pt idx="67">
                  <c:v>44147</c:v>
                </c:pt>
                <c:pt idx="68">
                  <c:v>44148</c:v>
                </c:pt>
                <c:pt idx="69">
                  <c:v>44151</c:v>
                </c:pt>
                <c:pt idx="70">
                  <c:v>44152</c:v>
                </c:pt>
                <c:pt idx="71">
                  <c:v>44153</c:v>
                </c:pt>
                <c:pt idx="72">
                  <c:v>44154</c:v>
                </c:pt>
                <c:pt idx="73">
                  <c:v>44155</c:v>
                </c:pt>
                <c:pt idx="74">
                  <c:v>44158</c:v>
                </c:pt>
                <c:pt idx="75">
                  <c:v>44159</c:v>
                </c:pt>
                <c:pt idx="76">
                  <c:v>44160</c:v>
                </c:pt>
                <c:pt idx="77">
                  <c:v>44162</c:v>
                </c:pt>
                <c:pt idx="78">
                  <c:v>44165</c:v>
                </c:pt>
                <c:pt idx="79">
                  <c:v>44166</c:v>
                </c:pt>
                <c:pt idx="80">
                  <c:v>44167</c:v>
                </c:pt>
                <c:pt idx="81">
                  <c:v>44168</c:v>
                </c:pt>
                <c:pt idx="82">
                  <c:v>44169</c:v>
                </c:pt>
                <c:pt idx="83">
                  <c:v>44172</c:v>
                </c:pt>
                <c:pt idx="84">
                  <c:v>44173</c:v>
                </c:pt>
                <c:pt idx="85">
                  <c:v>44174</c:v>
                </c:pt>
                <c:pt idx="86">
                  <c:v>44175</c:v>
                </c:pt>
                <c:pt idx="87">
                  <c:v>44176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44193</c:v>
                </c:pt>
                <c:pt idx="98">
                  <c:v>44194</c:v>
                </c:pt>
                <c:pt idx="99">
                  <c:v>44195</c:v>
                </c:pt>
                <c:pt idx="100">
                  <c:v>44196</c:v>
                </c:pt>
                <c:pt idx="101">
                  <c:v>44200</c:v>
                </c:pt>
                <c:pt idx="102">
                  <c:v>44201</c:v>
                </c:pt>
                <c:pt idx="103">
                  <c:v>44202</c:v>
                </c:pt>
                <c:pt idx="104">
                  <c:v>44203</c:v>
                </c:pt>
                <c:pt idx="105">
                  <c:v>44204</c:v>
                </c:pt>
                <c:pt idx="106">
                  <c:v>44207</c:v>
                </c:pt>
                <c:pt idx="107">
                  <c:v>44208</c:v>
                </c:pt>
                <c:pt idx="108">
                  <c:v>44209</c:v>
                </c:pt>
                <c:pt idx="109">
                  <c:v>44210</c:v>
                </c:pt>
                <c:pt idx="110">
                  <c:v>44211</c:v>
                </c:pt>
                <c:pt idx="111">
                  <c:v>44215</c:v>
                </c:pt>
                <c:pt idx="112">
                  <c:v>44216</c:v>
                </c:pt>
                <c:pt idx="113">
                  <c:v>44217</c:v>
                </c:pt>
                <c:pt idx="114">
                  <c:v>44218</c:v>
                </c:pt>
                <c:pt idx="115">
                  <c:v>44221</c:v>
                </c:pt>
                <c:pt idx="116">
                  <c:v>44222</c:v>
                </c:pt>
                <c:pt idx="117">
                  <c:v>44223</c:v>
                </c:pt>
                <c:pt idx="118">
                  <c:v>44224</c:v>
                </c:pt>
                <c:pt idx="119">
                  <c:v>44225</c:v>
                </c:pt>
                <c:pt idx="120">
                  <c:v>44228</c:v>
                </c:pt>
                <c:pt idx="121">
                  <c:v>44229</c:v>
                </c:pt>
                <c:pt idx="122">
                  <c:v>44230</c:v>
                </c:pt>
                <c:pt idx="123">
                  <c:v>44231</c:v>
                </c:pt>
                <c:pt idx="124">
                  <c:v>44232</c:v>
                </c:pt>
                <c:pt idx="125">
                  <c:v>44235</c:v>
                </c:pt>
                <c:pt idx="126">
                  <c:v>44236</c:v>
                </c:pt>
                <c:pt idx="127">
                  <c:v>44237</c:v>
                </c:pt>
                <c:pt idx="128">
                  <c:v>44238</c:v>
                </c:pt>
                <c:pt idx="129">
                  <c:v>44239</c:v>
                </c:pt>
                <c:pt idx="130">
                  <c:v>44243</c:v>
                </c:pt>
                <c:pt idx="131">
                  <c:v>44244</c:v>
                </c:pt>
                <c:pt idx="132">
                  <c:v>44245</c:v>
                </c:pt>
                <c:pt idx="133">
                  <c:v>44246</c:v>
                </c:pt>
                <c:pt idx="134">
                  <c:v>44249</c:v>
                </c:pt>
                <c:pt idx="135">
                  <c:v>44250</c:v>
                </c:pt>
                <c:pt idx="136">
                  <c:v>44251</c:v>
                </c:pt>
                <c:pt idx="137">
                  <c:v>44252</c:v>
                </c:pt>
                <c:pt idx="138">
                  <c:v>44253</c:v>
                </c:pt>
                <c:pt idx="139">
                  <c:v>44256</c:v>
                </c:pt>
                <c:pt idx="140">
                  <c:v>44257</c:v>
                </c:pt>
                <c:pt idx="141">
                  <c:v>44258</c:v>
                </c:pt>
                <c:pt idx="142">
                  <c:v>44259</c:v>
                </c:pt>
                <c:pt idx="143">
                  <c:v>44260</c:v>
                </c:pt>
                <c:pt idx="144">
                  <c:v>44263</c:v>
                </c:pt>
                <c:pt idx="145">
                  <c:v>44264</c:v>
                </c:pt>
                <c:pt idx="146">
                  <c:v>44265</c:v>
                </c:pt>
                <c:pt idx="147">
                  <c:v>44266</c:v>
                </c:pt>
                <c:pt idx="148">
                  <c:v>44267</c:v>
                </c:pt>
                <c:pt idx="149">
                  <c:v>44270</c:v>
                </c:pt>
                <c:pt idx="150">
                  <c:v>44271</c:v>
                </c:pt>
                <c:pt idx="151">
                  <c:v>44272</c:v>
                </c:pt>
                <c:pt idx="152">
                  <c:v>44273</c:v>
                </c:pt>
                <c:pt idx="153">
                  <c:v>44274</c:v>
                </c:pt>
                <c:pt idx="154">
                  <c:v>44277</c:v>
                </c:pt>
                <c:pt idx="155">
                  <c:v>44278</c:v>
                </c:pt>
                <c:pt idx="156">
                  <c:v>44279</c:v>
                </c:pt>
                <c:pt idx="157">
                  <c:v>44280</c:v>
                </c:pt>
                <c:pt idx="158">
                  <c:v>44281</c:v>
                </c:pt>
                <c:pt idx="159">
                  <c:v>44284</c:v>
                </c:pt>
                <c:pt idx="160">
                  <c:v>44285</c:v>
                </c:pt>
                <c:pt idx="161">
                  <c:v>44286</c:v>
                </c:pt>
                <c:pt idx="162">
                  <c:v>44287</c:v>
                </c:pt>
                <c:pt idx="163">
                  <c:v>44291</c:v>
                </c:pt>
                <c:pt idx="164">
                  <c:v>44292</c:v>
                </c:pt>
                <c:pt idx="165">
                  <c:v>44293</c:v>
                </c:pt>
                <c:pt idx="166">
                  <c:v>44294</c:v>
                </c:pt>
                <c:pt idx="167">
                  <c:v>44295</c:v>
                </c:pt>
                <c:pt idx="168">
                  <c:v>44298</c:v>
                </c:pt>
                <c:pt idx="169">
                  <c:v>44299</c:v>
                </c:pt>
                <c:pt idx="170">
                  <c:v>44300</c:v>
                </c:pt>
                <c:pt idx="171">
                  <c:v>44301</c:v>
                </c:pt>
                <c:pt idx="172">
                  <c:v>44302</c:v>
                </c:pt>
                <c:pt idx="173">
                  <c:v>44305</c:v>
                </c:pt>
                <c:pt idx="174">
                  <c:v>44306</c:v>
                </c:pt>
                <c:pt idx="175">
                  <c:v>44307</c:v>
                </c:pt>
                <c:pt idx="176">
                  <c:v>44308</c:v>
                </c:pt>
                <c:pt idx="177">
                  <c:v>44309</c:v>
                </c:pt>
                <c:pt idx="178">
                  <c:v>44312</c:v>
                </c:pt>
                <c:pt idx="179">
                  <c:v>44313</c:v>
                </c:pt>
                <c:pt idx="180">
                  <c:v>44314</c:v>
                </c:pt>
                <c:pt idx="181">
                  <c:v>44315</c:v>
                </c:pt>
                <c:pt idx="182">
                  <c:v>44316</c:v>
                </c:pt>
                <c:pt idx="183">
                  <c:v>44319</c:v>
                </c:pt>
                <c:pt idx="184">
                  <c:v>44320</c:v>
                </c:pt>
                <c:pt idx="185">
                  <c:v>44321</c:v>
                </c:pt>
                <c:pt idx="186">
                  <c:v>44322</c:v>
                </c:pt>
                <c:pt idx="187">
                  <c:v>44323</c:v>
                </c:pt>
                <c:pt idx="188">
                  <c:v>44326</c:v>
                </c:pt>
                <c:pt idx="189">
                  <c:v>44327</c:v>
                </c:pt>
                <c:pt idx="190">
                  <c:v>44328</c:v>
                </c:pt>
                <c:pt idx="191">
                  <c:v>44329</c:v>
                </c:pt>
                <c:pt idx="192">
                  <c:v>44330</c:v>
                </c:pt>
                <c:pt idx="193">
                  <c:v>44333</c:v>
                </c:pt>
                <c:pt idx="194">
                  <c:v>44334</c:v>
                </c:pt>
                <c:pt idx="195">
                  <c:v>44335</c:v>
                </c:pt>
                <c:pt idx="196">
                  <c:v>44336</c:v>
                </c:pt>
                <c:pt idx="197">
                  <c:v>44337</c:v>
                </c:pt>
                <c:pt idx="198">
                  <c:v>44340</c:v>
                </c:pt>
                <c:pt idx="199">
                  <c:v>44341</c:v>
                </c:pt>
                <c:pt idx="200">
                  <c:v>44342</c:v>
                </c:pt>
                <c:pt idx="201">
                  <c:v>44343</c:v>
                </c:pt>
                <c:pt idx="202">
                  <c:v>44344</c:v>
                </c:pt>
                <c:pt idx="203">
                  <c:v>44348</c:v>
                </c:pt>
                <c:pt idx="204">
                  <c:v>44349</c:v>
                </c:pt>
                <c:pt idx="205">
                  <c:v>44350</c:v>
                </c:pt>
                <c:pt idx="206">
                  <c:v>44351</c:v>
                </c:pt>
                <c:pt idx="207">
                  <c:v>44354</c:v>
                </c:pt>
                <c:pt idx="208">
                  <c:v>44355</c:v>
                </c:pt>
                <c:pt idx="209">
                  <c:v>44356</c:v>
                </c:pt>
                <c:pt idx="210">
                  <c:v>44357</c:v>
                </c:pt>
                <c:pt idx="211">
                  <c:v>44358</c:v>
                </c:pt>
                <c:pt idx="212">
                  <c:v>44361</c:v>
                </c:pt>
                <c:pt idx="213">
                  <c:v>44362</c:v>
                </c:pt>
                <c:pt idx="214">
                  <c:v>44363</c:v>
                </c:pt>
                <c:pt idx="215">
                  <c:v>44364</c:v>
                </c:pt>
                <c:pt idx="216">
                  <c:v>44365</c:v>
                </c:pt>
                <c:pt idx="217">
                  <c:v>44368</c:v>
                </c:pt>
                <c:pt idx="218">
                  <c:v>44369</c:v>
                </c:pt>
                <c:pt idx="219">
                  <c:v>44370</c:v>
                </c:pt>
                <c:pt idx="220">
                  <c:v>44371</c:v>
                </c:pt>
                <c:pt idx="221">
                  <c:v>44372</c:v>
                </c:pt>
                <c:pt idx="222">
                  <c:v>44375</c:v>
                </c:pt>
                <c:pt idx="223">
                  <c:v>44376</c:v>
                </c:pt>
                <c:pt idx="224">
                  <c:v>44377</c:v>
                </c:pt>
                <c:pt idx="225">
                  <c:v>44378</c:v>
                </c:pt>
                <c:pt idx="226">
                  <c:v>44379</c:v>
                </c:pt>
                <c:pt idx="227">
                  <c:v>44383</c:v>
                </c:pt>
                <c:pt idx="228">
                  <c:v>44384</c:v>
                </c:pt>
                <c:pt idx="229">
                  <c:v>44385</c:v>
                </c:pt>
                <c:pt idx="230">
                  <c:v>44386</c:v>
                </c:pt>
                <c:pt idx="231">
                  <c:v>44389</c:v>
                </c:pt>
                <c:pt idx="232">
                  <c:v>44390</c:v>
                </c:pt>
                <c:pt idx="233">
                  <c:v>44391</c:v>
                </c:pt>
                <c:pt idx="234">
                  <c:v>44392</c:v>
                </c:pt>
                <c:pt idx="235">
                  <c:v>44393</c:v>
                </c:pt>
                <c:pt idx="236">
                  <c:v>44396</c:v>
                </c:pt>
                <c:pt idx="237">
                  <c:v>44397</c:v>
                </c:pt>
                <c:pt idx="238">
                  <c:v>44398</c:v>
                </c:pt>
                <c:pt idx="239">
                  <c:v>44399</c:v>
                </c:pt>
                <c:pt idx="240">
                  <c:v>44400</c:v>
                </c:pt>
                <c:pt idx="241">
                  <c:v>44403</c:v>
                </c:pt>
                <c:pt idx="242">
                  <c:v>44404</c:v>
                </c:pt>
                <c:pt idx="243">
                  <c:v>44405</c:v>
                </c:pt>
                <c:pt idx="244">
                  <c:v>44406</c:v>
                </c:pt>
                <c:pt idx="245">
                  <c:v>44407</c:v>
                </c:pt>
                <c:pt idx="246">
                  <c:v>44410</c:v>
                </c:pt>
                <c:pt idx="247">
                  <c:v>44411</c:v>
                </c:pt>
                <c:pt idx="248">
                  <c:v>44412</c:v>
                </c:pt>
                <c:pt idx="249">
                  <c:v>44413</c:v>
                </c:pt>
                <c:pt idx="250">
                  <c:v>44414</c:v>
                </c:pt>
                <c:pt idx="251">
                  <c:v>44417</c:v>
                </c:pt>
                <c:pt idx="252">
                  <c:v>44418</c:v>
                </c:pt>
                <c:pt idx="253">
                  <c:v>44419</c:v>
                </c:pt>
                <c:pt idx="254">
                  <c:v>44420</c:v>
                </c:pt>
                <c:pt idx="255">
                  <c:v>44421</c:v>
                </c:pt>
                <c:pt idx="256">
                  <c:v>44424</c:v>
                </c:pt>
                <c:pt idx="257">
                  <c:v>44425</c:v>
                </c:pt>
                <c:pt idx="258">
                  <c:v>44426</c:v>
                </c:pt>
                <c:pt idx="259">
                  <c:v>44427</c:v>
                </c:pt>
                <c:pt idx="260">
                  <c:v>44428</c:v>
                </c:pt>
                <c:pt idx="261">
                  <c:v>44431</c:v>
                </c:pt>
                <c:pt idx="262">
                  <c:v>44432</c:v>
                </c:pt>
                <c:pt idx="263">
                  <c:v>44433</c:v>
                </c:pt>
                <c:pt idx="264">
                  <c:v>44434</c:v>
                </c:pt>
                <c:pt idx="265">
                  <c:v>44435</c:v>
                </c:pt>
                <c:pt idx="266">
                  <c:v>44438</c:v>
                </c:pt>
                <c:pt idx="267">
                  <c:v>44439</c:v>
                </c:pt>
                <c:pt idx="268">
                  <c:v>44440</c:v>
                </c:pt>
                <c:pt idx="269">
                  <c:v>44441</c:v>
                </c:pt>
                <c:pt idx="270">
                  <c:v>44442</c:v>
                </c:pt>
                <c:pt idx="271">
                  <c:v>44446</c:v>
                </c:pt>
                <c:pt idx="272">
                  <c:v>44447</c:v>
                </c:pt>
                <c:pt idx="273">
                  <c:v>44448</c:v>
                </c:pt>
                <c:pt idx="274">
                  <c:v>44449</c:v>
                </c:pt>
                <c:pt idx="275">
                  <c:v>44452</c:v>
                </c:pt>
                <c:pt idx="276">
                  <c:v>44453</c:v>
                </c:pt>
                <c:pt idx="277">
                  <c:v>44454</c:v>
                </c:pt>
                <c:pt idx="278">
                  <c:v>44455</c:v>
                </c:pt>
                <c:pt idx="279">
                  <c:v>44456</c:v>
                </c:pt>
                <c:pt idx="280">
                  <c:v>44459</c:v>
                </c:pt>
                <c:pt idx="281">
                  <c:v>44460</c:v>
                </c:pt>
                <c:pt idx="282">
                  <c:v>44461</c:v>
                </c:pt>
                <c:pt idx="283">
                  <c:v>44462</c:v>
                </c:pt>
                <c:pt idx="284">
                  <c:v>44463</c:v>
                </c:pt>
                <c:pt idx="285">
                  <c:v>44466</c:v>
                </c:pt>
                <c:pt idx="286">
                  <c:v>44467</c:v>
                </c:pt>
                <c:pt idx="287">
                  <c:v>44468</c:v>
                </c:pt>
                <c:pt idx="288">
                  <c:v>44469</c:v>
                </c:pt>
                <c:pt idx="289">
                  <c:v>44470</c:v>
                </c:pt>
                <c:pt idx="290">
                  <c:v>44473</c:v>
                </c:pt>
                <c:pt idx="291">
                  <c:v>44474</c:v>
                </c:pt>
                <c:pt idx="292">
                  <c:v>44475</c:v>
                </c:pt>
                <c:pt idx="293">
                  <c:v>44476</c:v>
                </c:pt>
                <c:pt idx="294">
                  <c:v>44477</c:v>
                </c:pt>
                <c:pt idx="295">
                  <c:v>44480</c:v>
                </c:pt>
                <c:pt idx="296">
                  <c:v>44481</c:v>
                </c:pt>
                <c:pt idx="297">
                  <c:v>44482</c:v>
                </c:pt>
                <c:pt idx="298">
                  <c:v>44483</c:v>
                </c:pt>
                <c:pt idx="299">
                  <c:v>44484</c:v>
                </c:pt>
                <c:pt idx="300">
                  <c:v>44487</c:v>
                </c:pt>
                <c:pt idx="301">
                  <c:v>44488</c:v>
                </c:pt>
                <c:pt idx="302">
                  <c:v>44489</c:v>
                </c:pt>
                <c:pt idx="303">
                  <c:v>44490</c:v>
                </c:pt>
                <c:pt idx="304">
                  <c:v>44491</c:v>
                </c:pt>
                <c:pt idx="305">
                  <c:v>44494</c:v>
                </c:pt>
                <c:pt idx="306">
                  <c:v>44495</c:v>
                </c:pt>
                <c:pt idx="307">
                  <c:v>44496</c:v>
                </c:pt>
                <c:pt idx="308">
                  <c:v>44497</c:v>
                </c:pt>
                <c:pt idx="309">
                  <c:v>44498</c:v>
                </c:pt>
                <c:pt idx="310">
                  <c:v>44501</c:v>
                </c:pt>
                <c:pt idx="311">
                  <c:v>44502</c:v>
                </c:pt>
                <c:pt idx="312">
                  <c:v>44503</c:v>
                </c:pt>
                <c:pt idx="313">
                  <c:v>44504</c:v>
                </c:pt>
                <c:pt idx="314">
                  <c:v>44505</c:v>
                </c:pt>
                <c:pt idx="315">
                  <c:v>44508</c:v>
                </c:pt>
                <c:pt idx="316">
                  <c:v>44509</c:v>
                </c:pt>
                <c:pt idx="317">
                  <c:v>44510</c:v>
                </c:pt>
                <c:pt idx="318">
                  <c:v>44511</c:v>
                </c:pt>
                <c:pt idx="319">
                  <c:v>44512</c:v>
                </c:pt>
                <c:pt idx="320">
                  <c:v>44515</c:v>
                </c:pt>
                <c:pt idx="321">
                  <c:v>44516</c:v>
                </c:pt>
                <c:pt idx="322">
                  <c:v>44517</c:v>
                </c:pt>
                <c:pt idx="323">
                  <c:v>44518</c:v>
                </c:pt>
                <c:pt idx="324">
                  <c:v>44519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44526</c:v>
                </c:pt>
                <c:pt idx="329">
                  <c:v>44529</c:v>
                </c:pt>
                <c:pt idx="330">
                  <c:v>44530</c:v>
                </c:pt>
                <c:pt idx="331">
                  <c:v>44531</c:v>
                </c:pt>
                <c:pt idx="332">
                  <c:v>44532</c:v>
                </c:pt>
                <c:pt idx="333">
                  <c:v>44533</c:v>
                </c:pt>
                <c:pt idx="334">
                  <c:v>44536</c:v>
                </c:pt>
                <c:pt idx="335">
                  <c:v>44537</c:v>
                </c:pt>
                <c:pt idx="336">
                  <c:v>44538</c:v>
                </c:pt>
                <c:pt idx="337">
                  <c:v>44539</c:v>
                </c:pt>
                <c:pt idx="338">
                  <c:v>44540</c:v>
                </c:pt>
                <c:pt idx="339">
                  <c:v>44543</c:v>
                </c:pt>
                <c:pt idx="340">
                  <c:v>44544</c:v>
                </c:pt>
                <c:pt idx="341">
                  <c:v>44545</c:v>
                </c:pt>
                <c:pt idx="342">
                  <c:v>44546</c:v>
                </c:pt>
                <c:pt idx="343">
                  <c:v>44547</c:v>
                </c:pt>
                <c:pt idx="344">
                  <c:v>44550</c:v>
                </c:pt>
                <c:pt idx="345">
                  <c:v>44551</c:v>
                </c:pt>
                <c:pt idx="346">
                  <c:v>44552</c:v>
                </c:pt>
                <c:pt idx="347">
                  <c:v>44553</c:v>
                </c:pt>
                <c:pt idx="348">
                  <c:v>44557</c:v>
                </c:pt>
                <c:pt idx="349">
                  <c:v>44558</c:v>
                </c:pt>
                <c:pt idx="350">
                  <c:v>44559</c:v>
                </c:pt>
                <c:pt idx="351">
                  <c:v>44560</c:v>
                </c:pt>
                <c:pt idx="352">
                  <c:v>44561</c:v>
                </c:pt>
                <c:pt idx="353">
                  <c:v>44564</c:v>
                </c:pt>
                <c:pt idx="354">
                  <c:v>44565</c:v>
                </c:pt>
                <c:pt idx="355">
                  <c:v>44566</c:v>
                </c:pt>
                <c:pt idx="356">
                  <c:v>44567</c:v>
                </c:pt>
                <c:pt idx="357">
                  <c:v>44568</c:v>
                </c:pt>
                <c:pt idx="358">
                  <c:v>44571</c:v>
                </c:pt>
                <c:pt idx="359">
                  <c:v>44572</c:v>
                </c:pt>
                <c:pt idx="360">
                  <c:v>44573</c:v>
                </c:pt>
                <c:pt idx="361">
                  <c:v>44574</c:v>
                </c:pt>
                <c:pt idx="362">
                  <c:v>44575</c:v>
                </c:pt>
                <c:pt idx="363">
                  <c:v>44579</c:v>
                </c:pt>
                <c:pt idx="364">
                  <c:v>44580</c:v>
                </c:pt>
                <c:pt idx="365">
                  <c:v>44581</c:v>
                </c:pt>
                <c:pt idx="366">
                  <c:v>44582</c:v>
                </c:pt>
                <c:pt idx="367">
                  <c:v>44585</c:v>
                </c:pt>
                <c:pt idx="368">
                  <c:v>44586</c:v>
                </c:pt>
                <c:pt idx="369">
                  <c:v>44587</c:v>
                </c:pt>
                <c:pt idx="370">
                  <c:v>44588</c:v>
                </c:pt>
                <c:pt idx="371">
                  <c:v>44589</c:v>
                </c:pt>
                <c:pt idx="372">
                  <c:v>44592</c:v>
                </c:pt>
                <c:pt idx="373">
                  <c:v>44593</c:v>
                </c:pt>
                <c:pt idx="374">
                  <c:v>44594</c:v>
                </c:pt>
                <c:pt idx="375">
                  <c:v>44595</c:v>
                </c:pt>
                <c:pt idx="376">
                  <c:v>44596</c:v>
                </c:pt>
                <c:pt idx="377">
                  <c:v>44599</c:v>
                </c:pt>
                <c:pt idx="378">
                  <c:v>44600</c:v>
                </c:pt>
                <c:pt idx="379">
                  <c:v>44601</c:v>
                </c:pt>
                <c:pt idx="380">
                  <c:v>44602</c:v>
                </c:pt>
                <c:pt idx="381">
                  <c:v>44603</c:v>
                </c:pt>
                <c:pt idx="382">
                  <c:v>44606</c:v>
                </c:pt>
                <c:pt idx="383">
                  <c:v>44607</c:v>
                </c:pt>
                <c:pt idx="384">
                  <c:v>44608</c:v>
                </c:pt>
                <c:pt idx="385">
                  <c:v>44609</c:v>
                </c:pt>
                <c:pt idx="386">
                  <c:v>44610</c:v>
                </c:pt>
                <c:pt idx="387">
                  <c:v>44614</c:v>
                </c:pt>
                <c:pt idx="388">
                  <c:v>44615</c:v>
                </c:pt>
                <c:pt idx="389">
                  <c:v>44616</c:v>
                </c:pt>
                <c:pt idx="390">
                  <c:v>44617</c:v>
                </c:pt>
                <c:pt idx="391">
                  <c:v>44620</c:v>
                </c:pt>
                <c:pt idx="392">
                  <c:v>44621</c:v>
                </c:pt>
                <c:pt idx="393">
                  <c:v>44622</c:v>
                </c:pt>
                <c:pt idx="394">
                  <c:v>44623</c:v>
                </c:pt>
                <c:pt idx="395">
                  <c:v>44624</c:v>
                </c:pt>
                <c:pt idx="396">
                  <c:v>44627</c:v>
                </c:pt>
                <c:pt idx="397">
                  <c:v>44628</c:v>
                </c:pt>
                <c:pt idx="398">
                  <c:v>44629</c:v>
                </c:pt>
                <c:pt idx="399">
                  <c:v>44630</c:v>
                </c:pt>
                <c:pt idx="400">
                  <c:v>44631</c:v>
                </c:pt>
                <c:pt idx="401">
                  <c:v>44634</c:v>
                </c:pt>
                <c:pt idx="402">
                  <c:v>44635</c:v>
                </c:pt>
                <c:pt idx="403">
                  <c:v>44636</c:v>
                </c:pt>
                <c:pt idx="404">
                  <c:v>44637</c:v>
                </c:pt>
                <c:pt idx="405">
                  <c:v>44638</c:v>
                </c:pt>
                <c:pt idx="406">
                  <c:v>44641</c:v>
                </c:pt>
                <c:pt idx="407">
                  <c:v>44642</c:v>
                </c:pt>
                <c:pt idx="408">
                  <c:v>44643</c:v>
                </c:pt>
                <c:pt idx="409">
                  <c:v>44644</c:v>
                </c:pt>
                <c:pt idx="410">
                  <c:v>44645</c:v>
                </c:pt>
                <c:pt idx="411">
                  <c:v>44648</c:v>
                </c:pt>
                <c:pt idx="412">
                  <c:v>44649</c:v>
                </c:pt>
                <c:pt idx="413">
                  <c:v>44650</c:v>
                </c:pt>
                <c:pt idx="414">
                  <c:v>44651</c:v>
                </c:pt>
                <c:pt idx="415">
                  <c:v>44652</c:v>
                </c:pt>
                <c:pt idx="416">
                  <c:v>44655</c:v>
                </c:pt>
                <c:pt idx="417">
                  <c:v>44656</c:v>
                </c:pt>
                <c:pt idx="418">
                  <c:v>44657</c:v>
                </c:pt>
                <c:pt idx="419">
                  <c:v>44658</c:v>
                </c:pt>
                <c:pt idx="420">
                  <c:v>44659</c:v>
                </c:pt>
                <c:pt idx="421">
                  <c:v>44662</c:v>
                </c:pt>
                <c:pt idx="422">
                  <c:v>44663</c:v>
                </c:pt>
                <c:pt idx="423">
                  <c:v>44664</c:v>
                </c:pt>
                <c:pt idx="424">
                  <c:v>44665</c:v>
                </c:pt>
                <c:pt idx="425">
                  <c:v>44669</c:v>
                </c:pt>
                <c:pt idx="426">
                  <c:v>44670</c:v>
                </c:pt>
                <c:pt idx="427">
                  <c:v>44671</c:v>
                </c:pt>
                <c:pt idx="428">
                  <c:v>44672</c:v>
                </c:pt>
                <c:pt idx="429">
                  <c:v>44673</c:v>
                </c:pt>
                <c:pt idx="430">
                  <c:v>44676</c:v>
                </c:pt>
                <c:pt idx="431">
                  <c:v>44677</c:v>
                </c:pt>
                <c:pt idx="432">
                  <c:v>44678</c:v>
                </c:pt>
                <c:pt idx="433">
                  <c:v>44679</c:v>
                </c:pt>
                <c:pt idx="434">
                  <c:v>44680</c:v>
                </c:pt>
                <c:pt idx="435">
                  <c:v>44683</c:v>
                </c:pt>
                <c:pt idx="436">
                  <c:v>44684</c:v>
                </c:pt>
                <c:pt idx="437">
                  <c:v>44685</c:v>
                </c:pt>
                <c:pt idx="438">
                  <c:v>44686</c:v>
                </c:pt>
                <c:pt idx="439">
                  <c:v>44687</c:v>
                </c:pt>
                <c:pt idx="440">
                  <c:v>44690</c:v>
                </c:pt>
                <c:pt idx="441">
                  <c:v>44691</c:v>
                </c:pt>
                <c:pt idx="442">
                  <c:v>44692</c:v>
                </c:pt>
                <c:pt idx="443">
                  <c:v>44693</c:v>
                </c:pt>
                <c:pt idx="444">
                  <c:v>44694</c:v>
                </c:pt>
                <c:pt idx="445">
                  <c:v>44697</c:v>
                </c:pt>
                <c:pt idx="446">
                  <c:v>44698</c:v>
                </c:pt>
                <c:pt idx="447">
                  <c:v>44699</c:v>
                </c:pt>
                <c:pt idx="448">
                  <c:v>44700</c:v>
                </c:pt>
                <c:pt idx="449">
                  <c:v>44701</c:v>
                </c:pt>
                <c:pt idx="450">
                  <c:v>44704</c:v>
                </c:pt>
                <c:pt idx="451">
                  <c:v>44705</c:v>
                </c:pt>
                <c:pt idx="452">
                  <c:v>44706</c:v>
                </c:pt>
                <c:pt idx="453">
                  <c:v>44707</c:v>
                </c:pt>
                <c:pt idx="454">
                  <c:v>44708</c:v>
                </c:pt>
                <c:pt idx="455">
                  <c:v>44712</c:v>
                </c:pt>
                <c:pt idx="456">
                  <c:v>44713</c:v>
                </c:pt>
                <c:pt idx="457">
                  <c:v>44714</c:v>
                </c:pt>
                <c:pt idx="458">
                  <c:v>44715</c:v>
                </c:pt>
                <c:pt idx="459">
                  <c:v>44718</c:v>
                </c:pt>
                <c:pt idx="460">
                  <c:v>44719</c:v>
                </c:pt>
                <c:pt idx="461">
                  <c:v>44720</c:v>
                </c:pt>
                <c:pt idx="462">
                  <c:v>44721</c:v>
                </c:pt>
                <c:pt idx="463">
                  <c:v>44722</c:v>
                </c:pt>
                <c:pt idx="464">
                  <c:v>44725</c:v>
                </c:pt>
                <c:pt idx="465">
                  <c:v>44726</c:v>
                </c:pt>
                <c:pt idx="466">
                  <c:v>44727</c:v>
                </c:pt>
                <c:pt idx="467">
                  <c:v>44728</c:v>
                </c:pt>
                <c:pt idx="468">
                  <c:v>44729</c:v>
                </c:pt>
                <c:pt idx="469">
                  <c:v>44733</c:v>
                </c:pt>
                <c:pt idx="470">
                  <c:v>44734</c:v>
                </c:pt>
                <c:pt idx="471">
                  <c:v>44735</c:v>
                </c:pt>
                <c:pt idx="472">
                  <c:v>44736</c:v>
                </c:pt>
                <c:pt idx="473">
                  <c:v>44739</c:v>
                </c:pt>
                <c:pt idx="474">
                  <c:v>44740</c:v>
                </c:pt>
                <c:pt idx="475">
                  <c:v>44741</c:v>
                </c:pt>
                <c:pt idx="476">
                  <c:v>44742</c:v>
                </c:pt>
                <c:pt idx="477">
                  <c:v>44743</c:v>
                </c:pt>
                <c:pt idx="478">
                  <c:v>44747</c:v>
                </c:pt>
                <c:pt idx="479">
                  <c:v>44748</c:v>
                </c:pt>
                <c:pt idx="480">
                  <c:v>44749</c:v>
                </c:pt>
                <c:pt idx="481">
                  <c:v>44750</c:v>
                </c:pt>
                <c:pt idx="482">
                  <c:v>44753</c:v>
                </c:pt>
                <c:pt idx="483">
                  <c:v>44754</c:v>
                </c:pt>
                <c:pt idx="484">
                  <c:v>44755</c:v>
                </c:pt>
                <c:pt idx="485">
                  <c:v>44756</c:v>
                </c:pt>
                <c:pt idx="486">
                  <c:v>44757</c:v>
                </c:pt>
                <c:pt idx="487">
                  <c:v>44760</c:v>
                </c:pt>
                <c:pt idx="488">
                  <c:v>44761</c:v>
                </c:pt>
                <c:pt idx="489">
                  <c:v>44762</c:v>
                </c:pt>
                <c:pt idx="490">
                  <c:v>44763</c:v>
                </c:pt>
                <c:pt idx="491">
                  <c:v>44764</c:v>
                </c:pt>
                <c:pt idx="492">
                  <c:v>44767</c:v>
                </c:pt>
                <c:pt idx="493">
                  <c:v>44768</c:v>
                </c:pt>
                <c:pt idx="494">
                  <c:v>44769</c:v>
                </c:pt>
                <c:pt idx="495">
                  <c:v>44770</c:v>
                </c:pt>
                <c:pt idx="496">
                  <c:v>44771</c:v>
                </c:pt>
                <c:pt idx="497">
                  <c:v>44774</c:v>
                </c:pt>
                <c:pt idx="498">
                  <c:v>44775</c:v>
                </c:pt>
                <c:pt idx="499">
                  <c:v>44776</c:v>
                </c:pt>
                <c:pt idx="500">
                  <c:v>44777</c:v>
                </c:pt>
                <c:pt idx="501">
                  <c:v>44778</c:v>
                </c:pt>
                <c:pt idx="502">
                  <c:v>44781</c:v>
                </c:pt>
                <c:pt idx="503">
                  <c:v>44782</c:v>
                </c:pt>
                <c:pt idx="504">
                  <c:v>44783</c:v>
                </c:pt>
                <c:pt idx="505">
                  <c:v>44784</c:v>
                </c:pt>
                <c:pt idx="506">
                  <c:v>44785</c:v>
                </c:pt>
                <c:pt idx="507">
                  <c:v>44788</c:v>
                </c:pt>
                <c:pt idx="508">
                  <c:v>44789</c:v>
                </c:pt>
                <c:pt idx="509">
                  <c:v>44790</c:v>
                </c:pt>
                <c:pt idx="510">
                  <c:v>44791</c:v>
                </c:pt>
                <c:pt idx="511">
                  <c:v>44792</c:v>
                </c:pt>
                <c:pt idx="512">
                  <c:v>44795</c:v>
                </c:pt>
                <c:pt idx="513">
                  <c:v>44796</c:v>
                </c:pt>
                <c:pt idx="514">
                  <c:v>44797</c:v>
                </c:pt>
                <c:pt idx="515">
                  <c:v>44798</c:v>
                </c:pt>
                <c:pt idx="516">
                  <c:v>44799</c:v>
                </c:pt>
                <c:pt idx="517">
                  <c:v>44802</c:v>
                </c:pt>
                <c:pt idx="518">
                  <c:v>44803</c:v>
                </c:pt>
                <c:pt idx="519">
                  <c:v>44804</c:v>
                </c:pt>
                <c:pt idx="520">
                  <c:v>44805</c:v>
                </c:pt>
                <c:pt idx="521">
                  <c:v>44806</c:v>
                </c:pt>
                <c:pt idx="522">
                  <c:v>44810</c:v>
                </c:pt>
                <c:pt idx="523">
                  <c:v>44811</c:v>
                </c:pt>
                <c:pt idx="524">
                  <c:v>44812</c:v>
                </c:pt>
                <c:pt idx="525">
                  <c:v>44813</c:v>
                </c:pt>
                <c:pt idx="526">
                  <c:v>44816</c:v>
                </c:pt>
                <c:pt idx="527">
                  <c:v>44817</c:v>
                </c:pt>
                <c:pt idx="528">
                  <c:v>44818</c:v>
                </c:pt>
                <c:pt idx="529">
                  <c:v>44819</c:v>
                </c:pt>
                <c:pt idx="530">
                  <c:v>44820</c:v>
                </c:pt>
                <c:pt idx="531">
                  <c:v>44823</c:v>
                </c:pt>
                <c:pt idx="532">
                  <c:v>44824</c:v>
                </c:pt>
                <c:pt idx="533">
                  <c:v>44825</c:v>
                </c:pt>
                <c:pt idx="534">
                  <c:v>44826</c:v>
                </c:pt>
                <c:pt idx="535">
                  <c:v>44827</c:v>
                </c:pt>
                <c:pt idx="536">
                  <c:v>44830</c:v>
                </c:pt>
                <c:pt idx="537">
                  <c:v>44831</c:v>
                </c:pt>
                <c:pt idx="538">
                  <c:v>44832</c:v>
                </c:pt>
                <c:pt idx="539">
                  <c:v>44833</c:v>
                </c:pt>
                <c:pt idx="540">
                  <c:v>44834</c:v>
                </c:pt>
                <c:pt idx="541">
                  <c:v>44837</c:v>
                </c:pt>
                <c:pt idx="542">
                  <c:v>44838</c:v>
                </c:pt>
                <c:pt idx="543">
                  <c:v>44839</c:v>
                </c:pt>
                <c:pt idx="544">
                  <c:v>44840</c:v>
                </c:pt>
                <c:pt idx="545">
                  <c:v>44841</c:v>
                </c:pt>
                <c:pt idx="546">
                  <c:v>44844</c:v>
                </c:pt>
                <c:pt idx="547">
                  <c:v>44845</c:v>
                </c:pt>
                <c:pt idx="548">
                  <c:v>44846</c:v>
                </c:pt>
                <c:pt idx="549">
                  <c:v>44847</c:v>
                </c:pt>
                <c:pt idx="550">
                  <c:v>44848</c:v>
                </c:pt>
                <c:pt idx="551">
                  <c:v>44851</c:v>
                </c:pt>
                <c:pt idx="552">
                  <c:v>44852</c:v>
                </c:pt>
                <c:pt idx="553">
                  <c:v>44853</c:v>
                </c:pt>
                <c:pt idx="554">
                  <c:v>44854</c:v>
                </c:pt>
                <c:pt idx="555">
                  <c:v>44855</c:v>
                </c:pt>
                <c:pt idx="556">
                  <c:v>44858</c:v>
                </c:pt>
                <c:pt idx="557">
                  <c:v>44859</c:v>
                </c:pt>
                <c:pt idx="558">
                  <c:v>44860</c:v>
                </c:pt>
                <c:pt idx="559">
                  <c:v>44861</c:v>
                </c:pt>
                <c:pt idx="560">
                  <c:v>44862</c:v>
                </c:pt>
                <c:pt idx="561">
                  <c:v>44865</c:v>
                </c:pt>
                <c:pt idx="562">
                  <c:v>44866</c:v>
                </c:pt>
                <c:pt idx="563">
                  <c:v>44867</c:v>
                </c:pt>
                <c:pt idx="564">
                  <c:v>44868</c:v>
                </c:pt>
                <c:pt idx="565">
                  <c:v>44869</c:v>
                </c:pt>
                <c:pt idx="566">
                  <c:v>44872</c:v>
                </c:pt>
                <c:pt idx="567">
                  <c:v>44873</c:v>
                </c:pt>
                <c:pt idx="568">
                  <c:v>44874</c:v>
                </c:pt>
                <c:pt idx="569">
                  <c:v>44875</c:v>
                </c:pt>
                <c:pt idx="570">
                  <c:v>44876</c:v>
                </c:pt>
                <c:pt idx="571">
                  <c:v>44879</c:v>
                </c:pt>
                <c:pt idx="572">
                  <c:v>44880</c:v>
                </c:pt>
                <c:pt idx="573">
                  <c:v>44881</c:v>
                </c:pt>
                <c:pt idx="574">
                  <c:v>44882</c:v>
                </c:pt>
                <c:pt idx="575">
                  <c:v>44883</c:v>
                </c:pt>
                <c:pt idx="576">
                  <c:v>44886</c:v>
                </c:pt>
                <c:pt idx="577">
                  <c:v>44887</c:v>
                </c:pt>
                <c:pt idx="578">
                  <c:v>44888</c:v>
                </c:pt>
                <c:pt idx="579">
                  <c:v>44890</c:v>
                </c:pt>
                <c:pt idx="580">
                  <c:v>44893</c:v>
                </c:pt>
                <c:pt idx="581">
                  <c:v>44894</c:v>
                </c:pt>
                <c:pt idx="582">
                  <c:v>44895</c:v>
                </c:pt>
                <c:pt idx="583">
                  <c:v>44896</c:v>
                </c:pt>
                <c:pt idx="584">
                  <c:v>44897</c:v>
                </c:pt>
                <c:pt idx="585">
                  <c:v>44900</c:v>
                </c:pt>
                <c:pt idx="586">
                  <c:v>44901</c:v>
                </c:pt>
                <c:pt idx="587">
                  <c:v>44902</c:v>
                </c:pt>
                <c:pt idx="588">
                  <c:v>44903</c:v>
                </c:pt>
                <c:pt idx="589">
                  <c:v>44904</c:v>
                </c:pt>
                <c:pt idx="590">
                  <c:v>44907</c:v>
                </c:pt>
                <c:pt idx="591">
                  <c:v>44908</c:v>
                </c:pt>
                <c:pt idx="592">
                  <c:v>44909</c:v>
                </c:pt>
                <c:pt idx="593">
                  <c:v>44910</c:v>
                </c:pt>
                <c:pt idx="594">
                  <c:v>44911</c:v>
                </c:pt>
                <c:pt idx="595">
                  <c:v>44914</c:v>
                </c:pt>
                <c:pt idx="596">
                  <c:v>44915</c:v>
                </c:pt>
                <c:pt idx="597">
                  <c:v>44916</c:v>
                </c:pt>
                <c:pt idx="598">
                  <c:v>44917</c:v>
                </c:pt>
                <c:pt idx="599">
                  <c:v>44918</c:v>
                </c:pt>
                <c:pt idx="600">
                  <c:v>44922</c:v>
                </c:pt>
                <c:pt idx="601">
                  <c:v>44923</c:v>
                </c:pt>
                <c:pt idx="602">
                  <c:v>44924</c:v>
                </c:pt>
                <c:pt idx="603">
                  <c:v>44925</c:v>
                </c:pt>
                <c:pt idx="604">
                  <c:v>44929</c:v>
                </c:pt>
                <c:pt idx="605">
                  <c:v>44930</c:v>
                </c:pt>
                <c:pt idx="606">
                  <c:v>44931</c:v>
                </c:pt>
                <c:pt idx="607">
                  <c:v>44932</c:v>
                </c:pt>
                <c:pt idx="608">
                  <c:v>44935</c:v>
                </c:pt>
                <c:pt idx="609">
                  <c:v>44936</c:v>
                </c:pt>
                <c:pt idx="610">
                  <c:v>44937</c:v>
                </c:pt>
                <c:pt idx="611">
                  <c:v>44938</c:v>
                </c:pt>
                <c:pt idx="612">
                  <c:v>44939</c:v>
                </c:pt>
                <c:pt idx="613">
                  <c:v>44943</c:v>
                </c:pt>
                <c:pt idx="614">
                  <c:v>44944</c:v>
                </c:pt>
                <c:pt idx="615">
                  <c:v>44945</c:v>
                </c:pt>
                <c:pt idx="616">
                  <c:v>44946</c:v>
                </c:pt>
                <c:pt idx="617">
                  <c:v>44949</c:v>
                </c:pt>
                <c:pt idx="618">
                  <c:v>44950</c:v>
                </c:pt>
                <c:pt idx="619">
                  <c:v>44951</c:v>
                </c:pt>
                <c:pt idx="620">
                  <c:v>44952</c:v>
                </c:pt>
                <c:pt idx="621">
                  <c:v>44953</c:v>
                </c:pt>
                <c:pt idx="622">
                  <c:v>44956</c:v>
                </c:pt>
                <c:pt idx="623">
                  <c:v>44957</c:v>
                </c:pt>
                <c:pt idx="624">
                  <c:v>44958</c:v>
                </c:pt>
                <c:pt idx="625">
                  <c:v>44959</c:v>
                </c:pt>
                <c:pt idx="626">
                  <c:v>44960</c:v>
                </c:pt>
                <c:pt idx="627">
                  <c:v>44963</c:v>
                </c:pt>
                <c:pt idx="628">
                  <c:v>44964</c:v>
                </c:pt>
                <c:pt idx="629">
                  <c:v>44965</c:v>
                </c:pt>
                <c:pt idx="630">
                  <c:v>44966</c:v>
                </c:pt>
                <c:pt idx="631">
                  <c:v>44967</c:v>
                </c:pt>
                <c:pt idx="632">
                  <c:v>44970</c:v>
                </c:pt>
                <c:pt idx="633">
                  <c:v>44971</c:v>
                </c:pt>
                <c:pt idx="634">
                  <c:v>44972</c:v>
                </c:pt>
                <c:pt idx="635">
                  <c:v>44973</c:v>
                </c:pt>
                <c:pt idx="636">
                  <c:v>44974</c:v>
                </c:pt>
                <c:pt idx="637">
                  <c:v>44978</c:v>
                </c:pt>
                <c:pt idx="638">
                  <c:v>44979</c:v>
                </c:pt>
                <c:pt idx="639">
                  <c:v>44980</c:v>
                </c:pt>
                <c:pt idx="640">
                  <c:v>44981</c:v>
                </c:pt>
                <c:pt idx="641">
                  <c:v>44984</c:v>
                </c:pt>
                <c:pt idx="642">
                  <c:v>44985</c:v>
                </c:pt>
                <c:pt idx="643">
                  <c:v>44986</c:v>
                </c:pt>
                <c:pt idx="644">
                  <c:v>44987</c:v>
                </c:pt>
                <c:pt idx="645">
                  <c:v>44988</c:v>
                </c:pt>
                <c:pt idx="646">
                  <c:v>44991</c:v>
                </c:pt>
                <c:pt idx="647">
                  <c:v>44992</c:v>
                </c:pt>
                <c:pt idx="648">
                  <c:v>44993</c:v>
                </c:pt>
                <c:pt idx="649">
                  <c:v>44994</c:v>
                </c:pt>
                <c:pt idx="650">
                  <c:v>44995</c:v>
                </c:pt>
                <c:pt idx="651">
                  <c:v>44998</c:v>
                </c:pt>
                <c:pt idx="652">
                  <c:v>44999</c:v>
                </c:pt>
                <c:pt idx="653">
                  <c:v>45000</c:v>
                </c:pt>
                <c:pt idx="654">
                  <c:v>45001</c:v>
                </c:pt>
                <c:pt idx="655">
                  <c:v>45002</c:v>
                </c:pt>
                <c:pt idx="656">
                  <c:v>45005</c:v>
                </c:pt>
                <c:pt idx="657">
                  <c:v>45006</c:v>
                </c:pt>
                <c:pt idx="658">
                  <c:v>45007</c:v>
                </c:pt>
                <c:pt idx="659">
                  <c:v>45008</c:v>
                </c:pt>
                <c:pt idx="660">
                  <c:v>45009</c:v>
                </c:pt>
                <c:pt idx="661">
                  <c:v>45012</c:v>
                </c:pt>
                <c:pt idx="662">
                  <c:v>45013</c:v>
                </c:pt>
                <c:pt idx="663">
                  <c:v>45014</c:v>
                </c:pt>
                <c:pt idx="664">
                  <c:v>45015</c:v>
                </c:pt>
                <c:pt idx="665">
                  <c:v>45016</c:v>
                </c:pt>
                <c:pt idx="666">
                  <c:v>45019</c:v>
                </c:pt>
                <c:pt idx="667">
                  <c:v>45020</c:v>
                </c:pt>
                <c:pt idx="668">
                  <c:v>45021</c:v>
                </c:pt>
                <c:pt idx="669">
                  <c:v>45022</c:v>
                </c:pt>
                <c:pt idx="670">
                  <c:v>45026</c:v>
                </c:pt>
                <c:pt idx="671">
                  <c:v>45027</c:v>
                </c:pt>
                <c:pt idx="672">
                  <c:v>45028</c:v>
                </c:pt>
                <c:pt idx="673">
                  <c:v>45029</c:v>
                </c:pt>
                <c:pt idx="674">
                  <c:v>45030</c:v>
                </c:pt>
                <c:pt idx="675">
                  <c:v>45033</c:v>
                </c:pt>
                <c:pt idx="676">
                  <c:v>45034</c:v>
                </c:pt>
                <c:pt idx="677">
                  <c:v>45035</c:v>
                </c:pt>
                <c:pt idx="678">
                  <c:v>45036</c:v>
                </c:pt>
                <c:pt idx="679">
                  <c:v>45037</c:v>
                </c:pt>
                <c:pt idx="680">
                  <c:v>45040</c:v>
                </c:pt>
                <c:pt idx="681">
                  <c:v>45041</c:v>
                </c:pt>
                <c:pt idx="682">
                  <c:v>45042</c:v>
                </c:pt>
                <c:pt idx="683">
                  <c:v>45043</c:v>
                </c:pt>
                <c:pt idx="684">
                  <c:v>45044</c:v>
                </c:pt>
                <c:pt idx="685">
                  <c:v>45047</c:v>
                </c:pt>
                <c:pt idx="686">
                  <c:v>45048</c:v>
                </c:pt>
                <c:pt idx="687">
                  <c:v>45049</c:v>
                </c:pt>
                <c:pt idx="688">
                  <c:v>45050</c:v>
                </c:pt>
                <c:pt idx="689">
                  <c:v>45051</c:v>
                </c:pt>
                <c:pt idx="690">
                  <c:v>45054</c:v>
                </c:pt>
                <c:pt idx="691">
                  <c:v>45055</c:v>
                </c:pt>
                <c:pt idx="692">
                  <c:v>45056</c:v>
                </c:pt>
                <c:pt idx="693">
                  <c:v>45057</c:v>
                </c:pt>
                <c:pt idx="694">
                  <c:v>45058</c:v>
                </c:pt>
                <c:pt idx="695">
                  <c:v>45061</c:v>
                </c:pt>
                <c:pt idx="696">
                  <c:v>45062</c:v>
                </c:pt>
                <c:pt idx="697">
                  <c:v>45063</c:v>
                </c:pt>
                <c:pt idx="698">
                  <c:v>45064</c:v>
                </c:pt>
                <c:pt idx="699">
                  <c:v>45065</c:v>
                </c:pt>
                <c:pt idx="700">
                  <c:v>45068</c:v>
                </c:pt>
                <c:pt idx="701">
                  <c:v>45069</c:v>
                </c:pt>
                <c:pt idx="702">
                  <c:v>45070</c:v>
                </c:pt>
                <c:pt idx="703">
                  <c:v>45071</c:v>
                </c:pt>
                <c:pt idx="704">
                  <c:v>45072</c:v>
                </c:pt>
                <c:pt idx="705">
                  <c:v>45076</c:v>
                </c:pt>
                <c:pt idx="706">
                  <c:v>45077</c:v>
                </c:pt>
                <c:pt idx="707">
                  <c:v>45078</c:v>
                </c:pt>
                <c:pt idx="708">
                  <c:v>45079</c:v>
                </c:pt>
                <c:pt idx="709">
                  <c:v>45082</c:v>
                </c:pt>
                <c:pt idx="710">
                  <c:v>45083</c:v>
                </c:pt>
                <c:pt idx="711">
                  <c:v>45084</c:v>
                </c:pt>
                <c:pt idx="712">
                  <c:v>45085</c:v>
                </c:pt>
                <c:pt idx="713">
                  <c:v>45086</c:v>
                </c:pt>
                <c:pt idx="714">
                  <c:v>45089</c:v>
                </c:pt>
                <c:pt idx="715">
                  <c:v>45090</c:v>
                </c:pt>
                <c:pt idx="716">
                  <c:v>45091</c:v>
                </c:pt>
                <c:pt idx="717">
                  <c:v>45092</c:v>
                </c:pt>
                <c:pt idx="718">
                  <c:v>45093</c:v>
                </c:pt>
                <c:pt idx="719">
                  <c:v>45097</c:v>
                </c:pt>
                <c:pt idx="720">
                  <c:v>45098</c:v>
                </c:pt>
                <c:pt idx="721">
                  <c:v>45099</c:v>
                </c:pt>
                <c:pt idx="722">
                  <c:v>45100</c:v>
                </c:pt>
                <c:pt idx="723">
                  <c:v>45103</c:v>
                </c:pt>
                <c:pt idx="724">
                  <c:v>45104</c:v>
                </c:pt>
                <c:pt idx="725">
                  <c:v>45105</c:v>
                </c:pt>
                <c:pt idx="726">
                  <c:v>45106</c:v>
                </c:pt>
                <c:pt idx="727">
                  <c:v>45107</c:v>
                </c:pt>
                <c:pt idx="728">
                  <c:v>45110</c:v>
                </c:pt>
                <c:pt idx="729">
                  <c:v>45112</c:v>
                </c:pt>
                <c:pt idx="730">
                  <c:v>45113</c:v>
                </c:pt>
                <c:pt idx="731">
                  <c:v>45114</c:v>
                </c:pt>
                <c:pt idx="732">
                  <c:v>45117</c:v>
                </c:pt>
                <c:pt idx="733">
                  <c:v>45118</c:v>
                </c:pt>
                <c:pt idx="734">
                  <c:v>45119</c:v>
                </c:pt>
                <c:pt idx="735">
                  <c:v>45120</c:v>
                </c:pt>
                <c:pt idx="736">
                  <c:v>45121</c:v>
                </c:pt>
                <c:pt idx="737">
                  <c:v>45124</c:v>
                </c:pt>
                <c:pt idx="738">
                  <c:v>45125</c:v>
                </c:pt>
                <c:pt idx="739">
                  <c:v>45126</c:v>
                </c:pt>
                <c:pt idx="740">
                  <c:v>45127</c:v>
                </c:pt>
                <c:pt idx="741">
                  <c:v>45128</c:v>
                </c:pt>
                <c:pt idx="742">
                  <c:v>45131</c:v>
                </c:pt>
                <c:pt idx="743">
                  <c:v>45132</c:v>
                </c:pt>
                <c:pt idx="744">
                  <c:v>45133</c:v>
                </c:pt>
                <c:pt idx="745">
                  <c:v>45134</c:v>
                </c:pt>
                <c:pt idx="746">
                  <c:v>45135</c:v>
                </c:pt>
                <c:pt idx="747">
                  <c:v>45138</c:v>
                </c:pt>
                <c:pt idx="748">
                  <c:v>45139</c:v>
                </c:pt>
                <c:pt idx="749">
                  <c:v>45140</c:v>
                </c:pt>
                <c:pt idx="750">
                  <c:v>45141</c:v>
                </c:pt>
                <c:pt idx="751">
                  <c:v>45142</c:v>
                </c:pt>
                <c:pt idx="752">
                  <c:v>45145</c:v>
                </c:pt>
                <c:pt idx="753">
                  <c:v>45146</c:v>
                </c:pt>
                <c:pt idx="754">
                  <c:v>45147</c:v>
                </c:pt>
                <c:pt idx="755">
                  <c:v>45148</c:v>
                </c:pt>
                <c:pt idx="756">
                  <c:v>45149</c:v>
                </c:pt>
                <c:pt idx="757">
                  <c:v>45152</c:v>
                </c:pt>
                <c:pt idx="758">
                  <c:v>45153</c:v>
                </c:pt>
                <c:pt idx="759">
                  <c:v>45154</c:v>
                </c:pt>
                <c:pt idx="760">
                  <c:v>45155</c:v>
                </c:pt>
                <c:pt idx="761">
                  <c:v>45156</c:v>
                </c:pt>
                <c:pt idx="762">
                  <c:v>45159</c:v>
                </c:pt>
                <c:pt idx="763">
                  <c:v>45160</c:v>
                </c:pt>
                <c:pt idx="764">
                  <c:v>45161</c:v>
                </c:pt>
                <c:pt idx="765">
                  <c:v>45162</c:v>
                </c:pt>
                <c:pt idx="766">
                  <c:v>45163</c:v>
                </c:pt>
                <c:pt idx="767">
                  <c:v>45166</c:v>
                </c:pt>
                <c:pt idx="768">
                  <c:v>45167</c:v>
                </c:pt>
                <c:pt idx="769">
                  <c:v>45168</c:v>
                </c:pt>
                <c:pt idx="770">
                  <c:v>45169</c:v>
                </c:pt>
                <c:pt idx="771">
                  <c:v>45170</c:v>
                </c:pt>
                <c:pt idx="772">
                  <c:v>45174</c:v>
                </c:pt>
                <c:pt idx="773">
                  <c:v>45175</c:v>
                </c:pt>
                <c:pt idx="774">
                  <c:v>45176</c:v>
                </c:pt>
                <c:pt idx="775">
                  <c:v>45177</c:v>
                </c:pt>
                <c:pt idx="776">
                  <c:v>45180</c:v>
                </c:pt>
                <c:pt idx="777">
                  <c:v>45181</c:v>
                </c:pt>
                <c:pt idx="778">
                  <c:v>45182</c:v>
                </c:pt>
                <c:pt idx="779">
                  <c:v>45183</c:v>
                </c:pt>
                <c:pt idx="780">
                  <c:v>45184</c:v>
                </c:pt>
                <c:pt idx="781">
                  <c:v>45187</c:v>
                </c:pt>
                <c:pt idx="782">
                  <c:v>45188</c:v>
                </c:pt>
                <c:pt idx="783">
                  <c:v>45189</c:v>
                </c:pt>
                <c:pt idx="784">
                  <c:v>45190</c:v>
                </c:pt>
                <c:pt idx="785">
                  <c:v>45191</c:v>
                </c:pt>
                <c:pt idx="786">
                  <c:v>45194</c:v>
                </c:pt>
                <c:pt idx="787">
                  <c:v>45195</c:v>
                </c:pt>
                <c:pt idx="788">
                  <c:v>45196</c:v>
                </c:pt>
                <c:pt idx="789">
                  <c:v>45197</c:v>
                </c:pt>
                <c:pt idx="790">
                  <c:v>45198</c:v>
                </c:pt>
                <c:pt idx="791">
                  <c:v>45201</c:v>
                </c:pt>
                <c:pt idx="792">
                  <c:v>45202</c:v>
                </c:pt>
                <c:pt idx="793">
                  <c:v>45203</c:v>
                </c:pt>
                <c:pt idx="794">
                  <c:v>45204</c:v>
                </c:pt>
                <c:pt idx="795">
                  <c:v>45205</c:v>
                </c:pt>
                <c:pt idx="796">
                  <c:v>45208</c:v>
                </c:pt>
                <c:pt idx="797">
                  <c:v>45209</c:v>
                </c:pt>
                <c:pt idx="798">
                  <c:v>45210</c:v>
                </c:pt>
                <c:pt idx="799">
                  <c:v>45211</c:v>
                </c:pt>
                <c:pt idx="800">
                  <c:v>45212</c:v>
                </c:pt>
                <c:pt idx="801">
                  <c:v>45215</c:v>
                </c:pt>
                <c:pt idx="802">
                  <c:v>45216</c:v>
                </c:pt>
                <c:pt idx="803">
                  <c:v>45217</c:v>
                </c:pt>
                <c:pt idx="804">
                  <c:v>45218</c:v>
                </c:pt>
                <c:pt idx="805">
                  <c:v>45219</c:v>
                </c:pt>
                <c:pt idx="806">
                  <c:v>45222</c:v>
                </c:pt>
                <c:pt idx="807">
                  <c:v>45223</c:v>
                </c:pt>
                <c:pt idx="808">
                  <c:v>45224</c:v>
                </c:pt>
                <c:pt idx="809">
                  <c:v>45225</c:v>
                </c:pt>
                <c:pt idx="810">
                  <c:v>45226</c:v>
                </c:pt>
                <c:pt idx="811">
                  <c:v>45229</c:v>
                </c:pt>
                <c:pt idx="812">
                  <c:v>45230</c:v>
                </c:pt>
                <c:pt idx="813">
                  <c:v>45231</c:v>
                </c:pt>
                <c:pt idx="814">
                  <c:v>45232</c:v>
                </c:pt>
                <c:pt idx="815">
                  <c:v>45233</c:v>
                </c:pt>
                <c:pt idx="816">
                  <c:v>45236</c:v>
                </c:pt>
                <c:pt idx="817">
                  <c:v>45237</c:v>
                </c:pt>
                <c:pt idx="818">
                  <c:v>45238</c:v>
                </c:pt>
                <c:pt idx="819">
                  <c:v>45239</c:v>
                </c:pt>
                <c:pt idx="820">
                  <c:v>45240</c:v>
                </c:pt>
                <c:pt idx="821">
                  <c:v>45243</c:v>
                </c:pt>
                <c:pt idx="822">
                  <c:v>45244</c:v>
                </c:pt>
                <c:pt idx="823">
                  <c:v>45245</c:v>
                </c:pt>
                <c:pt idx="824">
                  <c:v>45246</c:v>
                </c:pt>
                <c:pt idx="825">
                  <c:v>45247</c:v>
                </c:pt>
                <c:pt idx="826">
                  <c:v>45250</c:v>
                </c:pt>
                <c:pt idx="827">
                  <c:v>45251</c:v>
                </c:pt>
                <c:pt idx="828">
                  <c:v>45252</c:v>
                </c:pt>
                <c:pt idx="829">
                  <c:v>45254</c:v>
                </c:pt>
                <c:pt idx="830">
                  <c:v>45257</c:v>
                </c:pt>
                <c:pt idx="831">
                  <c:v>45258</c:v>
                </c:pt>
                <c:pt idx="832">
                  <c:v>45259</c:v>
                </c:pt>
                <c:pt idx="833">
                  <c:v>45260</c:v>
                </c:pt>
                <c:pt idx="834">
                  <c:v>45261</c:v>
                </c:pt>
                <c:pt idx="835">
                  <c:v>45264</c:v>
                </c:pt>
                <c:pt idx="836">
                  <c:v>45265</c:v>
                </c:pt>
                <c:pt idx="837">
                  <c:v>45266</c:v>
                </c:pt>
                <c:pt idx="838">
                  <c:v>45267</c:v>
                </c:pt>
                <c:pt idx="839">
                  <c:v>45268</c:v>
                </c:pt>
                <c:pt idx="840">
                  <c:v>45271</c:v>
                </c:pt>
                <c:pt idx="841">
                  <c:v>45272</c:v>
                </c:pt>
                <c:pt idx="842">
                  <c:v>45273</c:v>
                </c:pt>
                <c:pt idx="843">
                  <c:v>45274</c:v>
                </c:pt>
                <c:pt idx="844">
                  <c:v>45275</c:v>
                </c:pt>
                <c:pt idx="845">
                  <c:v>45278</c:v>
                </c:pt>
                <c:pt idx="846">
                  <c:v>45279</c:v>
                </c:pt>
                <c:pt idx="847">
                  <c:v>45280</c:v>
                </c:pt>
                <c:pt idx="848">
                  <c:v>45281</c:v>
                </c:pt>
                <c:pt idx="849">
                  <c:v>45282</c:v>
                </c:pt>
                <c:pt idx="850">
                  <c:v>45286</c:v>
                </c:pt>
                <c:pt idx="851">
                  <c:v>45287</c:v>
                </c:pt>
                <c:pt idx="852">
                  <c:v>45288</c:v>
                </c:pt>
                <c:pt idx="853">
                  <c:v>45289</c:v>
                </c:pt>
                <c:pt idx="854">
                  <c:v>45293</c:v>
                </c:pt>
                <c:pt idx="855">
                  <c:v>45294</c:v>
                </c:pt>
                <c:pt idx="856">
                  <c:v>45295</c:v>
                </c:pt>
                <c:pt idx="857">
                  <c:v>45296</c:v>
                </c:pt>
                <c:pt idx="858">
                  <c:v>45299</c:v>
                </c:pt>
                <c:pt idx="859">
                  <c:v>45300</c:v>
                </c:pt>
                <c:pt idx="860">
                  <c:v>45301</c:v>
                </c:pt>
                <c:pt idx="861">
                  <c:v>45302</c:v>
                </c:pt>
                <c:pt idx="862">
                  <c:v>45303</c:v>
                </c:pt>
                <c:pt idx="863">
                  <c:v>45307</c:v>
                </c:pt>
                <c:pt idx="864">
                  <c:v>45308</c:v>
                </c:pt>
                <c:pt idx="865">
                  <c:v>45309</c:v>
                </c:pt>
                <c:pt idx="866">
                  <c:v>45310</c:v>
                </c:pt>
                <c:pt idx="867">
                  <c:v>45313</c:v>
                </c:pt>
                <c:pt idx="868">
                  <c:v>45314</c:v>
                </c:pt>
                <c:pt idx="869">
                  <c:v>45315</c:v>
                </c:pt>
                <c:pt idx="870">
                  <c:v>45316</c:v>
                </c:pt>
                <c:pt idx="871">
                  <c:v>45317</c:v>
                </c:pt>
                <c:pt idx="872">
                  <c:v>45320</c:v>
                </c:pt>
                <c:pt idx="873">
                  <c:v>45321</c:v>
                </c:pt>
                <c:pt idx="874">
                  <c:v>45322</c:v>
                </c:pt>
                <c:pt idx="875">
                  <c:v>45323</c:v>
                </c:pt>
                <c:pt idx="876">
                  <c:v>45324</c:v>
                </c:pt>
                <c:pt idx="877">
                  <c:v>45327</c:v>
                </c:pt>
                <c:pt idx="878">
                  <c:v>45328</c:v>
                </c:pt>
                <c:pt idx="879">
                  <c:v>45329</c:v>
                </c:pt>
                <c:pt idx="880">
                  <c:v>45330</c:v>
                </c:pt>
                <c:pt idx="881">
                  <c:v>45331</c:v>
                </c:pt>
                <c:pt idx="882">
                  <c:v>45334</c:v>
                </c:pt>
                <c:pt idx="883">
                  <c:v>45335</c:v>
                </c:pt>
                <c:pt idx="884">
                  <c:v>45336</c:v>
                </c:pt>
                <c:pt idx="885">
                  <c:v>45337</c:v>
                </c:pt>
                <c:pt idx="886">
                  <c:v>45338</c:v>
                </c:pt>
                <c:pt idx="887">
                  <c:v>45342</c:v>
                </c:pt>
                <c:pt idx="888">
                  <c:v>45343</c:v>
                </c:pt>
                <c:pt idx="889">
                  <c:v>45344</c:v>
                </c:pt>
                <c:pt idx="890">
                  <c:v>45345</c:v>
                </c:pt>
                <c:pt idx="891">
                  <c:v>45348</c:v>
                </c:pt>
                <c:pt idx="892">
                  <c:v>45349</c:v>
                </c:pt>
                <c:pt idx="893">
                  <c:v>45350</c:v>
                </c:pt>
                <c:pt idx="894">
                  <c:v>45351</c:v>
                </c:pt>
                <c:pt idx="895">
                  <c:v>45352</c:v>
                </c:pt>
                <c:pt idx="896">
                  <c:v>45355</c:v>
                </c:pt>
                <c:pt idx="897">
                  <c:v>45356</c:v>
                </c:pt>
                <c:pt idx="898">
                  <c:v>45357</c:v>
                </c:pt>
                <c:pt idx="899">
                  <c:v>45358</c:v>
                </c:pt>
                <c:pt idx="900">
                  <c:v>45359</c:v>
                </c:pt>
                <c:pt idx="901">
                  <c:v>45362</c:v>
                </c:pt>
                <c:pt idx="902">
                  <c:v>45363</c:v>
                </c:pt>
                <c:pt idx="903">
                  <c:v>45364</c:v>
                </c:pt>
                <c:pt idx="904">
                  <c:v>45365</c:v>
                </c:pt>
                <c:pt idx="905">
                  <c:v>45366</c:v>
                </c:pt>
                <c:pt idx="906">
                  <c:v>45369</c:v>
                </c:pt>
                <c:pt idx="907">
                  <c:v>45370</c:v>
                </c:pt>
                <c:pt idx="908">
                  <c:v>45371</c:v>
                </c:pt>
                <c:pt idx="909">
                  <c:v>45372</c:v>
                </c:pt>
                <c:pt idx="910">
                  <c:v>45373</c:v>
                </c:pt>
                <c:pt idx="911">
                  <c:v>45376</c:v>
                </c:pt>
                <c:pt idx="912">
                  <c:v>45377</c:v>
                </c:pt>
                <c:pt idx="913">
                  <c:v>45378</c:v>
                </c:pt>
                <c:pt idx="914">
                  <c:v>45379</c:v>
                </c:pt>
                <c:pt idx="915">
                  <c:v>45383</c:v>
                </c:pt>
                <c:pt idx="916">
                  <c:v>45384</c:v>
                </c:pt>
                <c:pt idx="917">
                  <c:v>45385</c:v>
                </c:pt>
                <c:pt idx="918">
                  <c:v>45386</c:v>
                </c:pt>
                <c:pt idx="919">
                  <c:v>45387</c:v>
                </c:pt>
                <c:pt idx="920">
                  <c:v>45390</c:v>
                </c:pt>
                <c:pt idx="921">
                  <c:v>45391</c:v>
                </c:pt>
                <c:pt idx="922">
                  <c:v>45392</c:v>
                </c:pt>
                <c:pt idx="923">
                  <c:v>45393</c:v>
                </c:pt>
                <c:pt idx="924">
                  <c:v>45394</c:v>
                </c:pt>
                <c:pt idx="925">
                  <c:v>45397</c:v>
                </c:pt>
                <c:pt idx="926">
                  <c:v>45398</c:v>
                </c:pt>
                <c:pt idx="927">
                  <c:v>45399</c:v>
                </c:pt>
                <c:pt idx="928">
                  <c:v>45400</c:v>
                </c:pt>
                <c:pt idx="929">
                  <c:v>45401</c:v>
                </c:pt>
                <c:pt idx="930">
                  <c:v>45404</c:v>
                </c:pt>
                <c:pt idx="931">
                  <c:v>45405</c:v>
                </c:pt>
                <c:pt idx="932">
                  <c:v>45406</c:v>
                </c:pt>
                <c:pt idx="933">
                  <c:v>45407</c:v>
                </c:pt>
                <c:pt idx="934">
                  <c:v>45408</c:v>
                </c:pt>
                <c:pt idx="935">
                  <c:v>45411</c:v>
                </c:pt>
              </c:numCache>
            </c:numRef>
          </c:cat>
          <c:val>
            <c:numRef>
              <c:f>'MSTRvsBTC Daily'!$D$2:$D$10000</c:f>
              <c:numCache>
                <c:formatCode>0.00</c:formatCode>
                <c:ptCount val="9999"/>
                <c:pt idx="0">
                  <c:v>123.620003</c:v>
                </c:pt>
                <c:pt idx="1">
                  <c:v>134.88999899999999</c:v>
                </c:pt>
                <c:pt idx="2">
                  <c:v>137.03999300000001</c:v>
                </c:pt>
                <c:pt idx="3">
                  <c:v>137</c:v>
                </c:pt>
                <c:pt idx="4">
                  <c:v>146.63000500000001</c:v>
                </c:pt>
                <c:pt idx="5">
                  <c:v>143.83999600000001</c:v>
                </c:pt>
                <c:pt idx="6">
                  <c:v>143.13999899999999</c:v>
                </c:pt>
                <c:pt idx="7">
                  <c:v>141.66999799999999</c:v>
                </c:pt>
                <c:pt idx="8">
                  <c:v>144.13999899999999</c:v>
                </c:pt>
                <c:pt idx="9">
                  <c:v>145.08000200000001</c:v>
                </c:pt>
                <c:pt idx="10">
                  <c:v>148.58000200000001</c:v>
                </c:pt>
                <c:pt idx="11">
                  <c:v>146.96000699999999</c:v>
                </c:pt>
                <c:pt idx="12">
                  <c:v>146.05999800000001</c:v>
                </c:pt>
                <c:pt idx="13">
                  <c:v>146.520004</c:v>
                </c:pt>
                <c:pt idx="14">
                  <c:v>146.88999899999999</c:v>
                </c:pt>
                <c:pt idx="15">
                  <c:v>144.44000199999999</c:v>
                </c:pt>
                <c:pt idx="16">
                  <c:v>148.820007</c:v>
                </c:pt>
                <c:pt idx="17">
                  <c:v>150</c:v>
                </c:pt>
                <c:pt idx="18">
                  <c:v>144.279999</c:v>
                </c:pt>
                <c:pt idx="19">
                  <c:v>142.19000199999999</c:v>
                </c:pt>
                <c:pt idx="20">
                  <c:v>138.820007</c:v>
                </c:pt>
                <c:pt idx="21">
                  <c:v>141.14999399999999</c:v>
                </c:pt>
                <c:pt idx="22">
                  <c:v>139.720001</c:v>
                </c:pt>
                <c:pt idx="23">
                  <c:v>141.13000500000001</c:v>
                </c:pt>
                <c:pt idx="24">
                  <c:v>142.61999499999999</c:v>
                </c:pt>
                <c:pt idx="25">
                  <c:v>155.75</c:v>
                </c:pt>
                <c:pt idx="26">
                  <c:v>174.89999399999999</c:v>
                </c:pt>
                <c:pt idx="27">
                  <c:v>163.61000100000001</c:v>
                </c:pt>
                <c:pt idx="28">
                  <c:v>159.58999600000001</c:v>
                </c:pt>
                <c:pt idx="29">
                  <c:v>152.16000399999999</c:v>
                </c:pt>
                <c:pt idx="30">
                  <c:v>154.25</c:v>
                </c:pt>
                <c:pt idx="31">
                  <c:v>148.279999</c:v>
                </c:pt>
                <c:pt idx="32">
                  <c:v>146.05999800000001</c:v>
                </c:pt>
                <c:pt idx="33">
                  <c:v>146.13000500000001</c:v>
                </c:pt>
                <c:pt idx="34">
                  <c:v>151.46000699999999</c:v>
                </c:pt>
                <c:pt idx="35">
                  <c:v>149.69000199999999</c:v>
                </c:pt>
                <c:pt idx="36">
                  <c:v>150.55999800000001</c:v>
                </c:pt>
                <c:pt idx="37">
                  <c:v>148.96000699999999</c:v>
                </c:pt>
                <c:pt idx="38">
                  <c:v>146.46000699999999</c:v>
                </c:pt>
                <c:pt idx="39">
                  <c:v>148.21000699999999</c:v>
                </c:pt>
                <c:pt idx="40">
                  <c:v>150.03999300000001</c:v>
                </c:pt>
                <c:pt idx="41">
                  <c:v>153.08999600000001</c:v>
                </c:pt>
                <c:pt idx="42">
                  <c:v>163.94000199999999</c:v>
                </c:pt>
                <c:pt idx="43">
                  <c:v>164.729996</c:v>
                </c:pt>
                <c:pt idx="44">
                  <c:v>166.46000699999999</c:v>
                </c:pt>
                <c:pt idx="45">
                  <c:v>166.08000200000001</c:v>
                </c:pt>
                <c:pt idx="46">
                  <c:v>164.240005</c:v>
                </c:pt>
                <c:pt idx="47">
                  <c:v>165.970001</c:v>
                </c:pt>
                <c:pt idx="48">
                  <c:v>164.699997</c:v>
                </c:pt>
                <c:pt idx="49">
                  <c:v>164.13999899999999</c:v>
                </c:pt>
                <c:pt idx="50">
                  <c:v>169.070007</c:v>
                </c:pt>
                <c:pt idx="51">
                  <c:v>181.050003</c:v>
                </c:pt>
                <c:pt idx="52">
                  <c:v>183.050003</c:v>
                </c:pt>
                <c:pt idx="53">
                  <c:v>184.300003</c:v>
                </c:pt>
                <c:pt idx="54">
                  <c:v>175</c:v>
                </c:pt>
                <c:pt idx="55">
                  <c:v>175.58000200000001</c:v>
                </c:pt>
                <c:pt idx="56">
                  <c:v>162.14999399999999</c:v>
                </c:pt>
                <c:pt idx="57">
                  <c:v>161.96000699999999</c:v>
                </c:pt>
                <c:pt idx="58">
                  <c:v>167.070007</c:v>
                </c:pt>
                <c:pt idx="59">
                  <c:v>166.570007</c:v>
                </c:pt>
                <c:pt idx="60">
                  <c:v>171.949997</c:v>
                </c:pt>
                <c:pt idx="61">
                  <c:v>172.529999</c:v>
                </c:pt>
                <c:pt idx="62">
                  <c:v>181.679993</c:v>
                </c:pt>
                <c:pt idx="63">
                  <c:v>185.61999499999999</c:v>
                </c:pt>
                <c:pt idx="64">
                  <c:v>185.009995</c:v>
                </c:pt>
                <c:pt idx="65">
                  <c:v>186.13999899999999</c:v>
                </c:pt>
                <c:pt idx="66">
                  <c:v>192.16000399999999</c:v>
                </c:pt>
                <c:pt idx="67">
                  <c:v>186.94000199999999</c:v>
                </c:pt>
                <c:pt idx="68">
                  <c:v>192.270004</c:v>
                </c:pt>
                <c:pt idx="69">
                  <c:v>203.929993</c:v>
                </c:pt>
                <c:pt idx="70">
                  <c:v>208.199997</c:v>
                </c:pt>
                <c:pt idx="71">
                  <c:v>212.96000699999999</c:v>
                </c:pt>
                <c:pt idx="72">
                  <c:v>217.11000100000001</c:v>
                </c:pt>
                <c:pt idx="73">
                  <c:v>222.11000100000001</c:v>
                </c:pt>
                <c:pt idx="74">
                  <c:v>220.759995</c:v>
                </c:pt>
                <c:pt idx="75">
                  <c:v>247.229996</c:v>
                </c:pt>
                <c:pt idx="76">
                  <c:v>270.26998900000001</c:v>
                </c:pt>
                <c:pt idx="77">
                  <c:v>271.26001000000002</c:v>
                </c:pt>
                <c:pt idx="78">
                  <c:v>342.76998900000001</c:v>
                </c:pt>
                <c:pt idx="79">
                  <c:v>324</c:v>
                </c:pt>
                <c:pt idx="80">
                  <c:v>321.32000699999998</c:v>
                </c:pt>
                <c:pt idx="81">
                  <c:v>331.60000600000001</c:v>
                </c:pt>
                <c:pt idx="82">
                  <c:v>328</c:v>
                </c:pt>
                <c:pt idx="83">
                  <c:v>336.22000100000002</c:v>
                </c:pt>
                <c:pt idx="84">
                  <c:v>289.45001200000002</c:v>
                </c:pt>
                <c:pt idx="85">
                  <c:v>286.209991</c:v>
                </c:pt>
                <c:pt idx="86">
                  <c:v>290.32998700000002</c:v>
                </c:pt>
                <c:pt idx="87">
                  <c:v>285.92001299999998</c:v>
                </c:pt>
                <c:pt idx="88">
                  <c:v>279.52999899999998</c:v>
                </c:pt>
                <c:pt idx="89">
                  <c:v>285.790009</c:v>
                </c:pt>
                <c:pt idx="90">
                  <c:v>299.11999500000002</c:v>
                </c:pt>
                <c:pt idx="91">
                  <c:v>297.79998799999998</c:v>
                </c:pt>
                <c:pt idx="92">
                  <c:v>301.20001200000002</c:v>
                </c:pt>
                <c:pt idx="93">
                  <c:v>317.60000600000001</c:v>
                </c:pt>
                <c:pt idx="94">
                  <c:v>331.5</c:v>
                </c:pt>
                <c:pt idx="95">
                  <c:v>337.17999300000002</c:v>
                </c:pt>
                <c:pt idx="96">
                  <c:v>322.60998499999999</c:v>
                </c:pt>
                <c:pt idx="97">
                  <c:v>370</c:v>
                </c:pt>
                <c:pt idx="98">
                  <c:v>366.07000699999998</c:v>
                </c:pt>
                <c:pt idx="99">
                  <c:v>389.97000100000002</c:v>
                </c:pt>
                <c:pt idx="100">
                  <c:v>388.54998799999998</c:v>
                </c:pt>
                <c:pt idx="101">
                  <c:v>425.22000100000002</c:v>
                </c:pt>
                <c:pt idx="102">
                  <c:v>428.63000499999998</c:v>
                </c:pt>
                <c:pt idx="103">
                  <c:v>480.54998799999998</c:v>
                </c:pt>
                <c:pt idx="104">
                  <c:v>535.75</c:v>
                </c:pt>
                <c:pt idx="105">
                  <c:v>531.64001499999995</c:v>
                </c:pt>
                <c:pt idx="106">
                  <c:v>495.48998999999998</c:v>
                </c:pt>
                <c:pt idx="107">
                  <c:v>514.23999000000003</c:v>
                </c:pt>
                <c:pt idx="108">
                  <c:v>519.26000999999997</c:v>
                </c:pt>
                <c:pt idx="109">
                  <c:v>631</c:v>
                </c:pt>
                <c:pt idx="110">
                  <c:v>578.07000700000003</c:v>
                </c:pt>
                <c:pt idx="111">
                  <c:v>592.21002199999998</c:v>
                </c:pt>
                <c:pt idx="112">
                  <c:v>550.82000700000003</c:v>
                </c:pt>
                <c:pt idx="113">
                  <c:v>520.46002199999998</c:v>
                </c:pt>
                <c:pt idx="114">
                  <c:v>577.03002900000001</c:v>
                </c:pt>
                <c:pt idx="115">
                  <c:v>571.419983</c:v>
                </c:pt>
                <c:pt idx="116">
                  <c:v>559.80999799999995</c:v>
                </c:pt>
                <c:pt idx="117">
                  <c:v>540.09997599999997</c:v>
                </c:pt>
                <c:pt idx="118">
                  <c:v>578.38000499999998</c:v>
                </c:pt>
                <c:pt idx="119">
                  <c:v>617.30999799999995</c:v>
                </c:pt>
                <c:pt idx="120">
                  <c:v>634.55999799999995</c:v>
                </c:pt>
                <c:pt idx="121">
                  <c:v>687.919983</c:v>
                </c:pt>
                <c:pt idx="122">
                  <c:v>741.19000200000005</c:v>
                </c:pt>
                <c:pt idx="123">
                  <c:v>765.59002699999996</c:v>
                </c:pt>
                <c:pt idx="124">
                  <c:v>806</c:v>
                </c:pt>
                <c:pt idx="125">
                  <c:v>1041</c:v>
                </c:pt>
                <c:pt idx="126">
                  <c:v>1272.9399410000001</c:v>
                </c:pt>
                <c:pt idx="127">
                  <c:v>974.47997999999995</c:v>
                </c:pt>
                <c:pt idx="128">
                  <c:v>1009.940002</c:v>
                </c:pt>
                <c:pt idx="129">
                  <c:v>1034.3100589999999</c:v>
                </c:pt>
                <c:pt idx="130">
                  <c:v>955</c:v>
                </c:pt>
                <c:pt idx="131">
                  <c:v>941.79998799999998</c:v>
                </c:pt>
                <c:pt idx="132">
                  <c:v>927.78002900000001</c:v>
                </c:pt>
                <c:pt idx="133">
                  <c:v>963.71997099999999</c:v>
                </c:pt>
                <c:pt idx="134">
                  <c:v>876</c:v>
                </c:pt>
                <c:pt idx="135">
                  <c:v>691.22997999999995</c:v>
                </c:pt>
                <c:pt idx="136">
                  <c:v>817.69000200000005</c:v>
                </c:pt>
                <c:pt idx="137">
                  <c:v>731.60998500000005</c:v>
                </c:pt>
                <c:pt idx="138">
                  <c:v>750.40997300000004</c:v>
                </c:pt>
                <c:pt idx="139">
                  <c:v>782.44000200000005</c:v>
                </c:pt>
                <c:pt idx="140">
                  <c:v>748.5</c:v>
                </c:pt>
                <c:pt idx="141">
                  <c:v>731.57000700000003</c:v>
                </c:pt>
                <c:pt idx="142">
                  <c:v>645.65997300000004</c:v>
                </c:pt>
                <c:pt idx="143">
                  <c:v>620.23999000000003</c:v>
                </c:pt>
                <c:pt idx="144">
                  <c:v>624.19000200000005</c:v>
                </c:pt>
                <c:pt idx="145">
                  <c:v>715.98999000000003</c:v>
                </c:pt>
                <c:pt idx="146">
                  <c:v>756.54998799999998</c:v>
                </c:pt>
                <c:pt idx="147">
                  <c:v>803.75</c:v>
                </c:pt>
                <c:pt idx="148">
                  <c:v>784</c:v>
                </c:pt>
                <c:pt idx="149">
                  <c:v>769.01000999999997</c:v>
                </c:pt>
                <c:pt idx="150">
                  <c:v>724.28997800000002</c:v>
                </c:pt>
                <c:pt idx="151">
                  <c:v>770.98999000000003</c:v>
                </c:pt>
                <c:pt idx="152">
                  <c:v>732.04998799999998</c:v>
                </c:pt>
                <c:pt idx="153">
                  <c:v>777.03997800000002</c:v>
                </c:pt>
                <c:pt idx="154">
                  <c:v>724.55999799999995</c:v>
                </c:pt>
                <c:pt idx="155">
                  <c:v>677.21002199999998</c:v>
                </c:pt>
                <c:pt idx="156">
                  <c:v>621.57000700000003</c:v>
                </c:pt>
                <c:pt idx="157">
                  <c:v>620.90997300000004</c:v>
                </c:pt>
                <c:pt idx="158">
                  <c:v>624</c:v>
                </c:pt>
                <c:pt idx="159">
                  <c:v>631.34002699999996</c:v>
                </c:pt>
                <c:pt idx="160">
                  <c:v>653.97997999999995</c:v>
                </c:pt>
                <c:pt idx="161">
                  <c:v>678.79998799999998</c:v>
                </c:pt>
                <c:pt idx="162">
                  <c:v>703.55999799999995</c:v>
                </c:pt>
                <c:pt idx="163">
                  <c:v>720.54998799999998</c:v>
                </c:pt>
                <c:pt idx="164">
                  <c:v>704.580017</c:v>
                </c:pt>
                <c:pt idx="165">
                  <c:v>656.20001200000002</c:v>
                </c:pt>
                <c:pt idx="166">
                  <c:v>690.11999500000002</c:v>
                </c:pt>
                <c:pt idx="167">
                  <c:v>711</c:v>
                </c:pt>
                <c:pt idx="168">
                  <c:v>718.23999000000003</c:v>
                </c:pt>
                <c:pt idx="169">
                  <c:v>848.53997800000002</c:v>
                </c:pt>
                <c:pt idx="170">
                  <c:v>735.5</c:v>
                </c:pt>
                <c:pt idx="171">
                  <c:v>740.15002400000003</c:v>
                </c:pt>
                <c:pt idx="172">
                  <c:v>693.61999500000002</c:v>
                </c:pt>
                <c:pt idx="173">
                  <c:v>637.52002000000005</c:v>
                </c:pt>
                <c:pt idx="174">
                  <c:v>646.45001200000002</c:v>
                </c:pt>
                <c:pt idx="175">
                  <c:v>650.46002199999998</c:v>
                </c:pt>
                <c:pt idx="176">
                  <c:v>598.20001200000002</c:v>
                </c:pt>
                <c:pt idx="177">
                  <c:v>613.03997800000002</c:v>
                </c:pt>
                <c:pt idx="178">
                  <c:v>658.82000700000003</c:v>
                </c:pt>
                <c:pt idx="179">
                  <c:v>676.98999000000003</c:v>
                </c:pt>
                <c:pt idx="180">
                  <c:v>680.82000700000003</c:v>
                </c:pt>
                <c:pt idx="181">
                  <c:v>655.01000999999997</c:v>
                </c:pt>
                <c:pt idx="182">
                  <c:v>657.15997300000004</c:v>
                </c:pt>
                <c:pt idx="183">
                  <c:v>635.61999500000002</c:v>
                </c:pt>
                <c:pt idx="184">
                  <c:v>616.88000499999998</c:v>
                </c:pt>
                <c:pt idx="185">
                  <c:v>623.45001200000002</c:v>
                </c:pt>
                <c:pt idx="186">
                  <c:v>609.080017</c:v>
                </c:pt>
                <c:pt idx="187">
                  <c:v>620.46002199999998</c:v>
                </c:pt>
                <c:pt idx="188">
                  <c:v>569.46002199999998</c:v>
                </c:pt>
                <c:pt idx="189">
                  <c:v>576.96002199999998</c:v>
                </c:pt>
                <c:pt idx="190">
                  <c:v>541.88000499999998</c:v>
                </c:pt>
                <c:pt idx="191">
                  <c:v>488.07998700000002</c:v>
                </c:pt>
                <c:pt idx="192">
                  <c:v>521.30999799999995</c:v>
                </c:pt>
                <c:pt idx="193">
                  <c:v>489.35000600000001</c:v>
                </c:pt>
                <c:pt idx="194">
                  <c:v>487.20001200000002</c:v>
                </c:pt>
                <c:pt idx="195">
                  <c:v>454.85998499999999</c:v>
                </c:pt>
                <c:pt idx="196">
                  <c:v>472.66000400000001</c:v>
                </c:pt>
                <c:pt idx="197">
                  <c:v>450.51998900000001</c:v>
                </c:pt>
                <c:pt idx="198">
                  <c:v>472.45001200000002</c:v>
                </c:pt>
                <c:pt idx="199">
                  <c:v>469.67001299999998</c:v>
                </c:pt>
                <c:pt idx="200">
                  <c:v>482.790009</c:v>
                </c:pt>
                <c:pt idx="201">
                  <c:v>493.85000600000001</c:v>
                </c:pt>
                <c:pt idx="202">
                  <c:v>470</c:v>
                </c:pt>
                <c:pt idx="203">
                  <c:v>477.76001000000002</c:v>
                </c:pt>
                <c:pt idx="204">
                  <c:v>498.5</c:v>
                </c:pt>
                <c:pt idx="205">
                  <c:v>488.64001500000001</c:v>
                </c:pt>
                <c:pt idx="206">
                  <c:v>484.67001299999998</c:v>
                </c:pt>
                <c:pt idx="207">
                  <c:v>469.80999800000001</c:v>
                </c:pt>
                <c:pt idx="208">
                  <c:v>459.38000499999998</c:v>
                </c:pt>
                <c:pt idx="209">
                  <c:v>512.98999000000003</c:v>
                </c:pt>
                <c:pt idx="210">
                  <c:v>508.64999399999999</c:v>
                </c:pt>
                <c:pt idx="211">
                  <c:v>516.44000200000005</c:v>
                </c:pt>
                <c:pt idx="212">
                  <c:v>598.48999000000003</c:v>
                </c:pt>
                <c:pt idx="213">
                  <c:v>630.53997800000002</c:v>
                </c:pt>
                <c:pt idx="214">
                  <c:v>619.82000700000003</c:v>
                </c:pt>
                <c:pt idx="215">
                  <c:v>630.80999799999995</c:v>
                </c:pt>
                <c:pt idx="216">
                  <c:v>646.46002199999998</c:v>
                </c:pt>
                <c:pt idx="217">
                  <c:v>583.669983</c:v>
                </c:pt>
                <c:pt idx="218">
                  <c:v>553.71997099999999</c:v>
                </c:pt>
                <c:pt idx="219">
                  <c:v>553</c:v>
                </c:pt>
                <c:pt idx="220">
                  <c:v>581.88000499999998</c:v>
                </c:pt>
                <c:pt idx="221">
                  <c:v>550.04998799999998</c:v>
                </c:pt>
                <c:pt idx="222">
                  <c:v>624.169983</c:v>
                </c:pt>
                <c:pt idx="223">
                  <c:v>668.98999000000003</c:v>
                </c:pt>
                <c:pt idx="224">
                  <c:v>664.5</c:v>
                </c:pt>
                <c:pt idx="225">
                  <c:v>650.85998500000005</c:v>
                </c:pt>
                <c:pt idx="226">
                  <c:v>635.60998500000005</c:v>
                </c:pt>
                <c:pt idx="227">
                  <c:v>634.28997800000002</c:v>
                </c:pt>
                <c:pt idx="228">
                  <c:v>639.85998500000005</c:v>
                </c:pt>
                <c:pt idx="229">
                  <c:v>618.44000200000005</c:v>
                </c:pt>
                <c:pt idx="230">
                  <c:v>628.65997300000004</c:v>
                </c:pt>
                <c:pt idx="231">
                  <c:v>588.69000200000005</c:v>
                </c:pt>
                <c:pt idx="232">
                  <c:v>579.88000499999998</c:v>
                </c:pt>
                <c:pt idx="233">
                  <c:v>560.42999299999997</c:v>
                </c:pt>
                <c:pt idx="234">
                  <c:v>541.03997800000002</c:v>
                </c:pt>
                <c:pt idx="235">
                  <c:v>523.09002699999996</c:v>
                </c:pt>
                <c:pt idx="236">
                  <c:v>498.72000100000002</c:v>
                </c:pt>
                <c:pt idx="237">
                  <c:v>501.77999899999998</c:v>
                </c:pt>
                <c:pt idx="238">
                  <c:v>556.94000200000005</c:v>
                </c:pt>
                <c:pt idx="239">
                  <c:v>555.94000200000005</c:v>
                </c:pt>
                <c:pt idx="240">
                  <c:v>539.71002199999998</c:v>
                </c:pt>
                <c:pt idx="241">
                  <c:v>682.5</c:v>
                </c:pt>
                <c:pt idx="242">
                  <c:v>630.60998500000005</c:v>
                </c:pt>
                <c:pt idx="243">
                  <c:v>646.65002400000003</c:v>
                </c:pt>
                <c:pt idx="244">
                  <c:v>625.01000999999997</c:v>
                </c:pt>
                <c:pt idx="245">
                  <c:v>626.01000999999997</c:v>
                </c:pt>
                <c:pt idx="246">
                  <c:v>637.78997800000002</c:v>
                </c:pt>
                <c:pt idx="247">
                  <c:v>625.05999799999995</c:v>
                </c:pt>
                <c:pt idx="248">
                  <c:v>670.92999299999997</c:v>
                </c:pt>
                <c:pt idx="249">
                  <c:v>715.61999500000002</c:v>
                </c:pt>
                <c:pt idx="250">
                  <c:v>748.71997099999999</c:v>
                </c:pt>
                <c:pt idx="251">
                  <c:v>767.72997999999995</c:v>
                </c:pt>
                <c:pt idx="252">
                  <c:v>750.48999000000003</c:v>
                </c:pt>
                <c:pt idx="253">
                  <c:v>747.48999000000003</c:v>
                </c:pt>
                <c:pt idx="254">
                  <c:v>720.98999000000003</c:v>
                </c:pt>
                <c:pt idx="255">
                  <c:v>728</c:v>
                </c:pt>
                <c:pt idx="256">
                  <c:v>697.51000999999997</c:v>
                </c:pt>
                <c:pt idx="257">
                  <c:v>663.69000200000005</c:v>
                </c:pt>
                <c:pt idx="258">
                  <c:v>655.04998799999998</c:v>
                </c:pt>
                <c:pt idx="259">
                  <c:v>676.26000999999997</c:v>
                </c:pt>
                <c:pt idx="260">
                  <c:v>716.55999799999995</c:v>
                </c:pt>
                <c:pt idx="261">
                  <c:v>718.51000999999997</c:v>
                </c:pt>
                <c:pt idx="262">
                  <c:v>715.5</c:v>
                </c:pt>
                <c:pt idx="263">
                  <c:v>726.71002199999998</c:v>
                </c:pt>
                <c:pt idx="264">
                  <c:v>693.65997300000004</c:v>
                </c:pt>
                <c:pt idx="265">
                  <c:v>707.20001200000002</c:v>
                </c:pt>
                <c:pt idx="266">
                  <c:v>702.98999000000003</c:v>
                </c:pt>
                <c:pt idx="267">
                  <c:v>694.29998799999998</c:v>
                </c:pt>
                <c:pt idx="268">
                  <c:v>702.5</c:v>
                </c:pt>
                <c:pt idx="269">
                  <c:v>695.71002199999998</c:v>
                </c:pt>
                <c:pt idx="270">
                  <c:v>712.26000999999997</c:v>
                </c:pt>
                <c:pt idx="271">
                  <c:v>648.01000999999997</c:v>
                </c:pt>
                <c:pt idx="272">
                  <c:v>638.61999500000002</c:v>
                </c:pt>
                <c:pt idx="273">
                  <c:v>640.61999500000002</c:v>
                </c:pt>
                <c:pt idx="274">
                  <c:v>615.57000700000003</c:v>
                </c:pt>
                <c:pt idx="275">
                  <c:v>642.70001200000002</c:v>
                </c:pt>
                <c:pt idx="276">
                  <c:v>618.47997999999995</c:v>
                </c:pt>
                <c:pt idx="277">
                  <c:v>633</c:v>
                </c:pt>
                <c:pt idx="278">
                  <c:v>633</c:v>
                </c:pt>
                <c:pt idx="279">
                  <c:v>614.28997800000002</c:v>
                </c:pt>
                <c:pt idx="280">
                  <c:v>588.39001499999995</c:v>
                </c:pt>
                <c:pt idx="281">
                  <c:v>581.02002000000005</c:v>
                </c:pt>
                <c:pt idx="282">
                  <c:v>599.60998500000005</c:v>
                </c:pt>
                <c:pt idx="283">
                  <c:v>616.57000700000003</c:v>
                </c:pt>
                <c:pt idx="284">
                  <c:v>599.39001499999995</c:v>
                </c:pt>
                <c:pt idx="285">
                  <c:v>594.75</c:v>
                </c:pt>
                <c:pt idx="286">
                  <c:v>573.51000999999997</c:v>
                </c:pt>
                <c:pt idx="287">
                  <c:v>566.32000700000003</c:v>
                </c:pt>
                <c:pt idx="288">
                  <c:v>578.40002400000003</c:v>
                </c:pt>
                <c:pt idx="289">
                  <c:v>612.46002199999998</c:v>
                </c:pt>
                <c:pt idx="290">
                  <c:v>607.25</c:v>
                </c:pt>
                <c:pt idx="291">
                  <c:v>651.01000999999997</c:v>
                </c:pt>
                <c:pt idx="292">
                  <c:v>673.80999799999995</c:v>
                </c:pt>
                <c:pt idx="293">
                  <c:v>692.78997800000002</c:v>
                </c:pt>
                <c:pt idx="294">
                  <c:v>708.82000700000003</c:v>
                </c:pt>
                <c:pt idx="295">
                  <c:v>731.79998799999998</c:v>
                </c:pt>
                <c:pt idx="296">
                  <c:v>710.65002400000003</c:v>
                </c:pt>
                <c:pt idx="297">
                  <c:v>726.29998799999998</c:v>
                </c:pt>
                <c:pt idx="298">
                  <c:v>723.95001200000002</c:v>
                </c:pt>
                <c:pt idx="299">
                  <c:v>749.84997599999997</c:v>
                </c:pt>
                <c:pt idx="300">
                  <c:v>739.64001499999995</c:v>
                </c:pt>
                <c:pt idx="301">
                  <c:v>727.25</c:v>
                </c:pt>
                <c:pt idx="302">
                  <c:v>758.17999299999997</c:v>
                </c:pt>
                <c:pt idx="303">
                  <c:v>735.42999299999997</c:v>
                </c:pt>
                <c:pt idx="304">
                  <c:v>718.52002000000005</c:v>
                </c:pt>
                <c:pt idx="305">
                  <c:v>746.02002000000005</c:v>
                </c:pt>
                <c:pt idx="306">
                  <c:v>734.85998500000005</c:v>
                </c:pt>
                <c:pt idx="307">
                  <c:v>715.02002000000005</c:v>
                </c:pt>
                <c:pt idx="308">
                  <c:v>717.13000499999998</c:v>
                </c:pt>
                <c:pt idx="309">
                  <c:v>715.05999799999995</c:v>
                </c:pt>
                <c:pt idx="310">
                  <c:v>736.11999500000002</c:v>
                </c:pt>
                <c:pt idx="311">
                  <c:v>794.14001499999995</c:v>
                </c:pt>
                <c:pt idx="312">
                  <c:v>810.25</c:v>
                </c:pt>
                <c:pt idx="313">
                  <c:v>800</c:v>
                </c:pt>
                <c:pt idx="314">
                  <c:v>797.51000999999997</c:v>
                </c:pt>
                <c:pt idx="315">
                  <c:v>860</c:v>
                </c:pt>
                <c:pt idx="316">
                  <c:v>859.01000999999997</c:v>
                </c:pt>
                <c:pt idx="317">
                  <c:v>816.34002699999996</c:v>
                </c:pt>
                <c:pt idx="318">
                  <c:v>818.35998500000005</c:v>
                </c:pt>
                <c:pt idx="319">
                  <c:v>811.72997999999995</c:v>
                </c:pt>
                <c:pt idx="320">
                  <c:v>795</c:v>
                </c:pt>
                <c:pt idx="321">
                  <c:v>752.02002000000005</c:v>
                </c:pt>
                <c:pt idx="322">
                  <c:v>753</c:v>
                </c:pt>
                <c:pt idx="323">
                  <c:v>727.35998500000005</c:v>
                </c:pt>
                <c:pt idx="324">
                  <c:v>718.30999799999995</c:v>
                </c:pt>
                <c:pt idx="325">
                  <c:v>690.02002000000005</c:v>
                </c:pt>
                <c:pt idx="326">
                  <c:v>696.77002000000005</c:v>
                </c:pt>
                <c:pt idx="327">
                  <c:v>700.90002400000003</c:v>
                </c:pt>
                <c:pt idx="328">
                  <c:v>663</c:v>
                </c:pt>
                <c:pt idx="329">
                  <c:v>695.47997999999995</c:v>
                </c:pt>
                <c:pt idx="330">
                  <c:v>721.42999299999997</c:v>
                </c:pt>
                <c:pt idx="331">
                  <c:v>705.46997099999999</c:v>
                </c:pt>
                <c:pt idx="332">
                  <c:v>683.35998500000005</c:v>
                </c:pt>
                <c:pt idx="333">
                  <c:v>630.98999000000003</c:v>
                </c:pt>
                <c:pt idx="334">
                  <c:v>596.46997099999999</c:v>
                </c:pt>
                <c:pt idx="335">
                  <c:v>628.169983</c:v>
                </c:pt>
                <c:pt idx="336">
                  <c:v>636.53997800000002</c:v>
                </c:pt>
                <c:pt idx="337">
                  <c:v>591.88000499999998</c:v>
                </c:pt>
                <c:pt idx="338">
                  <c:v>600.84002699999996</c:v>
                </c:pt>
                <c:pt idx="339">
                  <c:v>571.64001499999995</c:v>
                </c:pt>
                <c:pt idx="340">
                  <c:v>580.38000499999998</c:v>
                </c:pt>
                <c:pt idx="341">
                  <c:v>598.59002699999996</c:v>
                </c:pt>
                <c:pt idx="342">
                  <c:v>566.94000200000005</c:v>
                </c:pt>
                <c:pt idx="343">
                  <c:v>571.580017</c:v>
                </c:pt>
                <c:pt idx="344">
                  <c:v>546.39001499999995</c:v>
                </c:pt>
                <c:pt idx="345">
                  <c:v>567.5</c:v>
                </c:pt>
                <c:pt idx="346">
                  <c:v>569.98999000000003</c:v>
                </c:pt>
                <c:pt idx="347">
                  <c:v>597.21002199999998</c:v>
                </c:pt>
                <c:pt idx="348">
                  <c:v>608.28002900000001</c:v>
                </c:pt>
                <c:pt idx="349">
                  <c:v>567.96997099999999</c:v>
                </c:pt>
                <c:pt idx="350">
                  <c:v>556.09002699999996</c:v>
                </c:pt>
                <c:pt idx="351">
                  <c:v>562.34002699999996</c:v>
                </c:pt>
                <c:pt idx="352">
                  <c:v>544.48999000000003</c:v>
                </c:pt>
                <c:pt idx="353">
                  <c:v>558.26000999999997</c:v>
                </c:pt>
                <c:pt idx="354">
                  <c:v>551.07000700000003</c:v>
                </c:pt>
                <c:pt idx="355">
                  <c:v>509.10000600000001</c:v>
                </c:pt>
                <c:pt idx="356">
                  <c:v>498.61999500000002</c:v>
                </c:pt>
                <c:pt idx="357">
                  <c:v>482.95001200000002</c:v>
                </c:pt>
                <c:pt idx="358">
                  <c:v>481.95001200000002</c:v>
                </c:pt>
                <c:pt idx="359">
                  <c:v>506.55999800000001</c:v>
                </c:pt>
                <c:pt idx="360">
                  <c:v>514.64001499999995</c:v>
                </c:pt>
                <c:pt idx="361">
                  <c:v>489.58999599999999</c:v>
                </c:pt>
                <c:pt idx="362">
                  <c:v>499.55999800000001</c:v>
                </c:pt>
                <c:pt idx="363">
                  <c:v>468.27999899999998</c:v>
                </c:pt>
                <c:pt idx="364">
                  <c:v>460.42001299999998</c:v>
                </c:pt>
                <c:pt idx="365">
                  <c:v>457.52999899999998</c:v>
                </c:pt>
                <c:pt idx="366">
                  <c:v>375.89001500000001</c:v>
                </c:pt>
                <c:pt idx="367">
                  <c:v>370.45001200000002</c:v>
                </c:pt>
                <c:pt idx="368">
                  <c:v>365.04998799999998</c:v>
                </c:pt>
                <c:pt idx="369">
                  <c:v>353.64999399999999</c:v>
                </c:pt>
                <c:pt idx="370">
                  <c:v>319.45001200000002</c:v>
                </c:pt>
                <c:pt idx="371">
                  <c:v>338.95001200000002</c:v>
                </c:pt>
                <c:pt idx="372">
                  <c:v>368.01001000000002</c:v>
                </c:pt>
                <c:pt idx="373">
                  <c:v>373</c:v>
                </c:pt>
                <c:pt idx="374">
                  <c:v>348.83999599999999</c:v>
                </c:pt>
                <c:pt idx="375">
                  <c:v>340.08999599999999</c:v>
                </c:pt>
                <c:pt idx="376">
                  <c:v>391.64001500000001</c:v>
                </c:pt>
                <c:pt idx="377">
                  <c:v>413.47000100000002</c:v>
                </c:pt>
                <c:pt idx="378">
                  <c:v>425.42999300000002</c:v>
                </c:pt>
                <c:pt idx="379">
                  <c:v>446.60000600000001</c:v>
                </c:pt>
                <c:pt idx="380">
                  <c:v>431.48001099999999</c:v>
                </c:pt>
                <c:pt idx="381">
                  <c:v>411.01001000000002</c:v>
                </c:pt>
                <c:pt idx="382">
                  <c:v>409.48998999999998</c:v>
                </c:pt>
                <c:pt idx="383">
                  <c:v>437.23998999999998</c:v>
                </c:pt>
                <c:pt idx="384">
                  <c:v>434.98001099999999</c:v>
                </c:pt>
                <c:pt idx="385">
                  <c:v>404.60000600000001</c:v>
                </c:pt>
                <c:pt idx="386">
                  <c:v>395.97000100000002</c:v>
                </c:pt>
                <c:pt idx="387">
                  <c:v>377.70001200000002</c:v>
                </c:pt>
                <c:pt idx="388">
                  <c:v>365.02999899999998</c:v>
                </c:pt>
                <c:pt idx="389">
                  <c:v>396.959991</c:v>
                </c:pt>
                <c:pt idx="390">
                  <c:v>405</c:v>
                </c:pt>
                <c:pt idx="391">
                  <c:v>443</c:v>
                </c:pt>
                <c:pt idx="392">
                  <c:v>464.73001099999999</c:v>
                </c:pt>
                <c:pt idx="393">
                  <c:v>459.290009</c:v>
                </c:pt>
                <c:pt idx="394">
                  <c:v>428.70001200000002</c:v>
                </c:pt>
                <c:pt idx="395">
                  <c:v>410.35998499999999</c:v>
                </c:pt>
                <c:pt idx="396">
                  <c:v>388.91000400000001</c:v>
                </c:pt>
                <c:pt idx="397">
                  <c:v>410.35998499999999</c:v>
                </c:pt>
                <c:pt idx="398">
                  <c:v>436.75</c:v>
                </c:pt>
                <c:pt idx="399">
                  <c:v>421.13000499999998</c:v>
                </c:pt>
                <c:pt idx="400">
                  <c:v>390.82000699999998</c:v>
                </c:pt>
                <c:pt idx="401">
                  <c:v>369.92999300000002</c:v>
                </c:pt>
                <c:pt idx="402">
                  <c:v>396.14001500000001</c:v>
                </c:pt>
                <c:pt idx="403">
                  <c:v>428.77999899999998</c:v>
                </c:pt>
                <c:pt idx="404">
                  <c:v>434.08999599999999</c:v>
                </c:pt>
                <c:pt idx="405">
                  <c:v>454.27999899999998</c:v>
                </c:pt>
                <c:pt idx="406">
                  <c:v>436.48001099999999</c:v>
                </c:pt>
                <c:pt idx="407">
                  <c:v>459.95001200000002</c:v>
                </c:pt>
                <c:pt idx="408">
                  <c:v>450.69000199999999</c:v>
                </c:pt>
                <c:pt idx="409">
                  <c:v>483.92001299999998</c:v>
                </c:pt>
                <c:pt idx="410">
                  <c:v>472.42001299999998</c:v>
                </c:pt>
                <c:pt idx="411">
                  <c:v>510</c:v>
                </c:pt>
                <c:pt idx="412">
                  <c:v>520</c:v>
                </c:pt>
                <c:pt idx="413">
                  <c:v>500.69000199999999</c:v>
                </c:pt>
                <c:pt idx="414">
                  <c:v>486.32000699999998</c:v>
                </c:pt>
                <c:pt idx="415">
                  <c:v>490.98001099999999</c:v>
                </c:pt>
                <c:pt idx="416">
                  <c:v>501.26001000000002</c:v>
                </c:pt>
                <c:pt idx="417">
                  <c:v>487.27999899999998</c:v>
                </c:pt>
                <c:pt idx="418">
                  <c:v>455.10998499999999</c:v>
                </c:pt>
                <c:pt idx="419">
                  <c:v>463.60998499999999</c:v>
                </c:pt>
                <c:pt idx="420">
                  <c:v>453.23998999999998</c:v>
                </c:pt>
                <c:pt idx="421">
                  <c:v>436.39001500000001</c:v>
                </c:pt>
                <c:pt idx="422">
                  <c:v>443.45001200000002</c:v>
                </c:pt>
                <c:pt idx="423">
                  <c:v>463.57998700000002</c:v>
                </c:pt>
                <c:pt idx="424">
                  <c:v>449.19000199999999</c:v>
                </c:pt>
                <c:pt idx="425">
                  <c:v>445.89001500000001</c:v>
                </c:pt>
                <c:pt idx="426">
                  <c:v>471.14001500000001</c:v>
                </c:pt>
                <c:pt idx="427">
                  <c:v>449.02999899999998</c:v>
                </c:pt>
                <c:pt idx="428">
                  <c:v>427.85998499999999</c:v>
                </c:pt>
                <c:pt idx="429">
                  <c:v>409.07998700000002</c:v>
                </c:pt>
                <c:pt idx="430">
                  <c:v>428</c:v>
                </c:pt>
                <c:pt idx="431">
                  <c:v>391.01001000000002</c:v>
                </c:pt>
                <c:pt idx="432">
                  <c:v>385.77999899999998</c:v>
                </c:pt>
                <c:pt idx="433">
                  <c:v>400.48998999999998</c:v>
                </c:pt>
                <c:pt idx="434">
                  <c:v>354.17001299999998</c:v>
                </c:pt>
                <c:pt idx="435">
                  <c:v>365.91000400000001</c:v>
                </c:pt>
                <c:pt idx="436">
                  <c:v>343.39999399999999</c:v>
                </c:pt>
                <c:pt idx="437">
                  <c:v>366.44000199999999</c:v>
                </c:pt>
                <c:pt idx="438">
                  <c:v>314.51998900000001</c:v>
                </c:pt>
                <c:pt idx="439">
                  <c:v>294.23998999999998</c:v>
                </c:pt>
                <c:pt idx="440">
                  <c:v>219.050003</c:v>
                </c:pt>
                <c:pt idx="441">
                  <c:v>225.520004</c:v>
                </c:pt>
                <c:pt idx="442">
                  <c:v>168.199997</c:v>
                </c:pt>
                <c:pt idx="443">
                  <c:v>171.179993</c:v>
                </c:pt>
                <c:pt idx="444">
                  <c:v>204.570007</c:v>
                </c:pt>
                <c:pt idx="445">
                  <c:v>201.509995</c:v>
                </c:pt>
                <c:pt idx="446">
                  <c:v>224.86999499999999</c:v>
                </c:pt>
                <c:pt idx="447">
                  <c:v>197.44000199999999</c:v>
                </c:pt>
                <c:pt idx="448">
                  <c:v>210.770004</c:v>
                </c:pt>
                <c:pt idx="449">
                  <c:v>202.75</c:v>
                </c:pt>
                <c:pt idx="450">
                  <c:v>204.36999499999999</c:v>
                </c:pt>
                <c:pt idx="451">
                  <c:v>193.009995</c:v>
                </c:pt>
                <c:pt idx="452">
                  <c:v>198.11999499999999</c:v>
                </c:pt>
                <c:pt idx="453">
                  <c:v>216.10000600000001</c:v>
                </c:pt>
                <c:pt idx="454">
                  <c:v>219.38999899999999</c:v>
                </c:pt>
                <c:pt idx="455">
                  <c:v>264.69000199999999</c:v>
                </c:pt>
                <c:pt idx="456">
                  <c:v>238.13999899999999</c:v>
                </c:pt>
                <c:pt idx="457">
                  <c:v>244.46000699999999</c:v>
                </c:pt>
                <c:pt idx="458">
                  <c:v>227.220001</c:v>
                </c:pt>
                <c:pt idx="459">
                  <c:v>235.44000199999999</c:v>
                </c:pt>
                <c:pt idx="460">
                  <c:v>240</c:v>
                </c:pt>
                <c:pt idx="461">
                  <c:v>232.88999899999999</c:v>
                </c:pt>
                <c:pt idx="462">
                  <c:v>217.759995</c:v>
                </c:pt>
                <c:pt idx="463">
                  <c:v>203.36000100000001</c:v>
                </c:pt>
                <c:pt idx="464">
                  <c:v>152.14999399999999</c:v>
                </c:pt>
                <c:pt idx="465">
                  <c:v>156.86999499999999</c:v>
                </c:pt>
                <c:pt idx="466">
                  <c:v>171.33999600000001</c:v>
                </c:pt>
                <c:pt idx="467">
                  <c:v>161.33999600000001</c:v>
                </c:pt>
                <c:pt idx="468">
                  <c:v>167.60000600000001</c:v>
                </c:pt>
                <c:pt idx="469">
                  <c:v>178.96000699999999</c:v>
                </c:pt>
                <c:pt idx="470">
                  <c:v>170.91000399999999</c:v>
                </c:pt>
                <c:pt idx="471">
                  <c:v>188.30999800000001</c:v>
                </c:pt>
                <c:pt idx="472">
                  <c:v>205.44000199999999</c:v>
                </c:pt>
                <c:pt idx="473">
                  <c:v>196.729996</c:v>
                </c:pt>
                <c:pt idx="474">
                  <c:v>186.11999499999999</c:v>
                </c:pt>
                <c:pt idx="475">
                  <c:v>179.69000199999999</c:v>
                </c:pt>
                <c:pt idx="476">
                  <c:v>164.300003</c:v>
                </c:pt>
                <c:pt idx="477">
                  <c:v>166.770004</c:v>
                </c:pt>
                <c:pt idx="478">
                  <c:v>187.679993</c:v>
                </c:pt>
                <c:pt idx="479">
                  <c:v>188.300003</c:v>
                </c:pt>
                <c:pt idx="480">
                  <c:v>219.509995</c:v>
                </c:pt>
                <c:pt idx="481">
                  <c:v>221.279999</c:v>
                </c:pt>
                <c:pt idx="482">
                  <c:v>200.89999399999999</c:v>
                </c:pt>
                <c:pt idx="483">
                  <c:v>192.520004</c:v>
                </c:pt>
                <c:pt idx="484">
                  <c:v>195.550003</c:v>
                </c:pt>
                <c:pt idx="485">
                  <c:v>204.58999600000001</c:v>
                </c:pt>
                <c:pt idx="486">
                  <c:v>213.979996</c:v>
                </c:pt>
                <c:pt idx="487">
                  <c:v>225.63000500000001</c:v>
                </c:pt>
                <c:pt idx="488">
                  <c:v>267.17001299999998</c:v>
                </c:pt>
                <c:pt idx="489">
                  <c:v>288.76998900000001</c:v>
                </c:pt>
                <c:pt idx="490">
                  <c:v>289.709991</c:v>
                </c:pt>
                <c:pt idx="491">
                  <c:v>281.92001299999998</c:v>
                </c:pt>
                <c:pt idx="492">
                  <c:v>265.85998499999999</c:v>
                </c:pt>
                <c:pt idx="493">
                  <c:v>237.63999899999999</c:v>
                </c:pt>
                <c:pt idx="494">
                  <c:v>262.39999399999999</c:v>
                </c:pt>
                <c:pt idx="495">
                  <c:v>275.72000100000002</c:v>
                </c:pt>
                <c:pt idx="496">
                  <c:v>286.05999800000001</c:v>
                </c:pt>
                <c:pt idx="497">
                  <c:v>275.73998999999998</c:v>
                </c:pt>
                <c:pt idx="498">
                  <c:v>278.26001000000002</c:v>
                </c:pt>
                <c:pt idx="499">
                  <c:v>313.67999300000002</c:v>
                </c:pt>
                <c:pt idx="500">
                  <c:v>309.30999800000001</c:v>
                </c:pt>
                <c:pt idx="501">
                  <c:v>319.14999399999999</c:v>
                </c:pt>
                <c:pt idx="502">
                  <c:v>330.01001000000002</c:v>
                </c:pt>
                <c:pt idx="503">
                  <c:v>319.38000499999998</c:v>
                </c:pt>
                <c:pt idx="504">
                  <c:v>335.79998799999998</c:v>
                </c:pt>
                <c:pt idx="505">
                  <c:v>336.98998999999998</c:v>
                </c:pt>
                <c:pt idx="506">
                  <c:v>352.83999599999999</c:v>
                </c:pt>
                <c:pt idx="507">
                  <c:v>349.07998700000002</c:v>
                </c:pt>
                <c:pt idx="508">
                  <c:v>342.64001500000001</c:v>
                </c:pt>
                <c:pt idx="509">
                  <c:v>325.20001200000002</c:v>
                </c:pt>
                <c:pt idx="510">
                  <c:v>324.38000499999998</c:v>
                </c:pt>
                <c:pt idx="511">
                  <c:v>283</c:v>
                </c:pt>
                <c:pt idx="512">
                  <c:v>268.08999599999999</c:v>
                </c:pt>
                <c:pt idx="513">
                  <c:v>265.79998799999998</c:v>
                </c:pt>
                <c:pt idx="514">
                  <c:v>274.41000400000001</c:v>
                </c:pt>
                <c:pt idx="515">
                  <c:v>272.80999800000001</c:v>
                </c:pt>
                <c:pt idx="516">
                  <c:v>249.199997</c:v>
                </c:pt>
                <c:pt idx="517">
                  <c:v>244.96000699999999</c:v>
                </c:pt>
                <c:pt idx="518">
                  <c:v>240.229996</c:v>
                </c:pt>
                <c:pt idx="519">
                  <c:v>231.55999800000001</c:v>
                </c:pt>
                <c:pt idx="520">
                  <c:v>220.91999799999999</c:v>
                </c:pt>
                <c:pt idx="521">
                  <c:v>218.05999800000001</c:v>
                </c:pt>
                <c:pt idx="522">
                  <c:v>204.25</c:v>
                </c:pt>
                <c:pt idx="523">
                  <c:v>218.61000100000001</c:v>
                </c:pt>
                <c:pt idx="524">
                  <c:v>234.5</c:v>
                </c:pt>
                <c:pt idx="525">
                  <c:v>261.97000100000002</c:v>
                </c:pt>
                <c:pt idx="526">
                  <c:v>262.98001099999999</c:v>
                </c:pt>
                <c:pt idx="527">
                  <c:v>231.25</c:v>
                </c:pt>
                <c:pt idx="528">
                  <c:v>225.990005</c:v>
                </c:pt>
                <c:pt idx="529">
                  <c:v>216.94000199999999</c:v>
                </c:pt>
                <c:pt idx="530">
                  <c:v>206.33999600000001</c:v>
                </c:pt>
                <c:pt idx="531">
                  <c:v>206.199997</c:v>
                </c:pt>
                <c:pt idx="532">
                  <c:v>196.60000600000001</c:v>
                </c:pt>
                <c:pt idx="533">
                  <c:v>195.91999799999999</c:v>
                </c:pt>
                <c:pt idx="534">
                  <c:v>192.320007</c:v>
                </c:pt>
                <c:pt idx="535">
                  <c:v>191.449997</c:v>
                </c:pt>
                <c:pt idx="536">
                  <c:v>200.179993</c:v>
                </c:pt>
                <c:pt idx="537">
                  <c:v>206.070007</c:v>
                </c:pt>
                <c:pt idx="538">
                  <c:v>220.470001</c:v>
                </c:pt>
                <c:pt idx="539">
                  <c:v>211.820007</c:v>
                </c:pt>
                <c:pt idx="540">
                  <c:v>212.259995</c:v>
                </c:pt>
                <c:pt idx="541">
                  <c:v>224.520004</c:v>
                </c:pt>
                <c:pt idx="542">
                  <c:v>248.740005</c:v>
                </c:pt>
                <c:pt idx="543">
                  <c:v>242.19000199999999</c:v>
                </c:pt>
                <c:pt idx="544">
                  <c:v>241.66999799999999</c:v>
                </c:pt>
                <c:pt idx="545">
                  <c:v>220.300003</c:v>
                </c:pt>
                <c:pt idx="546">
                  <c:v>220.64999399999999</c:v>
                </c:pt>
                <c:pt idx="547">
                  <c:v>216.36999499999999</c:v>
                </c:pt>
                <c:pt idx="548">
                  <c:v>218.38000500000001</c:v>
                </c:pt>
                <c:pt idx="549">
                  <c:v>220.53999300000001</c:v>
                </c:pt>
                <c:pt idx="550">
                  <c:v>209.30999800000001</c:v>
                </c:pt>
                <c:pt idx="551">
                  <c:v>221.13000500000001</c:v>
                </c:pt>
                <c:pt idx="552">
                  <c:v>235</c:v>
                </c:pt>
                <c:pt idx="553">
                  <c:v>226.08000200000001</c:v>
                </c:pt>
                <c:pt idx="554">
                  <c:v>221.009995</c:v>
                </c:pt>
                <c:pt idx="555">
                  <c:v>232.61999499999999</c:v>
                </c:pt>
                <c:pt idx="556">
                  <c:v>237.60000600000001</c:v>
                </c:pt>
                <c:pt idx="557">
                  <c:v>268.69000199999999</c:v>
                </c:pt>
                <c:pt idx="558">
                  <c:v>272.72000100000002</c:v>
                </c:pt>
                <c:pt idx="559">
                  <c:v>270.55999800000001</c:v>
                </c:pt>
                <c:pt idx="560">
                  <c:v>279.98998999999998</c:v>
                </c:pt>
                <c:pt idx="561">
                  <c:v>267.51001000000002</c:v>
                </c:pt>
                <c:pt idx="562">
                  <c:v>257.20001200000002</c:v>
                </c:pt>
                <c:pt idx="563">
                  <c:v>248.229996</c:v>
                </c:pt>
                <c:pt idx="564">
                  <c:v>248.44000199999999</c:v>
                </c:pt>
                <c:pt idx="565">
                  <c:v>277.10000600000001</c:v>
                </c:pt>
                <c:pt idx="566">
                  <c:v>266.64001500000001</c:v>
                </c:pt>
                <c:pt idx="567">
                  <c:v>211.83999600000001</c:v>
                </c:pt>
                <c:pt idx="568">
                  <c:v>170.36000100000001</c:v>
                </c:pt>
                <c:pt idx="569">
                  <c:v>175</c:v>
                </c:pt>
                <c:pt idx="570">
                  <c:v>175.179993</c:v>
                </c:pt>
                <c:pt idx="571">
                  <c:v>165.89999399999999</c:v>
                </c:pt>
                <c:pt idx="572">
                  <c:v>171.529999</c:v>
                </c:pt>
                <c:pt idx="573">
                  <c:v>169.44000199999999</c:v>
                </c:pt>
                <c:pt idx="574">
                  <c:v>173.88000500000001</c:v>
                </c:pt>
                <c:pt idx="575">
                  <c:v>170.11999499999999</c:v>
                </c:pt>
                <c:pt idx="576">
                  <c:v>157.220001</c:v>
                </c:pt>
                <c:pt idx="577">
                  <c:v>167.08000200000001</c:v>
                </c:pt>
                <c:pt idx="578">
                  <c:v>176.38999899999999</c:v>
                </c:pt>
                <c:pt idx="579">
                  <c:v>183</c:v>
                </c:pt>
                <c:pt idx="580">
                  <c:v>176.66999799999999</c:v>
                </c:pt>
                <c:pt idx="581">
                  <c:v>182</c:v>
                </c:pt>
                <c:pt idx="582">
                  <c:v>198.08999600000001</c:v>
                </c:pt>
                <c:pt idx="583">
                  <c:v>198.979996</c:v>
                </c:pt>
                <c:pt idx="584">
                  <c:v>206.94000199999999</c:v>
                </c:pt>
                <c:pt idx="585">
                  <c:v>195.66999799999999</c:v>
                </c:pt>
                <c:pt idx="586">
                  <c:v>195.520004</c:v>
                </c:pt>
                <c:pt idx="587">
                  <c:v>193.490005</c:v>
                </c:pt>
                <c:pt idx="588">
                  <c:v>202.570007</c:v>
                </c:pt>
                <c:pt idx="589">
                  <c:v>203.25</c:v>
                </c:pt>
                <c:pt idx="590">
                  <c:v>196.16000399999999</c:v>
                </c:pt>
                <c:pt idx="591">
                  <c:v>201.80999800000001</c:v>
                </c:pt>
                <c:pt idx="592">
                  <c:v>202.729996</c:v>
                </c:pt>
                <c:pt idx="593">
                  <c:v>188</c:v>
                </c:pt>
                <c:pt idx="594">
                  <c:v>173.75</c:v>
                </c:pt>
                <c:pt idx="595">
                  <c:v>170.21000699999999</c:v>
                </c:pt>
                <c:pt idx="596">
                  <c:v>168.85000600000001</c:v>
                </c:pt>
                <c:pt idx="597">
                  <c:v>168.820007</c:v>
                </c:pt>
                <c:pt idx="598">
                  <c:v>166.229996</c:v>
                </c:pt>
                <c:pt idx="599">
                  <c:v>162.66999799999999</c:v>
                </c:pt>
                <c:pt idx="600">
                  <c:v>147.740005</c:v>
                </c:pt>
                <c:pt idx="601">
                  <c:v>138.08999600000001</c:v>
                </c:pt>
                <c:pt idx="602">
                  <c:v>136.63000500000001</c:v>
                </c:pt>
                <c:pt idx="603">
                  <c:v>141.570007</c:v>
                </c:pt>
                <c:pt idx="604">
                  <c:v>145.020004</c:v>
                </c:pt>
                <c:pt idx="605">
                  <c:v>165.05999800000001</c:v>
                </c:pt>
                <c:pt idx="606">
                  <c:v>156.55999800000001</c:v>
                </c:pt>
                <c:pt idx="607">
                  <c:v>160.449997</c:v>
                </c:pt>
                <c:pt idx="608">
                  <c:v>175.009995</c:v>
                </c:pt>
                <c:pt idx="609">
                  <c:v>190</c:v>
                </c:pt>
                <c:pt idx="610">
                  <c:v>194.759995</c:v>
                </c:pt>
                <c:pt idx="611">
                  <c:v>210.16999799999999</c:v>
                </c:pt>
                <c:pt idx="612">
                  <c:v>216.970001</c:v>
                </c:pt>
                <c:pt idx="613">
                  <c:v>235.91999799999999</c:v>
                </c:pt>
                <c:pt idx="614">
                  <c:v>221.19000199999999</c:v>
                </c:pt>
                <c:pt idx="615">
                  <c:v>221.449997</c:v>
                </c:pt>
                <c:pt idx="616">
                  <c:v>240.029999</c:v>
                </c:pt>
                <c:pt idx="617">
                  <c:v>250.220001</c:v>
                </c:pt>
                <c:pt idx="618">
                  <c:v>247.5</c:v>
                </c:pt>
                <c:pt idx="619">
                  <c:v>245.83999600000001</c:v>
                </c:pt>
                <c:pt idx="620">
                  <c:v>245.320007</c:v>
                </c:pt>
                <c:pt idx="621">
                  <c:v>258.35998499999999</c:v>
                </c:pt>
                <c:pt idx="622">
                  <c:v>245.69000199999999</c:v>
                </c:pt>
                <c:pt idx="623">
                  <c:v>251.729996</c:v>
                </c:pt>
                <c:pt idx="624">
                  <c:v>267.92001299999998</c:v>
                </c:pt>
                <c:pt idx="625">
                  <c:v>292.13000499999998</c:v>
                </c:pt>
                <c:pt idx="626">
                  <c:v>284.76001000000002</c:v>
                </c:pt>
                <c:pt idx="627">
                  <c:v>282.04998799999998</c:v>
                </c:pt>
                <c:pt idx="628">
                  <c:v>283.86999500000002</c:v>
                </c:pt>
                <c:pt idx="629">
                  <c:v>275.959991</c:v>
                </c:pt>
                <c:pt idx="630">
                  <c:v>249.03999300000001</c:v>
                </c:pt>
                <c:pt idx="631">
                  <c:v>243.36999499999999</c:v>
                </c:pt>
                <c:pt idx="632">
                  <c:v>249.25</c:v>
                </c:pt>
                <c:pt idx="633">
                  <c:v>271.14001500000001</c:v>
                </c:pt>
                <c:pt idx="634">
                  <c:v>298.39999399999999</c:v>
                </c:pt>
                <c:pt idx="635">
                  <c:v>284.02999899999998</c:v>
                </c:pt>
                <c:pt idx="636">
                  <c:v>294.04998799999998</c:v>
                </c:pt>
                <c:pt idx="637">
                  <c:v>269.92001299999998</c:v>
                </c:pt>
                <c:pt idx="638">
                  <c:v>268.57998700000002</c:v>
                </c:pt>
                <c:pt idx="639">
                  <c:v>265.75</c:v>
                </c:pt>
                <c:pt idx="640">
                  <c:v>255.800003</c:v>
                </c:pt>
                <c:pt idx="641">
                  <c:v>258.64999399999999</c:v>
                </c:pt>
                <c:pt idx="642">
                  <c:v>262.26998900000001</c:v>
                </c:pt>
                <c:pt idx="643">
                  <c:v>257.91000400000001</c:v>
                </c:pt>
                <c:pt idx="644">
                  <c:v>252.88999899999999</c:v>
                </c:pt>
                <c:pt idx="645">
                  <c:v>246.91000399999999</c:v>
                </c:pt>
                <c:pt idx="646">
                  <c:v>237.449997</c:v>
                </c:pt>
                <c:pt idx="647">
                  <c:v>231.44000199999999</c:v>
                </c:pt>
                <c:pt idx="648">
                  <c:v>232.720001</c:v>
                </c:pt>
                <c:pt idx="649">
                  <c:v>210.820007</c:v>
                </c:pt>
                <c:pt idx="650">
                  <c:v>192.009995</c:v>
                </c:pt>
                <c:pt idx="651">
                  <c:v>223.16000399999999</c:v>
                </c:pt>
                <c:pt idx="652">
                  <c:v>229.470001</c:v>
                </c:pt>
                <c:pt idx="653">
                  <c:v>227.550003</c:v>
                </c:pt>
                <c:pt idx="654">
                  <c:v>241.08000200000001</c:v>
                </c:pt>
                <c:pt idx="655">
                  <c:v>267.66000400000001</c:v>
                </c:pt>
                <c:pt idx="656">
                  <c:v>263.959991</c:v>
                </c:pt>
                <c:pt idx="657">
                  <c:v>273.38000499999998</c:v>
                </c:pt>
                <c:pt idx="658">
                  <c:v>246.86000100000001</c:v>
                </c:pt>
                <c:pt idx="659">
                  <c:v>263.32998700000002</c:v>
                </c:pt>
                <c:pt idx="660">
                  <c:v>256.67001299999998</c:v>
                </c:pt>
                <c:pt idx="661">
                  <c:v>238.96000699999999</c:v>
                </c:pt>
                <c:pt idx="662">
                  <c:v>248.259995</c:v>
                </c:pt>
                <c:pt idx="663">
                  <c:v>284.02999899999998</c:v>
                </c:pt>
                <c:pt idx="664">
                  <c:v>279.23001099999999</c:v>
                </c:pt>
                <c:pt idx="665">
                  <c:v>292.32000699999998</c:v>
                </c:pt>
                <c:pt idx="666">
                  <c:v>297.39001500000001</c:v>
                </c:pt>
                <c:pt idx="667">
                  <c:v>298.98001099999999</c:v>
                </c:pt>
                <c:pt idx="668">
                  <c:v>290.83999599999999</c:v>
                </c:pt>
                <c:pt idx="669">
                  <c:v>290.10000600000001</c:v>
                </c:pt>
                <c:pt idx="670">
                  <c:v>312.77999899999998</c:v>
                </c:pt>
                <c:pt idx="671">
                  <c:v>332.35000600000001</c:v>
                </c:pt>
                <c:pt idx="672">
                  <c:v>322.82998700000002</c:v>
                </c:pt>
                <c:pt idx="673">
                  <c:v>340.72000100000002</c:v>
                </c:pt>
                <c:pt idx="674">
                  <c:v>333.75</c:v>
                </c:pt>
                <c:pt idx="675">
                  <c:v>313.02999899999998</c:v>
                </c:pt>
                <c:pt idx="676">
                  <c:v>329.85000600000001</c:v>
                </c:pt>
                <c:pt idx="677">
                  <c:v>314.72000100000002</c:v>
                </c:pt>
                <c:pt idx="678">
                  <c:v>294.709991</c:v>
                </c:pt>
                <c:pt idx="679">
                  <c:v>291.01998900000001</c:v>
                </c:pt>
                <c:pt idx="680">
                  <c:v>285.32998700000002</c:v>
                </c:pt>
                <c:pt idx="681">
                  <c:v>290.91000400000001</c:v>
                </c:pt>
                <c:pt idx="682">
                  <c:v>299.459991</c:v>
                </c:pt>
                <c:pt idx="683">
                  <c:v>318.64001500000001</c:v>
                </c:pt>
                <c:pt idx="684">
                  <c:v>328.38000499999998</c:v>
                </c:pt>
                <c:pt idx="685">
                  <c:v>307.47000100000002</c:v>
                </c:pt>
                <c:pt idx="686">
                  <c:v>328.01001000000002</c:v>
                </c:pt>
                <c:pt idx="687">
                  <c:v>304.25</c:v>
                </c:pt>
                <c:pt idx="688">
                  <c:v>312.23998999999998</c:v>
                </c:pt>
                <c:pt idx="689">
                  <c:v>326.72000100000002</c:v>
                </c:pt>
                <c:pt idx="690">
                  <c:v>294.67001299999998</c:v>
                </c:pt>
                <c:pt idx="691">
                  <c:v>303.42999300000002</c:v>
                </c:pt>
                <c:pt idx="692">
                  <c:v>315.10998499999999</c:v>
                </c:pt>
                <c:pt idx="693">
                  <c:v>287.36999500000002</c:v>
                </c:pt>
                <c:pt idx="694">
                  <c:v>271</c:v>
                </c:pt>
                <c:pt idx="695">
                  <c:v>282.5</c:v>
                </c:pt>
                <c:pt idx="696">
                  <c:v>273.44000199999999</c:v>
                </c:pt>
                <c:pt idx="697">
                  <c:v>290.57000699999998</c:v>
                </c:pt>
                <c:pt idx="698">
                  <c:v>287.57998700000002</c:v>
                </c:pt>
                <c:pt idx="699">
                  <c:v>288.27999899999998</c:v>
                </c:pt>
                <c:pt idx="700">
                  <c:v>294.11999500000002</c:v>
                </c:pt>
                <c:pt idx="701">
                  <c:v>289.32998700000002</c:v>
                </c:pt>
                <c:pt idx="702">
                  <c:v>284.42999300000002</c:v>
                </c:pt>
                <c:pt idx="703">
                  <c:v>280.98998999999998</c:v>
                </c:pt>
                <c:pt idx="704">
                  <c:v>285.10000600000001</c:v>
                </c:pt>
                <c:pt idx="705">
                  <c:v>299.26998900000001</c:v>
                </c:pt>
                <c:pt idx="706">
                  <c:v>301.63000499999998</c:v>
                </c:pt>
                <c:pt idx="707">
                  <c:v>299.94000199999999</c:v>
                </c:pt>
                <c:pt idx="708">
                  <c:v>302.13000499999998</c:v>
                </c:pt>
                <c:pt idx="709">
                  <c:v>276.35998499999999</c:v>
                </c:pt>
                <c:pt idx="710">
                  <c:v>298.82000699999998</c:v>
                </c:pt>
                <c:pt idx="711">
                  <c:v>290.80999800000001</c:v>
                </c:pt>
                <c:pt idx="712">
                  <c:v>290.92999300000002</c:v>
                </c:pt>
                <c:pt idx="713">
                  <c:v>282.32998700000002</c:v>
                </c:pt>
                <c:pt idx="714">
                  <c:v>277.70001200000002</c:v>
                </c:pt>
                <c:pt idx="715">
                  <c:v>283.82000699999998</c:v>
                </c:pt>
                <c:pt idx="716">
                  <c:v>282.88000499999998</c:v>
                </c:pt>
                <c:pt idx="717">
                  <c:v>277.92001299999998</c:v>
                </c:pt>
                <c:pt idx="718">
                  <c:v>293.39001500000001</c:v>
                </c:pt>
                <c:pt idx="719">
                  <c:v>313.39999399999999</c:v>
                </c:pt>
                <c:pt idx="720">
                  <c:v>331.30999800000001</c:v>
                </c:pt>
                <c:pt idx="721">
                  <c:v>327.23001099999999</c:v>
                </c:pt>
                <c:pt idx="722">
                  <c:v>329.10998499999999</c:v>
                </c:pt>
                <c:pt idx="723">
                  <c:v>305.73998999999998</c:v>
                </c:pt>
                <c:pt idx="724">
                  <c:v>324.88000499999998</c:v>
                </c:pt>
                <c:pt idx="725">
                  <c:v>325.60998499999999</c:v>
                </c:pt>
                <c:pt idx="726">
                  <c:v>340.26001000000002</c:v>
                </c:pt>
                <c:pt idx="727">
                  <c:v>342.42001299999998</c:v>
                </c:pt>
                <c:pt idx="728">
                  <c:v>377.83999599999999</c:v>
                </c:pt>
                <c:pt idx="729">
                  <c:v>378.10998499999999</c:v>
                </c:pt>
                <c:pt idx="730">
                  <c:v>376.54998799999998</c:v>
                </c:pt>
                <c:pt idx="731">
                  <c:v>380.73998999999998</c:v>
                </c:pt>
                <c:pt idx="732">
                  <c:v>407.709991</c:v>
                </c:pt>
                <c:pt idx="733">
                  <c:v>412.29998799999998</c:v>
                </c:pt>
                <c:pt idx="734">
                  <c:v>413.48998999999998</c:v>
                </c:pt>
                <c:pt idx="735">
                  <c:v>461.82998700000002</c:v>
                </c:pt>
                <c:pt idx="736">
                  <c:v>458.85998499999999</c:v>
                </c:pt>
                <c:pt idx="737">
                  <c:v>449.88000499999998</c:v>
                </c:pt>
                <c:pt idx="738">
                  <c:v>445.79998799999998</c:v>
                </c:pt>
                <c:pt idx="739">
                  <c:v>453.10000600000001</c:v>
                </c:pt>
                <c:pt idx="740">
                  <c:v>440.82998700000002</c:v>
                </c:pt>
                <c:pt idx="741">
                  <c:v>436.64999399999999</c:v>
                </c:pt>
                <c:pt idx="742">
                  <c:v>430.94000199999999</c:v>
                </c:pt>
                <c:pt idx="743">
                  <c:v>436.82000699999998</c:v>
                </c:pt>
                <c:pt idx="744">
                  <c:v>443.459991</c:v>
                </c:pt>
                <c:pt idx="745">
                  <c:v>426.14999399999999</c:v>
                </c:pt>
                <c:pt idx="746">
                  <c:v>434.60998499999999</c:v>
                </c:pt>
                <c:pt idx="747">
                  <c:v>437.88000499999998</c:v>
                </c:pt>
                <c:pt idx="748">
                  <c:v>434.98001099999999</c:v>
                </c:pt>
                <c:pt idx="749">
                  <c:v>407.32998700000002</c:v>
                </c:pt>
                <c:pt idx="750">
                  <c:v>389.91000400000001</c:v>
                </c:pt>
                <c:pt idx="751">
                  <c:v>376.97000100000002</c:v>
                </c:pt>
                <c:pt idx="752">
                  <c:v>370.82000699999998</c:v>
                </c:pt>
                <c:pt idx="753">
                  <c:v>389.48001099999999</c:v>
                </c:pt>
                <c:pt idx="754">
                  <c:v>377.83999599999999</c:v>
                </c:pt>
                <c:pt idx="755">
                  <c:v>378.01001000000002</c:v>
                </c:pt>
                <c:pt idx="756">
                  <c:v>384.30999800000001</c:v>
                </c:pt>
                <c:pt idx="757">
                  <c:v>388.82998700000002</c:v>
                </c:pt>
                <c:pt idx="758">
                  <c:v>376.14999399999999</c:v>
                </c:pt>
                <c:pt idx="759">
                  <c:v>369.67001299999998</c:v>
                </c:pt>
                <c:pt idx="760">
                  <c:v>346.790009</c:v>
                </c:pt>
                <c:pt idx="761">
                  <c:v>328.61999500000002</c:v>
                </c:pt>
                <c:pt idx="762">
                  <c:v>335.25</c:v>
                </c:pt>
                <c:pt idx="763">
                  <c:v>329.51001000000002</c:v>
                </c:pt>
                <c:pt idx="764">
                  <c:v>346.39999399999999</c:v>
                </c:pt>
                <c:pt idx="765">
                  <c:v>336.55999800000001</c:v>
                </c:pt>
                <c:pt idx="766">
                  <c:v>336.04998799999998</c:v>
                </c:pt>
                <c:pt idx="767">
                  <c:v>344.36999500000002</c:v>
                </c:pt>
                <c:pt idx="768">
                  <c:v>381.51998900000001</c:v>
                </c:pt>
                <c:pt idx="769">
                  <c:v>371.67999300000002</c:v>
                </c:pt>
                <c:pt idx="770">
                  <c:v>357.52999899999998</c:v>
                </c:pt>
                <c:pt idx="771">
                  <c:v>351.48001099999999</c:v>
                </c:pt>
                <c:pt idx="772">
                  <c:v>349.25</c:v>
                </c:pt>
                <c:pt idx="773">
                  <c:v>350.70001200000002</c:v>
                </c:pt>
                <c:pt idx="774">
                  <c:v>353.07000699999998</c:v>
                </c:pt>
                <c:pt idx="775">
                  <c:v>356.27999899999998</c:v>
                </c:pt>
                <c:pt idx="776">
                  <c:v>342.67999300000002</c:v>
                </c:pt>
                <c:pt idx="777">
                  <c:v>347.76001000000002</c:v>
                </c:pt>
                <c:pt idx="778">
                  <c:v>341.83999599999999</c:v>
                </c:pt>
                <c:pt idx="779">
                  <c:v>346.39999399999999</c:v>
                </c:pt>
                <c:pt idx="780">
                  <c:v>340.77999899999998</c:v>
                </c:pt>
                <c:pt idx="781">
                  <c:v>340.61999500000002</c:v>
                </c:pt>
                <c:pt idx="782">
                  <c:v>339.26001000000002</c:v>
                </c:pt>
                <c:pt idx="783">
                  <c:v>333.47000100000002</c:v>
                </c:pt>
                <c:pt idx="784">
                  <c:v>326.05999800000001</c:v>
                </c:pt>
                <c:pt idx="785">
                  <c:v>322.80999800000001</c:v>
                </c:pt>
                <c:pt idx="786">
                  <c:v>327.60000600000001</c:v>
                </c:pt>
                <c:pt idx="787">
                  <c:v>317.29998799999998</c:v>
                </c:pt>
                <c:pt idx="788">
                  <c:v>315.63000499999998</c:v>
                </c:pt>
                <c:pt idx="789">
                  <c:v>328.92001299999998</c:v>
                </c:pt>
                <c:pt idx="790">
                  <c:v>328.27999899999998</c:v>
                </c:pt>
                <c:pt idx="791">
                  <c:v>329.48998999999998</c:v>
                </c:pt>
                <c:pt idx="792">
                  <c:v>311.32998700000002</c:v>
                </c:pt>
                <c:pt idx="793">
                  <c:v>320.39999399999999</c:v>
                </c:pt>
                <c:pt idx="794">
                  <c:v>323.42001299999998</c:v>
                </c:pt>
                <c:pt idx="795">
                  <c:v>340.63000499999998</c:v>
                </c:pt>
                <c:pt idx="796">
                  <c:v>340.45001200000002</c:v>
                </c:pt>
                <c:pt idx="797">
                  <c:v>340.459991</c:v>
                </c:pt>
                <c:pt idx="798">
                  <c:v>334.60998499999999</c:v>
                </c:pt>
                <c:pt idx="799">
                  <c:v>323.60000600000001</c:v>
                </c:pt>
                <c:pt idx="800">
                  <c:v>318.22000100000002</c:v>
                </c:pt>
                <c:pt idx="801">
                  <c:v>325.79998799999998</c:v>
                </c:pt>
                <c:pt idx="802">
                  <c:v>335.41000400000001</c:v>
                </c:pt>
                <c:pt idx="803">
                  <c:v>329.14001500000001</c:v>
                </c:pt>
                <c:pt idx="804">
                  <c:v>342.35000600000001</c:v>
                </c:pt>
                <c:pt idx="805">
                  <c:v>348.040009</c:v>
                </c:pt>
                <c:pt idx="806">
                  <c:v>377.48998999999998</c:v>
                </c:pt>
                <c:pt idx="807">
                  <c:v>424.86999500000002</c:v>
                </c:pt>
                <c:pt idx="808">
                  <c:v>433.22000100000002</c:v>
                </c:pt>
                <c:pt idx="809">
                  <c:v>413.45001200000002</c:v>
                </c:pt>
                <c:pt idx="810">
                  <c:v>406.76001000000002</c:v>
                </c:pt>
                <c:pt idx="811">
                  <c:v>420.22000100000002</c:v>
                </c:pt>
                <c:pt idx="812">
                  <c:v>423.39001500000001</c:v>
                </c:pt>
                <c:pt idx="813">
                  <c:v>426.67001299999998</c:v>
                </c:pt>
                <c:pt idx="814">
                  <c:v>453.63000499999998</c:v>
                </c:pt>
                <c:pt idx="815">
                  <c:v>453.95001200000002</c:v>
                </c:pt>
                <c:pt idx="816">
                  <c:v>459.63000499999998</c:v>
                </c:pt>
                <c:pt idx="817">
                  <c:v>473.54998799999998</c:v>
                </c:pt>
                <c:pt idx="818">
                  <c:v>474.5</c:v>
                </c:pt>
                <c:pt idx="819">
                  <c:v>494.07000699999998</c:v>
                </c:pt>
                <c:pt idx="820">
                  <c:v>509.17999300000002</c:v>
                </c:pt>
                <c:pt idx="821">
                  <c:v>504.88000499999998</c:v>
                </c:pt>
                <c:pt idx="822">
                  <c:v>480</c:v>
                </c:pt>
                <c:pt idx="823">
                  <c:v>505.95001200000002</c:v>
                </c:pt>
                <c:pt idx="824">
                  <c:v>489.07998700000002</c:v>
                </c:pt>
                <c:pt idx="825">
                  <c:v>486.22000100000002</c:v>
                </c:pt>
                <c:pt idx="826">
                  <c:v>508.52999899999998</c:v>
                </c:pt>
                <c:pt idx="827">
                  <c:v>493.040009</c:v>
                </c:pt>
                <c:pt idx="828">
                  <c:v>507.88000499999998</c:v>
                </c:pt>
                <c:pt idx="829">
                  <c:v>520.23999000000003</c:v>
                </c:pt>
                <c:pt idx="830">
                  <c:v>495.38000499999998</c:v>
                </c:pt>
                <c:pt idx="831">
                  <c:v>505.86999500000002</c:v>
                </c:pt>
                <c:pt idx="832">
                  <c:v>507.10000600000001</c:v>
                </c:pt>
                <c:pt idx="833">
                  <c:v>498.29998799999998</c:v>
                </c:pt>
                <c:pt idx="834">
                  <c:v>527.67999299999997</c:v>
                </c:pt>
                <c:pt idx="835">
                  <c:v>563.21997099999999</c:v>
                </c:pt>
                <c:pt idx="836">
                  <c:v>577.5</c:v>
                </c:pt>
                <c:pt idx="837">
                  <c:v>568.89001499999995</c:v>
                </c:pt>
                <c:pt idx="838">
                  <c:v>571.09002699999996</c:v>
                </c:pt>
                <c:pt idx="839">
                  <c:v>599.39001499999995</c:v>
                </c:pt>
                <c:pt idx="840">
                  <c:v>555.79998799999998</c:v>
                </c:pt>
                <c:pt idx="841">
                  <c:v>558.32000700000003</c:v>
                </c:pt>
                <c:pt idx="842">
                  <c:v>586</c:v>
                </c:pt>
                <c:pt idx="843">
                  <c:v>582.36999500000002</c:v>
                </c:pt>
                <c:pt idx="844">
                  <c:v>570.40997300000004</c:v>
                </c:pt>
                <c:pt idx="845">
                  <c:v>571.90002400000003</c:v>
                </c:pt>
                <c:pt idx="846">
                  <c:v>571.29998799999998</c:v>
                </c:pt>
                <c:pt idx="847">
                  <c:v>573.46997099999999</c:v>
                </c:pt>
                <c:pt idx="848">
                  <c:v>581.95001200000002</c:v>
                </c:pt>
                <c:pt idx="849">
                  <c:v>619.23999000000003</c:v>
                </c:pt>
                <c:pt idx="850">
                  <c:v>603.89001499999995</c:v>
                </c:pt>
                <c:pt idx="851">
                  <c:v>670.71002199999998</c:v>
                </c:pt>
                <c:pt idx="852">
                  <c:v>667.88000499999998</c:v>
                </c:pt>
                <c:pt idx="853">
                  <c:v>631.61999500000002</c:v>
                </c:pt>
                <c:pt idx="854">
                  <c:v>685.15002400000003</c:v>
                </c:pt>
                <c:pt idx="855">
                  <c:v>631.05999799999995</c:v>
                </c:pt>
                <c:pt idx="856">
                  <c:v>655.80999799999995</c:v>
                </c:pt>
                <c:pt idx="857">
                  <c:v>631.080017</c:v>
                </c:pt>
                <c:pt idx="858">
                  <c:v>598.01000999999997</c:v>
                </c:pt>
                <c:pt idx="859">
                  <c:v>577.28997800000002</c:v>
                </c:pt>
                <c:pt idx="860">
                  <c:v>565.669983</c:v>
                </c:pt>
                <c:pt idx="861">
                  <c:v>536.17999299999997</c:v>
                </c:pt>
                <c:pt idx="862">
                  <c:v>485.52999899999998</c:v>
                </c:pt>
                <c:pt idx="863">
                  <c:v>482.14001500000001</c:v>
                </c:pt>
                <c:pt idx="864">
                  <c:v>499</c:v>
                </c:pt>
                <c:pt idx="865">
                  <c:v>486.60000600000001</c:v>
                </c:pt>
                <c:pt idx="866">
                  <c:v>481</c:v>
                </c:pt>
                <c:pt idx="867">
                  <c:v>470.19000199999999</c:v>
                </c:pt>
                <c:pt idx="868">
                  <c:v>450.19000199999999</c:v>
                </c:pt>
                <c:pt idx="869">
                  <c:v>450.98998999999998</c:v>
                </c:pt>
                <c:pt idx="870">
                  <c:v>457.77999899999998</c:v>
                </c:pt>
                <c:pt idx="871">
                  <c:v>494.5</c:v>
                </c:pt>
                <c:pt idx="872">
                  <c:v>513.80999799999995</c:v>
                </c:pt>
                <c:pt idx="873">
                  <c:v>519.51000999999997</c:v>
                </c:pt>
                <c:pt idx="874">
                  <c:v>501.209991</c:v>
                </c:pt>
                <c:pt idx="875">
                  <c:v>503.48001099999999</c:v>
                </c:pt>
                <c:pt idx="876">
                  <c:v>500.10000600000001</c:v>
                </c:pt>
                <c:pt idx="877">
                  <c:v>490.60000600000001</c:v>
                </c:pt>
                <c:pt idx="878">
                  <c:v>498</c:v>
                </c:pt>
                <c:pt idx="879">
                  <c:v>508.01001000000002</c:v>
                </c:pt>
                <c:pt idx="880">
                  <c:v>587.80999799999995</c:v>
                </c:pt>
                <c:pt idx="881">
                  <c:v>646.32000700000003</c:v>
                </c:pt>
                <c:pt idx="882">
                  <c:v>717.52002000000005</c:v>
                </c:pt>
                <c:pt idx="883">
                  <c:v>686.02002000000005</c:v>
                </c:pt>
                <c:pt idx="884">
                  <c:v>769.88000499999998</c:v>
                </c:pt>
                <c:pt idx="885">
                  <c:v>718</c:v>
                </c:pt>
                <c:pt idx="886">
                  <c:v>699.55999799999995</c:v>
                </c:pt>
                <c:pt idx="887">
                  <c:v>704.97997999999995</c:v>
                </c:pt>
                <c:pt idx="888">
                  <c:v>672.79998799999998</c:v>
                </c:pt>
                <c:pt idx="889">
                  <c:v>713.15002400000003</c:v>
                </c:pt>
                <c:pt idx="890">
                  <c:v>687.44000200000005</c:v>
                </c:pt>
                <c:pt idx="891">
                  <c:v>796.47997999999995</c:v>
                </c:pt>
                <c:pt idx="892">
                  <c:v>871.79998799999998</c:v>
                </c:pt>
                <c:pt idx="893">
                  <c:v>962.95001200000002</c:v>
                </c:pt>
                <c:pt idx="894">
                  <c:v>1022.840027</c:v>
                </c:pt>
                <c:pt idx="895">
                  <c:v>1079.3900149999999</c:v>
                </c:pt>
                <c:pt idx="896">
                  <c:v>1334.01001</c:v>
                </c:pt>
                <c:pt idx="897">
                  <c:v>1051.01001</c:v>
                </c:pt>
                <c:pt idx="898">
                  <c:v>1246.209961</c:v>
                </c:pt>
                <c:pt idx="899">
                  <c:v>1300.0200199999999</c:v>
                </c:pt>
                <c:pt idx="900">
                  <c:v>1425.589966</c:v>
                </c:pt>
                <c:pt idx="901">
                  <c:v>1484.2299800000001</c:v>
                </c:pt>
                <c:pt idx="902">
                  <c:v>1593.349976</c:v>
                </c:pt>
                <c:pt idx="903">
                  <c:v>1766.150024</c:v>
                </c:pt>
                <c:pt idx="904">
                  <c:v>1676.849976</c:v>
                </c:pt>
                <c:pt idx="905">
                  <c:v>1782.3599850000001</c:v>
                </c:pt>
                <c:pt idx="906">
                  <c:v>1502.76001</c:v>
                </c:pt>
                <c:pt idx="907">
                  <c:v>1417.5</c:v>
                </c:pt>
                <c:pt idx="908">
                  <c:v>1546.5200199999999</c:v>
                </c:pt>
                <c:pt idx="909">
                  <c:v>1599.290039</c:v>
                </c:pt>
                <c:pt idx="910">
                  <c:v>1523</c:v>
                </c:pt>
                <c:pt idx="911">
                  <c:v>1856</c:v>
                </c:pt>
                <c:pt idx="912">
                  <c:v>1876.98999</c:v>
                </c:pt>
                <c:pt idx="913">
                  <c:v>1919.160034</c:v>
                </c:pt>
                <c:pt idx="914">
                  <c:v>1704.5600589999999</c:v>
                </c:pt>
                <c:pt idx="915">
                  <c:v>1636.73999</c:v>
                </c:pt>
                <c:pt idx="916">
                  <c:v>1578.829956</c:v>
                </c:pt>
                <c:pt idx="917">
                  <c:v>1606.1099850000001</c:v>
                </c:pt>
                <c:pt idx="918">
                  <c:v>1615.420044</c:v>
                </c:pt>
                <c:pt idx="919">
                  <c:v>1439</c:v>
                </c:pt>
                <c:pt idx="920">
                  <c:v>1512.99</c:v>
                </c:pt>
                <c:pt idx="921">
                  <c:v>1441.02</c:v>
                </c:pt>
                <c:pt idx="922">
                  <c:v>1566</c:v>
                </c:pt>
                <c:pt idx="923">
                  <c:v>1551.81</c:v>
                </c:pt>
                <c:pt idx="924">
                  <c:v>1479.58</c:v>
                </c:pt>
                <c:pt idx="925">
                  <c:v>1335.88</c:v>
                </c:pt>
                <c:pt idx="926">
                  <c:v>1254.03</c:v>
                </c:pt>
                <c:pt idx="927">
                  <c:v>1188.05</c:v>
                </c:pt>
                <c:pt idx="928">
                  <c:v>1208.1600000000001</c:v>
                </c:pt>
                <c:pt idx="929">
                  <c:v>1174.1099999999999</c:v>
                </c:pt>
                <c:pt idx="930">
                  <c:v>1324.01</c:v>
                </c:pt>
                <c:pt idx="931">
                  <c:v>1338.64</c:v>
                </c:pt>
                <c:pt idx="932">
                  <c:v>1265.67</c:v>
                </c:pt>
                <c:pt idx="933">
                  <c:v>1240.4100000000001</c:v>
                </c:pt>
                <c:pt idx="934">
                  <c:v>1282.3800000000001</c:v>
                </c:pt>
                <c:pt idx="935">
                  <c:v>1292.97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6-47FB-B350-3CB0E5E12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554447"/>
        <c:axId val="990833104"/>
      </c:lineChart>
      <c:dateAx>
        <c:axId val="1037554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0833104"/>
        <c:crosses val="autoZero"/>
        <c:auto val="1"/>
        <c:lblOffset val="100"/>
        <c:baseTimeUnit val="days"/>
      </c:dateAx>
      <c:valAx>
        <c:axId val="9908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7554447"/>
        <c:crosses val="autoZero"/>
        <c:crossBetween val="between"/>
      </c:valAx>
      <c:valAx>
        <c:axId val="994860160"/>
        <c:scaling>
          <c:orientation val="minMax"/>
          <c:min val="900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9708335"/>
        <c:crosses val="max"/>
        <c:crossBetween val="between"/>
      </c:valAx>
      <c:dateAx>
        <c:axId val="103970833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948601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MSTR MC vs MSTR BTC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MSTR MC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'MSTRvsBTC Weekly'!$A$2:$A$10000</c:f>
              <c:numCache>
                <c:formatCode>m/d/yyyy</c:formatCode>
                <c:ptCount val="9999"/>
                <c:pt idx="0">
                  <c:v>44011</c:v>
                </c:pt>
                <c:pt idx="1">
                  <c:v>44018</c:v>
                </c:pt>
                <c:pt idx="2">
                  <c:v>44025</c:v>
                </c:pt>
                <c:pt idx="3">
                  <c:v>44032</c:v>
                </c:pt>
                <c:pt idx="4">
                  <c:v>44039</c:v>
                </c:pt>
                <c:pt idx="5">
                  <c:v>44046</c:v>
                </c:pt>
                <c:pt idx="6">
                  <c:v>44053</c:v>
                </c:pt>
                <c:pt idx="7">
                  <c:v>44060</c:v>
                </c:pt>
                <c:pt idx="8">
                  <c:v>44067</c:v>
                </c:pt>
                <c:pt idx="9">
                  <c:v>44074</c:v>
                </c:pt>
                <c:pt idx="10">
                  <c:v>44081</c:v>
                </c:pt>
                <c:pt idx="11">
                  <c:v>44088</c:v>
                </c:pt>
                <c:pt idx="12">
                  <c:v>44095</c:v>
                </c:pt>
                <c:pt idx="13">
                  <c:v>44102</c:v>
                </c:pt>
                <c:pt idx="14">
                  <c:v>44109</c:v>
                </c:pt>
                <c:pt idx="15">
                  <c:v>44116</c:v>
                </c:pt>
                <c:pt idx="16">
                  <c:v>44123</c:v>
                </c:pt>
                <c:pt idx="17">
                  <c:v>44130</c:v>
                </c:pt>
                <c:pt idx="18">
                  <c:v>44137</c:v>
                </c:pt>
                <c:pt idx="19">
                  <c:v>44144</c:v>
                </c:pt>
                <c:pt idx="20">
                  <c:v>44151</c:v>
                </c:pt>
                <c:pt idx="21">
                  <c:v>44158</c:v>
                </c:pt>
                <c:pt idx="22">
                  <c:v>44165</c:v>
                </c:pt>
                <c:pt idx="23">
                  <c:v>44172</c:v>
                </c:pt>
                <c:pt idx="24">
                  <c:v>44179</c:v>
                </c:pt>
                <c:pt idx="25">
                  <c:v>44186</c:v>
                </c:pt>
                <c:pt idx="26">
                  <c:v>44193</c:v>
                </c:pt>
                <c:pt idx="27">
                  <c:v>44200</c:v>
                </c:pt>
                <c:pt idx="28">
                  <c:v>44207</c:v>
                </c:pt>
                <c:pt idx="29">
                  <c:v>44214</c:v>
                </c:pt>
                <c:pt idx="30">
                  <c:v>44221</c:v>
                </c:pt>
                <c:pt idx="31">
                  <c:v>44228</c:v>
                </c:pt>
                <c:pt idx="32">
                  <c:v>44235</c:v>
                </c:pt>
                <c:pt idx="33">
                  <c:v>44242</c:v>
                </c:pt>
                <c:pt idx="34">
                  <c:v>44249</c:v>
                </c:pt>
                <c:pt idx="35">
                  <c:v>44256</c:v>
                </c:pt>
                <c:pt idx="36">
                  <c:v>44263</c:v>
                </c:pt>
                <c:pt idx="37">
                  <c:v>44270</c:v>
                </c:pt>
                <c:pt idx="38">
                  <c:v>44277</c:v>
                </c:pt>
                <c:pt idx="39">
                  <c:v>44284</c:v>
                </c:pt>
                <c:pt idx="40">
                  <c:v>44291</c:v>
                </c:pt>
                <c:pt idx="41">
                  <c:v>44298</c:v>
                </c:pt>
                <c:pt idx="42">
                  <c:v>44305</c:v>
                </c:pt>
                <c:pt idx="43">
                  <c:v>44312</c:v>
                </c:pt>
                <c:pt idx="44">
                  <c:v>44319</c:v>
                </c:pt>
                <c:pt idx="45">
                  <c:v>44326</c:v>
                </c:pt>
                <c:pt idx="46">
                  <c:v>44333</c:v>
                </c:pt>
                <c:pt idx="47">
                  <c:v>44340</c:v>
                </c:pt>
                <c:pt idx="48">
                  <c:v>44347</c:v>
                </c:pt>
                <c:pt idx="49">
                  <c:v>44354</c:v>
                </c:pt>
                <c:pt idx="50">
                  <c:v>44361</c:v>
                </c:pt>
                <c:pt idx="51">
                  <c:v>44368</c:v>
                </c:pt>
                <c:pt idx="52">
                  <c:v>44375</c:v>
                </c:pt>
                <c:pt idx="53">
                  <c:v>44382</c:v>
                </c:pt>
                <c:pt idx="54">
                  <c:v>44389</c:v>
                </c:pt>
                <c:pt idx="55">
                  <c:v>44396</c:v>
                </c:pt>
                <c:pt idx="56">
                  <c:v>44403</c:v>
                </c:pt>
                <c:pt idx="57">
                  <c:v>44410</c:v>
                </c:pt>
                <c:pt idx="58">
                  <c:v>44417</c:v>
                </c:pt>
                <c:pt idx="59">
                  <c:v>44424</c:v>
                </c:pt>
                <c:pt idx="60">
                  <c:v>44431</c:v>
                </c:pt>
                <c:pt idx="61">
                  <c:v>44438</c:v>
                </c:pt>
                <c:pt idx="62">
                  <c:v>44445</c:v>
                </c:pt>
                <c:pt idx="63">
                  <c:v>44452</c:v>
                </c:pt>
                <c:pt idx="64">
                  <c:v>44459</c:v>
                </c:pt>
                <c:pt idx="65">
                  <c:v>44466</c:v>
                </c:pt>
                <c:pt idx="66">
                  <c:v>44473</c:v>
                </c:pt>
                <c:pt idx="67">
                  <c:v>44480</c:v>
                </c:pt>
                <c:pt idx="68">
                  <c:v>44487</c:v>
                </c:pt>
                <c:pt idx="69">
                  <c:v>44494</c:v>
                </c:pt>
                <c:pt idx="70">
                  <c:v>44501</c:v>
                </c:pt>
                <c:pt idx="71">
                  <c:v>44508</c:v>
                </c:pt>
                <c:pt idx="72">
                  <c:v>44515</c:v>
                </c:pt>
                <c:pt idx="73">
                  <c:v>44522</c:v>
                </c:pt>
                <c:pt idx="74">
                  <c:v>44529</c:v>
                </c:pt>
                <c:pt idx="75">
                  <c:v>44536</c:v>
                </c:pt>
                <c:pt idx="76">
                  <c:v>44543</c:v>
                </c:pt>
                <c:pt idx="77">
                  <c:v>44550</c:v>
                </c:pt>
                <c:pt idx="78">
                  <c:v>44557</c:v>
                </c:pt>
                <c:pt idx="79">
                  <c:v>44564</c:v>
                </c:pt>
                <c:pt idx="80">
                  <c:v>44571</c:v>
                </c:pt>
                <c:pt idx="81">
                  <c:v>44578</c:v>
                </c:pt>
                <c:pt idx="82">
                  <c:v>44585</c:v>
                </c:pt>
                <c:pt idx="83">
                  <c:v>44592</c:v>
                </c:pt>
                <c:pt idx="84">
                  <c:v>44599</c:v>
                </c:pt>
                <c:pt idx="85">
                  <c:v>44606</c:v>
                </c:pt>
                <c:pt idx="86">
                  <c:v>44613</c:v>
                </c:pt>
                <c:pt idx="87">
                  <c:v>44620</c:v>
                </c:pt>
                <c:pt idx="88">
                  <c:v>44627</c:v>
                </c:pt>
                <c:pt idx="89">
                  <c:v>44634</c:v>
                </c:pt>
                <c:pt idx="90">
                  <c:v>44641</c:v>
                </c:pt>
                <c:pt idx="91">
                  <c:v>44648</c:v>
                </c:pt>
                <c:pt idx="92">
                  <c:v>44655</c:v>
                </c:pt>
                <c:pt idx="93">
                  <c:v>44662</c:v>
                </c:pt>
                <c:pt idx="94">
                  <c:v>44669</c:v>
                </c:pt>
                <c:pt idx="95">
                  <c:v>44676</c:v>
                </c:pt>
                <c:pt idx="96">
                  <c:v>44683</c:v>
                </c:pt>
                <c:pt idx="97">
                  <c:v>44690</c:v>
                </c:pt>
                <c:pt idx="98">
                  <c:v>44697</c:v>
                </c:pt>
                <c:pt idx="99">
                  <c:v>44704</c:v>
                </c:pt>
                <c:pt idx="100">
                  <c:v>44711</c:v>
                </c:pt>
                <c:pt idx="101">
                  <c:v>44718</c:v>
                </c:pt>
                <c:pt idx="102">
                  <c:v>44725</c:v>
                </c:pt>
                <c:pt idx="103">
                  <c:v>44732</c:v>
                </c:pt>
                <c:pt idx="104">
                  <c:v>44739</c:v>
                </c:pt>
                <c:pt idx="105">
                  <c:v>44746</c:v>
                </c:pt>
                <c:pt idx="106">
                  <c:v>44753</c:v>
                </c:pt>
                <c:pt idx="107">
                  <c:v>44760</c:v>
                </c:pt>
                <c:pt idx="108">
                  <c:v>44767</c:v>
                </c:pt>
                <c:pt idx="109">
                  <c:v>44774</c:v>
                </c:pt>
                <c:pt idx="110">
                  <c:v>44781</c:v>
                </c:pt>
                <c:pt idx="111">
                  <c:v>44788</c:v>
                </c:pt>
                <c:pt idx="112">
                  <c:v>44795</c:v>
                </c:pt>
                <c:pt idx="113">
                  <c:v>44802</c:v>
                </c:pt>
                <c:pt idx="114">
                  <c:v>44809</c:v>
                </c:pt>
                <c:pt idx="115">
                  <c:v>44816</c:v>
                </c:pt>
                <c:pt idx="116">
                  <c:v>44823</c:v>
                </c:pt>
                <c:pt idx="117">
                  <c:v>44830</c:v>
                </c:pt>
                <c:pt idx="118">
                  <c:v>44837</c:v>
                </c:pt>
                <c:pt idx="119">
                  <c:v>44844</c:v>
                </c:pt>
                <c:pt idx="120">
                  <c:v>44851</c:v>
                </c:pt>
                <c:pt idx="121">
                  <c:v>44858</c:v>
                </c:pt>
                <c:pt idx="122">
                  <c:v>44865</c:v>
                </c:pt>
                <c:pt idx="123">
                  <c:v>44872</c:v>
                </c:pt>
                <c:pt idx="124">
                  <c:v>44879</c:v>
                </c:pt>
                <c:pt idx="125">
                  <c:v>44886</c:v>
                </c:pt>
                <c:pt idx="126">
                  <c:v>44893</c:v>
                </c:pt>
                <c:pt idx="127">
                  <c:v>44900</c:v>
                </c:pt>
                <c:pt idx="128">
                  <c:v>44907</c:v>
                </c:pt>
                <c:pt idx="129">
                  <c:v>44914</c:v>
                </c:pt>
                <c:pt idx="130">
                  <c:v>44921</c:v>
                </c:pt>
                <c:pt idx="131">
                  <c:v>44928</c:v>
                </c:pt>
                <c:pt idx="132">
                  <c:v>44935</c:v>
                </c:pt>
                <c:pt idx="133">
                  <c:v>44942</c:v>
                </c:pt>
                <c:pt idx="134">
                  <c:v>44949</c:v>
                </c:pt>
                <c:pt idx="135">
                  <c:v>44956</c:v>
                </c:pt>
                <c:pt idx="136">
                  <c:v>44963</c:v>
                </c:pt>
                <c:pt idx="137">
                  <c:v>44970</c:v>
                </c:pt>
                <c:pt idx="138">
                  <c:v>44977</c:v>
                </c:pt>
                <c:pt idx="139">
                  <c:v>44984</c:v>
                </c:pt>
                <c:pt idx="140">
                  <c:v>44991</c:v>
                </c:pt>
                <c:pt idx="141">
                  <c:v>44998</c:v>
                </c:pt>
                <c:pt idx="142">
                  <c:v>45005</c:v>
                </c:pt>
                <c:pt idx="143">
                  <c:v>45012</c:v>
                </c:pt>
                <c:pt idx="144">
                  <c:v>45019</c:v>
                </c:pt>
                <c:pt idx="145">
                  <c:v>45026</c:v>
                </c:pt>
                <c:pt idx="146">
                  <c:v>45033</c:v>
                </c:pt>
                <c:pt idx="147">
                  <c:v>45040</c:v>
                </c:pt>
                <c:pt idx="148">
                  <c:v>45047</c:v>
                </c:pt>
                <c:pt idx="149">
                  <c:v>45054</c:v>
                </c:pt>
                <c:pt idx="150">
                  <c:v>45061</c:v>
                </c:pt>
                <c:pt idx="151">
                  <c:v>45068</c:v>
                </c:pt>
                <c:pt idx="152">
                  <c:v>45075</c:v>
                </c:pt>
                <c:pt idx="153">
                  <c:v>45082</c:v>
                </c:pt>
                <c:pt idx="154">
                  <c:v>45089</c:v>
                </c:pt>
                <c:pt idx="155">
                  <c:v>45096</c:v>
                </c:pt>
                <c:pt idx="156">
                  <c:v>45103</c:v>
                </c:pt>
                <c:pt idx="157">
                  <c:v>45110</c:v>
                </c:pt>
                <c:pt idx="158">
                  <c:v>45117</c:v>
                </c:pt>
                <c:pt idx="159">
                  <c:v>45124</c:v>
                </c:pt>
                <c:pt idx="160">
                  <c:v>45131</c:v>
                </c:pt>
                <c:pt idx="161">
                  <c:v>45138</c:v>
                </c:pt>
                <c:pt idx="162">
                  <c:v>45145</c:v>
                </c:pt>
                <c:pt idx="163">
                  <c:v>45152</c:v>
                </c:pt>
                <c:pt idx="164">
                  <c:v>45159</c:v>
                </c:pt>
                <c:pt idx="165">
                  <c:v>45166</c:v>
                </c:pt>
                <c:pt idx="166">
                  <c:v>45173</c:v>
                </c:pt>
                <c:pt idx="167">
                  <c:v>45180</c:v>
                </c:pt>
                <c:pt idx="168">
                  <c:v>45187</c:v>
                </c:pt>
                <c:pt idx="169">
                  <c:v>45194</c:v>
                </c:pt>
                <c:pt idx="170">
                  <c:v>45201</c:v>
                </c:pt>
                <c:pt idx="171">
                  <c:v>45208</c:v>
                </c:pt>
                <c:pt idx="172">
                  <c:v>45215</c:v>
                </c:pt>
                <c:pt idx="173">
                  <c:v>45222</c:v>
                </c:pt>
                <c:pt idx="174">
                  <c:v>45229</c:v>
                </c:pt>
                <c:pt idx="175">
                  <c:v>45236</c:v>
                </c:pt>
                <c:pt idx="176">
                  <c:v>45243</c:v>
                </c:pt>
                <c:pt idx="177">
                  <c:v>45250</c:v>
                </c:pt>
                <c:pt idx="178">
                  <c:v>45257</c:v>
                </c:pt>
                <c:pt idx="179">
                  <c:v>45264</c:v>
                </c:pt>
                <c:pt idx="180">
                  <c:v>45271</c:v>
                </c:pt>
                <c:pt idx="181">
                  <c:v>45278</c:v>
                </c:pt>
                <c:pt idx="182">
                  <c:v>45285</c:v>
                </c:pt>
                <c:pt idx="183">
                  <c:v>45292</c:v>
                </c:pt>
                <c:pt idx="184">
                  <c:v>45299</c:v>
                </c:pt>
                <c:pt idx="185">
                  <c:v>45306</c:v>
                </c:pt>
                <c:pt idx="186">
                  <c:v>45313</c:v>
                </c:pt>
                <c:pt idx="187">
                  <c:v>45320</c:v>
                </c:pt>
                <c:pt idx="188">
                  <c:v>45327</c:v>
                </c:pt>
                <c:pt idx="189">
                  <c:v>45334</c:v>
                </c:pt>
                <c:pt idx="190">
                  <c:v>45341</c:v>
                </c:pt>
                <c:pt idx="191">
                  <c:v>45348</c:v>
                </c:pt>
                <c:pt idx="192">
                  <c:v>45355</c:v>
                </c:pt>
                <c:pt idx="193">
                  <c:v>45362</c:v>
                </c:pt>
              </c:numCache>
            </c:numRef>
          </c:cat>
          <c:val>
            <c:numRef>
              <c:f>'MSTRvsBTC Weekly'!$G$2:$G$10000</c:f>
              <c:numCache>
                <c:formatCode>#,##0</c:formatCode>
                <c:ptCount val="9999"/>
                <c:pt idx="0">
                  <c:v>1128437580.7679999</c:v>
                </c:pt>
                <c:pt idx="1">
                  <c:v>1131418598.464</c:v>
                </c:pt>
                <c:pt idx="2">
                  <c:v>1137957401.536</c:v>
                </c:pt>
                <c:pt idx="3">
                  <c:v>1124591171.152</c:v>
                </c:pt>
                <c:pt idx="4">
                  <c:v>1191614700.7680001</c:v>
                </c:pt>
                <c:pt idx="5">
                  <c:v>1186518230.3840001</c:v>
                </c:pt>
                <c:pt idx="6">
                  <c:v>1409994128.0800002</c:v>
                </c:pt>
                <c:pt idx="7">
                  <c:v>1395089299.2320001</c:v>
                </c:pt>
                <c:pt idx="8">
                  <c:v>1412494230.3839998</c:v>
                </c:pt>
                <c:pt idx="9">
                  <c:v>1367299059.2319999</c:v>
                </c:pt>
                <c:pt idx="10">
                  <c:v>1357106128.0800002</c:v>
                </c:pt>
                <c:pt idx="11">
                  <c:v>1534617401.536</c:v>
                </c:pt>
                <c:pt idx="12">
                  <c:v>1405186128.0800002</c:v>
                </c:pt>
                <c:pt idx="13">
                  <c:v>1408359427.3119998</c:v>
                </c:pt>
                <c:pt idx="14">
                  <c:v>1595245281.2639999</c:v>
                </c:pt>
                <c:pt idx="15">
                  <c:v>1594954770.948</c:v>
                </c:pt>
                <c:pt idx="16">
                  <c:v>1784761229.052</c:v>
                </c:pt>
                <c:pt idx="17">
                  <c:v>1617905947.7880001</c:v>
                </c:pt>
                <c:pt idx="18">
                  <c:v>1797544031.5799999</c:v>
                </c:pt>
                <c:pt idx="19">
                  <c:v>1861942718.7360001</c:v>
                </c:pt>
                <c:pt idx="20">
                  <c:v>2150913249.684</c:v>
                </c:pt>
                <c:pt idx="21">
                  <c:v>2626881936.8400002</c:v>
                </c:pt>
                <c:pt idx="22">
                  <c:v>3176352000</c:v>
                </c:pt>
                <c:pt idx="23">
                  <c:v>2768849405.8919997</c:v>
                </c:pt>
                <c:pt idx="24">
                  <c:v>2916820916.2080002</c:v>
                </c:pt>
                <c:pt idx="25">
                  <c:v>3124155094.7399998</c:v>
                </c:pt>
                <c:pt idx="26">
                  <c:v>3762718083.7919998</c:v>
                </c:pt>
                <c:pt idx="27">
                  <c:v>5128731224.7049999</c:v>
                </c:pt>
                <c:pt idx="28">
                  <c:v>5576641357.5290003</c:v>
                </c:pt>
                <c:pt idx="29">
                  <c:v>5566608689.7630005</c:v>
                </c:pt>
                <c:pt idx="30">
                  <c:v>5955189550.7059994</c:v>
                </c:pt>
                <c:pt idx="31">
                  <c:v>7775482000</c:v>
                </c:pt>
                <c:pt idx="32">
                  <c:v>9977989139.1729984</c:v>
                </c:pt>
                <c:pt idx="33">
                  <c:v>9297006560.2369995</c:v>
                </c:pt>
                <c:pt idx="34">
                  <c:v>7239205009.5310001</c:v>
                </c:pt>
                <c:pt idx="35">
                  <c:v>5983455183.5300007</c:v>
                </c:pt>
                <c:pt idx="36">
                  <c:v>7563248000</c:v>
                </c:pt>
                <c:pt idx="37">
                  <c:v>7496104667.7659998</c:v>
                </c:pt>
                <c:pt idx="38">
                  <c:v>6019728000</c:v>
                </c:pt>
                <c:pt idx="39">
                  <c:v>6787243300.7059994</c:v>
                </c:pt>
                <c:pt idx="40">
                  <c:v>6929406000</c:v>
                </c:pt>
                <c:pt idx="41">
                  <c:v>6760020471.2700005</c:v>
                </c:pt>
                <c:pt idx="42">
                  <c:v>5974687625.5880003</c:v>
                </c:pt>
                <c:pt idx="43">
                  <c:v>6404681096.8580008</c:v>
                </c:pt>
                <c:pt idx="44">
                  <c:v>6047003374.4119997</c:v>
                </c:pt>
                <c:pt idx="45">
                  <c:v>5080687240.5079994</c:v>
                </c:pt>
                <c:pt idx="46">
                  <c:v>4390767812.7939997</c:v>
                </c:pt>
                <c:pt idx="47">
                  <c:v>4580620000</c:v>
                </c:pt>
                <c:pt idx="48">
                  <c:v>4723593946.698</c:v>
                </c:pt>
                <c:pt idx="49">
                  <c:v>5033224259.4920006</c:v>
                </c:pt>
                <c:pt idx="50">
                  <c:v>6300399374.4119997</c:v>
                </c:pt>
                <c:pt idx="51">
                  <c:v>5360787183.0479994</c:v>
                </c:pt>
                <c:pt idx="52">
                  <c:v>6194654913.8100004</c:v>
                </c:pt>
                <c:pt idx="53">
                  <c:v>6285971070.0270004</c:v>
                </c:pt>
                <c:pt idx="54">
                  <c:v>5230377179.9729996</c:v>
                </c:pt>
                <c:pt idx="55">
                  <c:v>5396560509.9779997</c:v>
                </c:pt>
                <c:pt idx="56">
                  <c:v>6259474089.9899998</c:v>
                </c:pt>
                <c:pt idx="57">
                  <c:v>7486450990.0290003</c:v>
                </c:pt>
                <c:pt idx="58">
                  <c:v>7279272000</c:v>
                </c:pt>
                <c:pt idx="59">
                  <c:v>7164883420.0019999</c:v>
                </c:pt>
                <c:pt idx="60">
                  <c:v>7071292919.9879999</c:v>
                </c:pt>
                <c:pt idx="61">
                  <c:v>7121887839.9899998</c:v>
                </c:pt>
                <c:pt idx="62">
                  <c:v>6155084499.993</c:v>
                </c:pt>
                <c:pt idx="63">
                  <c:v>6142285490.0220003</c:v>
                </c:pt>
                <c:pt idx="64">
                  <c:v>5993300759.9849997</c:v>
                </c:pt>
                <c:pt idx="65">
                  <c:v>6123987759.9779997</c:v>
                </c:pt>
                <c:pt idx="66">
                  <c:v>7102376470.1400003</c:v>
                </c:pt>
                <c:pt idx="67">
                  <c:v>7513496759.5199995</c:v>
                </c:pt>
                <c:pt idx="68">
                  <c:v>7199570600.4000006</c:v>
                </c:pt>
                <c:pt idx="69">
                  <c:v>7164901179.9599991</c:v>
                </c:pt>
                <c:pt idx="70">
                  <c:v>7991050300.1999998</c:v>
                </c:pt>
                <c:pt idx="71">
                  <c:v>8133534399.5999994</c:v>
                </c:pt>
                <c:pt idx="72">
                  <c:v>7197466179.9599991</c:v>
                </c:pt>
                <c:pt idx="73">
                  <c:v>6643260000</c:v>
                </c:pt>
                <c:pt idx="74">
                  <c:v>6322519699.8000002</c:v>
                </c:pt>
                <c:pt idx="75">
                  <c:v>6020417070.54</c:v>
                </c:pt>
                <c:pt idx="76">
                  <c:v>5727231770.3400002</c:v>
                </c:pt>
                <c:pt idx="77">
                  <c:v>5984044420.4399996</c:v>
                </c:pt>
                <c:pt idx="78">
                  <c:v>5455789699.8000002</c:v>
                </c:pt>
                <c:pt idx="79">
                  <c:v>5452022685.4680004</c:v>
                </c:pt>
                <c:pt idx="80">
                  <c:v>5639532817.4219999</c:v>
                </c:pt>
                <c:pt idx="81">
                  <c:v>4243422379.335</c:v>
                </c:pt>
                <c:pt idx="82">
                  <c:v>3826406685.4679999</c:v>
                </c:pt>
                <c:pt idx="83">
                  <c:v>4421224129.335</c:v>
                </c:pt>
                <c:pt idx="84">
                  <c:v>4639892002.8900003</c:v>
                </c:pt>
                <c:pt idx="85">
                  <c:v>4470105341.2890005</c:v>
                </c:pt>
                <c:pt idx="86">
                  <c:v>4572045000</c:v>
                </c:pt>
                <c:pt idx="87">
                  <c:v>4632553870.665</c:v>
                </c:pt>
                <c:pt idx="88">
                  <c:v>4411967059.0229998</c:v>
                </c:pt>
                <c:pt idx="89">
                  <c:v>5128366908.7109995</c:v>
                </c:pt>
                <c:pt idx="90">
                  <c:v>5333149526.757</c:v>
                </c:pt>
                <c:pt idx="91">
                  <c:v>5542673344.1789999</c:v>
                </c:pt>
                <c:pt idx="92">
                  <c:v>5121611887</c:v>
                </c:pt>
                <c:pt idx="93">
                  <c:v>5075847022.6000004</c:v>
                </c:pt>
                <c:pt idx="94">
                  <c:v>4622603853.1000004</c:v>
                </c:pt>
                <c:pt idx="95">
                  <c:v>4002121146.8999996</c:v>
                </c:pt>
                <c:pt idx="96">
                  <c:v>3324911886.9999995</c:v>
                </c:pt>
                <c:pt idx="97">
                  <c:v>2311641079.0999999</c:v>
                </c:pt>
                <c:pt idx="98">
                  <c:v>2291075000</c:v>
                </c:pt>
                <c:pt idx="99">
                  <c:v>2479106988.6999998</c:v>
                </c:pt>
                <c:pt idx="100">
                  <c:v>2567586011.3000002</c:v>
                </c:pt>
                <c:pt idx="101">
                  <c:v>2297968011.3000002</c:v>
                </c:pt>
                <c:pt idx="102">
                  <c:v>1893880067.8000002</c:v>
                </c:pt>
                <c:pt idx="103">
                  <c:v>2321472022.5999999</c:v>
                </c:pt>
                <c:pt idx="104">
                  <c:v>1884501045.2</c:v>
                </c:pt>
                <c:pt idx="105">
                  <c:v>2502234228.6919999</c:v>
                </c:pt>
                <c:pt idx="106">
                  <c:v>2419685794.7680001</c:v>
                </c:pt>
                <c:pt idx="107">
                  <c:v>3187951507.0039997</c:v>
                </c:pt>
                <c:pt idx="108">
                  <c:v>3234766457.3840003</c:v>
                </c:pt>
                <c:pt idx="109">
                  <c:v>3608948132.152</c:v>
                </c:pt>
                <c:pt idx="110">
                  <c:v>3989914674.7679996</c:v>
                </c:pt>
                <c:pt idx="111">
                  <c:v>3200164000</c:v>
                </c:pt>
                <c:pt idx="112">
                  <c:v>2817953566.0759997</c:v>
                </c:pt>
                <c:pt idx="113">
                  <c:v>2465822457.3840003</c:v>
                </c:pt>
                <c:pt idx="114">
                  <c:v>2962356771.3080001</c:v>
                </c:pt>
                <c:pt idx="115">
                  <c:v>2333292674.7680001</c:v>
                </c:pt>
                <c:pt idx="116">
                  <c:v>2164916566.0759997</c:v>
                </c:pt>
                <c:pt idx="117">
                  <c:v>2400236023.46</c:v>
                </c:pt>
                <c:pt idx="118">
                  <c:v>2494016333.9629998</c:v>
                </c:pt>
                <c:pt idx="119">
                  <c:v>2369598487.3580003</c:v>
                </c:pt>
                <c:pt idx="120">
                  <c:v>2633490963.395</c:v>
                </c:pt>
                <c:pt idx="121">
                  <c:v>3169766676.79</c:v>
                </c:pt>
                <c:pt idx="122">
                  <c:v>3137049167.9260001</c:v>
                </c:pt>
                <c:pt idx="123">
                  <c:v>1983212700.753</c:v>
                </c:pt>
                <c:pt idx="124">
                  <c:v>1925928463.395</c:v>
                </c:pt>
                <c:pt idx="125">
                  <c:v>2071743000</c:v>
                </c:pt>
                <c:pt idx="126">
                  <c:v>2342767762.6419997</c:v>
                </c:pt>
                <c:pt idx="127">
                  <c:v>2300993250</c:v>
                </c:pt>
                <c:pt idx="128">
                  <c:v>1967023750</c:v>
                </c:pt>
                <c:pt idx="129">
                  <c:v>1841587047.3579998</c:v>
                </c:pt>
                <c:pt idx="130">
                  <c:v>1602714049.247</c:v>
                </c:pt>
                <c:pt idx="131">
                  <c:v>1898765264.4979999</c:v>
                </c:pt>
                <c:pt idx="132">
                  <c:v>2567622991.8340001</c:v>
                </c:pt>
                <c:pt idx="133">
                  <c:v>2840515008.1659999</c:v>
                </c:pt>
                <c:pt idx="134">
                  <c:v>3057432062.4899998</c:v>
                </c:pt>
                <c:pt idx="135">
                  <c:v>3369849958.3400002</c:v>
                </c:pt>
                <c:pt idx="136">
                  <c:v>2880040520.8299999</c:v>
                </c:pt>
                <c:pt idx="137">
                  <c:v>3479787557.9919996</c:v>
                </c:pt>
                <c:pt idx="138">
                  <c:v>3027137235.5019999</c:v>
                </c:pt>
                <c:pt idx="139">
                  <c:v>2921932987.336</c:v>
                </c:pt>
                <c:pt idx="140">
                  <c:v>2272246280.8299999</c:v>
                </c:pt>
                <c:pt idx="141">
                  <c:v>3167488487.336</c:v>
                </c:pt>
                <c:pt idx="142">
                  <c:v>3037432933.842</c:v>
                </c:pt>
                <c:pt idx="143">
                  <c:v>3459314962.8379998</c:v>
                </c:pt>
                <c:pt idx="144">
                  <c:v>3842954779.4819999</c:v>
                </c:pt>
                <c:pt idx="145">
                  <c:v>4421186250</c:v>
                </c:pt>
                <c:pt idx="146">
                  <c:v>3855141794.283</c:v>
                </c:pt>
                <c:pt idx="147">
                  <c:v>4350049926.2349997</c:v>
                </c:pt>
                <c:pt idx="148">
                  <c:v>4328059853.2470007</c:v>
                </c:pt>
                <c:pt idx="149">
                  <c:v>3589937000</c:v>
                </c:pt>
                <c:pt idx="150">
                  <c:v>3818845146.7529998</c:v>
                </c:pt>
                <c:pt idx="151">
                  <c:v>3776719779.4819999</c:v>
                </c:pt>
                <c:pt idx="152">
                  <c:v>4002316176.2349997</c:v>
                </c:pt>
                <c:pt idx="153">
                  <c:v>3740025337.789</c:v>
                </c:pt>
                <c:pt idx="154">
                  <c:v>3886537528.7049999</c:v>
                </c:pt>
                <c:pt idx="155">
                  <c:v>4359719971.2950001</c:v>
                </c:pt>
                <c:pt idx="156">
                  <c:v>4536037912.2109995</c:v>
                </c:pt>
                <c:pt idx="157">
                  <c:v>5414503397.79</c:v>
                </c:pt>
                <c:pt idx="158">
                  <c:v>6525447846.6849995</c:v>
                </c:pt>
                <c:pt idx="159">
                  <c:v>6209599564.6739998</c:v>
                </c:pt>
                <c:pt idx="160">
                  <c:v>6180588596.6849995</c:v>
                </c:pt>
                <c:pt idx="161">
                  <c:v>5360890384.2210007</c:v>
                </c:pt>
                <c:pt idx="162">
                  <c:v>5465272481.5580006</c:v>
                </c:pt>
                <c:pt idx="163">
                  <c:v>4673304948.8950005</c:v>
                </c:pt>
                <c:pt idx="164">
                  <c:v>4778966879.3479996</c:v>
                </c:pt>
                <c:pt idx="165">
                  <c:v>4998397236.4309998</c:v>
                </c:pt>
                <c:pt idx="166">
                  <c:v>5066657865.7789993</c:v>
                </c:pt>
                <c:pt idx="167">
                  <c:v>4846232365.7789993</c:v>
                </c:pt>
                <c:pt idx="168">
                  <c:v>4590680981.5580006</c:v>
                </c:pt>
                <c:pt idx="169">
                  <c:v>4668469865.7789993</c:v>
                </c:pt>
                <c:pt idx="170">
                  <c:v>5223901756.6799994</c:v>
                </c:pt>
                <c:pt idx="171">
                  <c:v>4880221935.3360004</c:v>
                </c:pt>
                <c:pt idx="172">
                  <c:v>5337541578.0240002</c:v>
                </c:pt>
                <c:pt idx="173">
                  <c:v>6238071513.3600006</c:v>
                </c:pt>
                <c:pt idx="174">
                  <c:v>6961777384.0320005</c:v>
                </c:pt>
                <c:pt idx="175">
                  <c:v>7808784372.6480007</c:v>
                </c:pt>
                <c:pt idx="176">
                  <c:v>7456669935.3360004</c:v>
                </c:pt>
                <c:pt idx="177">
                  <c:v>7978400486.6400003</c:v>
                </c:pt>
                <c:pt idx="178">
                  <c:v>8092500372.6479998</c:v>
                </c:pt>
                <c:pt idx="179">
                  <c:v>9192245270.039999</c:v>
                </c:pt>
                <c:pt idx="180">
                  <c:v>8747807345.9280014</c:v>
                </c:pt>
                <c:pt idx="181">
                  <c:v>9496664486.6400013</c:v>
                </c:pt>
                <c:pt idx="182">
                  <c:v>9686524243.3199997</c:v>
                </c:pt>
                <c:pt idx="183">
                  <c:v>10646319886.790001</c:v>
                </c:pt>
                <c:pt idx="184">
                  <c:v>8190891083.1299992</c:v>
                </c:pt>
                <c:pt idx="185">
                  <c:v>8114470000</c:v>
                </c:pt>
                <c:pt idx="186">
                  <c:v>8342215000</c:v>
                </c:pt>
                <c:pt idx="187">
                  <c:v>8436687101.2200003</c:v>
                </c:pt>
                <c:pt idx="188">
                  <c:v>9916354666.2599983</c:v>
                </c:pt>
                <c:pt idx="189">
                  <c:v>10903418400</c:v>
                </c:pt>
                <c:pt idx="190">
                  <c:v>11991027300</c:v>
                </c:pt>
                <c:pt idx="191">
                  <c:v>11605547800</c:v>
                </c:pt>
                <c:pt idx="192">
                  <c:v>20244000000</c:v>
                </c:pt>
                <c:pt idx="193">
                  <c:v>26148500000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9-4768-91FB-D9F45F8FB77C}"/>
            </c:ext>
          </c:extLst>
        </c:ser>
        <c:ser>
          <c:idx val="1"/>
          <c:order val="1"/>
          <c:tx>
            <c:v>MSTR BTC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'MSTRvsBTC Weekly'!$A$2:$A$10000</c:f>
              <c:numCache>
                <c:formatCode>m/d/yyyy</c:formatCode>
                <c:ptCount val="9999"/>
                <c:pt idx="0">
                  <c:v>44011</c:v>
                </c:pt>
                <c:pt idx="1">
                  <c:v>44018</c:v>
                </c:pt>
                <c:pt idx="2">
                  <c:v>44025</c:v>
                </c:pt>
                <c:pt idx="3">
                  <c:v>44032</c:v>
                </c:pt>
                <c:pt idx="4">
                  <c:v>44039</c:v>
                </c:pt>
                <c:pt idx="5">
                  <c:v>44046</c:v>
                </c:pt>
                <c:pt idx="6">
                  <c:v>44053</c:v>
                </c:pt>
                <c:pt idx="7">
                  <c:v>44060</c:v>
                </c:pt>
                <c:pt idx="8">
                  <c:v>44067</c:v>
                </c:pt>
                <c:pt idx="9">
                  <c:v>44074</c:v>
                </c:pt>
                <c:pt idx="10">
                  <c:v>44081</c:v>
                </c:pt>
                <c:pt idx="11">
                  <c:v>44088</c:v>
                </c:pt>
                <c:pt idx="12">
                  <c:v>44095</c:v>
                </c:pt>
                <c:pt idx="13">
                  <c:v>44102</c:v>
                </c:pt>
                <c:pt idx="14">
                  <c:v>44109</c:v>
                </c:pt>
                <c:pt idx="15">
                  <c:v>44116</c:v>
                </c:pt>
                <c:pt idx="16">
                  <c:v>44123</c:v>
                </c:pt>
                <c:pt idx="17">
                  <c:v>44130</c:v>
                </c:pt>
                <c:pt idx="18">
                  <c:v>44137</c:v>
                </c:pt>
                <c:pt idx="19">
                  <c:v>44144</c:v>
                </c:pt>
                <c:pt idx="20">
                  <c:v>44151</c:v>
                </c:pt>
                <c:pt idx="21">
                  <c:v>44158</c:v>
                </c:pt>
                <c:pt idx="22">
                  <c:v>44165</c:v>
                </c:pt>
                <c:pt idx="23">
                  <c:v>44172</c:v>
                </c:pt>
                <c:pt idx="24">
                  <c:v>44179</c:v>
                </c:pt>
                <c:pt idx="25">
                  <c:v>44186</c:v>
                </c:pt>
                <c:pt idx="26">
                  <c:v>44193</c:v>
                </c:pt>
                <c:pt idx="27">
                  <c:v>44200</c:v>
                </c:pt>
                <c:pt idx="28">
                  <c:v>44207</c:v>
                </c:pt>
                <c:pt idx="29">
                  <c:v>44214</c:v>
                </c:pt>
                <c:pt idx="30">
                  <c:v>44221</c:v>
                </c:pt>
                <c:pt idx="31">
                  <c:v>44228</c:v>
                </c:pt>
                <c:pt idx="32">
                  <c:v>44235</c:v>
                </c:pt>
                <c:pt idx="33">
                  <c:v>44242</c:v>
                </c:pt>
                <c:pt idx="34">
                  <c:v>44249</c:v>
                </c:pt>
                <c:pt idx="35">
                  <c:v>44256</c:v>
                </c:pt>
                <c:pt idx="36">
                  <c:v>44263</c:v>
                </c:pt>
                <c:pt idx="37">
                  <c:v>44270</c:v>
                </c:pt>
                <c:pt idx="38">
                  <c:v>44277</c:v>
                </c:pt>
                <c:pt idx="39">
                  <c:v>44284</c:v>
                </c:pt>
                <c:pt idx="40">
                  <c:v>44291</c:v>
                </c:pt>
                <c:pt idx="41">
                  <c:v>44298</c:v>
                </c:pt>
                <c:pt idx="42">
                  <c:v>44305</c:v>
                </c:pt>
                <c:pt idx="43">
                  <c:v>44312</c:v>
                </c:pt>
                <c:pt idx="44">
                  <c:v>44319</c:v>
                </c:pt>
                <c:pt idx="45">
                  <c:v>44326</c:v>
                </c:pt>
                <c:pt idx="46">
                  <c:v>44333</c:v>
                </c:pt>
                <c:pt idx="47">
                  <c:v>44340</c:v>
                </c:pt>
                <c:pt idx="48">
                  <c:v>44347</c:v>
                </c:pt>
                <c:pt idx="49">
                  <c:v>44354</c:v>
                </c:pt>
                <c:pt idx="50">
                  <c:v>44361</c:v>
                </c:pt>
                <c:pt idx="51">
                  <c:v>44368</c:v>
                </c:pt>
                <c:pt idx="52">
                  <c:v>44375</c:v>
                </c:pt>
                <c:pt idx="53">
                  <c:v>44382</c:v>
                </c:pt>
                <c:pt idx="54">
                  <c:v>44389</c:v>
                </c:pt>
                <c:pt idx="55">
                  <c:v>44396</c:v>
                </c:pt>
                <c:pt idx="56">
                  <c:v>44403</c:v>
                </c:pt>
                <c:pt idx="57">
                  <c:v>44410</c:v>
                </c:pt>
                <c:pt idx="58">
                  <c:v>44417</c:v>
                </c:pt>
                <c:pt idx="59">
                  <c:v>44424</c:v>
                </c:pt>
                <c:pt idx="60">
                  <c:v>44431</c:v>
                </c:pt>
                <c:pt idx="61">
                  <c:v>44438</c:v>
                </c:pt>
                <c:pt idx="62">
                  <c:v>44445</c:v>
                </c:pt>
                <c:pt idx="63">
                  <c:v>44452</c:v>
                </c:pt>
                <c:pt idx="64">
                  <c:v>44459</c:v>
                </c:pt>
                <c:pt idx="65">
                  <c:v>44466</c:v>
                </c:pt>
                <c:pt idx="66">
                  <c:v>44473</c:v>
                </c:pt>
                <c:pt idx="67">
                  <c:v>44480</c:v>
                </c:pt>
                <c:pt idx="68">
                  <c:v>44487</c:v>
                </c:pt>
                <c:pt idx="69">
                  <c:v>44494</c:v>
                </c:pt>
                <c:pt idx="70">
                  <c:v>44501</c:v>
                </c:pt>
                <c:pt idx="71">
                  <c:v>44508</c:v>
                </c:pt>
                <c:pt idx="72">
                  <c:v>44515</c:v>
                </c:pt>
                <c:pt idx="73">
                  <c:v>44522</c:v>
                </c:pt>
                <c:pt idx="74">
                  <c:v>44529</c:v>
                </c:pt>
                <c:pt idx="75">
                  <c:v>44536</c:v>
                </c:pt>
                <c:pt idx="76">
                  <c:v>44543</c:v>
                </c:pt>
                <c:pt idx="77">
                  <c:v>44550</c:v>
                </c:pt>
                <c:pt idx="78">
                  <c:v>44557</c:v>
                </c:pt>
                <c:pt idx="79">
                  <c:v>44564</c:v>
                </c:pt>
                <c:pt idx="80">
                  <c:v>44571</c:v>
                </c:pt>
                <c:pt idx="81">
                  <c:v>44578</c:v>
                </c:pt>
                <c:pt idx="82">
                  <c:v>44585</c:v>
                </c:pt>
                <c:pt idx="83">
                  <c:v>44592</c:v>
                </c:pt>
                <c:pt idx="84">
                  <c:v>44599</c:v>
                </c:pt>
                <c:pt idx="85">
                  <c:v>44606</c:v>
                </c:pt>
                <c:pt idx="86">
                  <c:v>44613</c:v>
                </c:pt>
                <c:pt idx="87">
                  <c:v>44620</c:v>
                </c:pt>
                <c:pt idx="88">
                  <c:v>44627</c:v>
                </c:pt>
                <c:pt idx="89">
                  <c:v>44634</c:v>
                </c:pt>
                <c:pt idx="90">
                  <c:v>44641</c:v>
                </c:pt>
                <c:pt idx="91">
                  <c:v>44648</c:v>
                </c:pt>
                <c:pt idx="92">
                  <c:v>44655</c:v>
                </c:pt>
                <c:pt idx="93">
                  <c:v>44662</c:v>
                </c:pt>
                <c:pt idx="94">
                  <c:v>44669</c:v>
                </c:pt>
                <c:pt idx="95">
                  <c:v>44676</c:v>
                </c:pt>
                <c:pt idx="96">
                  <c:v>44683</c:v>
                </c:pt>
                <c:pt idx="97">
                  <c:v>44690</c:v>
                </c:pt>
                <c:pt idx="98">
                  <c:v>44697</c:v>
                </c:pt>
                <c:pt idx="99">
                  <c:v>44704</c:v>
                </c:pt>
                <c:pt idx="100">
                  <c:v>44711</c:v>
                </c:pt>
                <c:pt idx="101">
                  <c:v>44718</c:v>
                </c:pt>
                <c:pt idx="102">
                  <c:v>44725</c:v>
                </c:pt>
                <c:pt idx="103">
                  <c:v>44732</c:v>
                </c:pt>
                <c:pt idx="104">
                  <c:v>44739</c:v>
                </c:pt>
                <c:pt idx="105">
                  <c:v>44746</c:v>
                </c:pt>
                <c:pt idx="106">
                  <c:v>44753</c:v>
                </c:pt>
                <c:pt idx="107">
                  <c:v>44760</c:v>
                </c:pt>
                <c:pt idx="108">
                  <c:v>44767</c:v>
                </c:pt>
                <c:pt idx="109">
                  <c:v>44774</c:v>
                </c:pt>
                <c:pt idx="110">
                  <c:v>44781</c:v>
                </c:pt>
                <c:pt idx="111">
                  <c:v>44788</c:v>
                </c:pt>
                <c:pt idx="112">
                  <c:v>44795</c:v>
                </c:pt>
                <c:pt idx="113">
                  <c:v>44802</c:v>
                </c:pt>
                <c:pt idx="114">
                  <c:v>44809</c:v>
                </c:pt>
                <c:pt idx="115">
                  <c:v>44816</c:v>
                </c:pt>
                <c:pt idx="116">
                  <c:v>44823</c:v>
                </c:pt>
                <c:pt idx="117">
                  <c:v>44830</c:v>
                </c:pt>
                <c:pt idx="118">
                  <c:v>44837</c:v>
                </c:pt>
                <c:pt idx="119">
                  <c:v>44844</c:v>
                </c:pt>
                <c:pt idx="120">
                  <c:v>44851</c:v>
                </c:pt>
                <c:pt idx="121">
                  <c:v>44858</c:v>
                </c:pt>
                <c:pt idx="122">
                  <c:v>44865</c:v>
                </c:pt>
                <c:pt idx="123">
                  <c:v>44872</c:v>
                </c:pt>
                <c:pt idx="124">
                  <c:v>44879</c:v>
                </c:pt>
                <c:pt idx="125">
                  <c:v>44886</c:v>
                </c:pt>
                <c:pt idx="126">
                  <c:v>44893</c:v>
                </c:pt>
                <c:pt idx="127">
                  <c:v>44900</c:v>
                </c:pt>
                <c:pt idx="128">
                  <c:v>44907</c:v>
                </c:pt>
                <c:pt idx="129">
                  <c:v>44914</c:v>
                </c:pt>
                <c:pt idx="130">
                  <c:v>44921</c:v>
                </c:pt>
                <c:pt idx="131">
                  <c:v>44928</c:v>
                </c:pt>
                <c:pt idx="132">
                  <c:v>44935</c:v>
                </c:pt>
                <c:pt idx="133">
                  <c:v>44942</c:v>
                </c:pt>
                <c:pt idx="134">
                  <c:v>44949</c:v>
                </c:pt>
                <c:pt idx="135">
                  <c:v>44956</c:v>
                </c:pt>
                <c:pt idx="136">
                  <c:v>44963</c:v>
                </c:pt>
                <c:pt idx="137">
                  <c:v>44970</c:v>
                </c:pt>
                <c:pt idx="138">
                  <c:v>44977</c:v>
                </c:pt>
                <c:pt idx="139">
                  <c:v>44984</c:v>
                </c:pt>
                <c:pt idx="140">
                  <c:v>44991</c:v>
                </c:pt>
                <c:pt idx="141">
                  <c:v>44998</c:v>
                </c:pt>
                <c:pt idx="142">
                  <c:v>45005</c:v>
                </c:pt>
                <c:pt idx="143">
                  <c:v>45012</c:v>
                </c:pt>
                <c:pt idx="144">
                  <c:v>45019</c:v>
                </c:pt>
                <c:pt idx="145">
                  <c:v>45026</c:v>
                </c:pt>
                <c:pt idx="146">
                  <c:v>45033</c:v>
                </c:pt>
                <c:pt idx="147">
                  <c:v>45040</c:v>
                </c:pt>
                <c:pt idx="148">
                  <c:v>45047</c:v>
                </c:pt>
                <c:pt idx="149">
                  <c:v>45054</c:v>
                </c:pt>
                <c:pt idx="150">
                  <c:v>45061</c:v>
                </c:pt>
                <c:pt idx="151">
                  <c:v>45068</c:v>
                </c:pt>
                <c:pt idx="152">
                  <c:v>45075</c:v>
                </c:pt>
                <c:pt idx="153">
                  <c:v>45082</c:v>
                </c:pt>
                <c:pt idx="154">
                  <c:v>45089</c:v>
                </c:pt>
                <c:pt idx="155">
                  <c:v>45096</c:v>
                </c:pt>
                <c:pt idx="156">
                  <c:v>45103</c:v>
                </c:pt>
                <c:pt idx="157">
                  <c:v>45110</c:v>
                </c:pt>
                <c:pt idx="158">
                  <c:v>45117</c:v>
                </c:pt>
                <c:pt idx="159">
                  <c:v>45124</c:v>
                </c:pt>
                <c:pt idx="160">
                  <c:v>45131</c:v>
                </c:pt>
                <c:pt idx="161">
                  <c:v>45138</c:v>
                </c:pt>
                <c:pt idx="162">
                  <c:v>45145</c:v>
                </c:pt>
                <c:pt idx="163">
                  <c:v>45152</c:v>
                </c:pt>
                <c:pt idx="164">
                  <c:v>45159</c:v>
                </c:pt>
                <c:pt idx="165">
                  <c:v>45166</c:v>
                </c:pt>
                <c:pt idx="166">
                  <c:v>45173</c:v>
                </c:pt>
                <c:pt idx="167">
                  <c:v>45180</c:v>
                </c:pt>
                <c:pt idx="168">
                  <c:v>45187</c:v>
                </c:pt>
                <c:pt idx="169">
                  <c:v>45194</c:v>
                </c:pt>
                <c:pt idx="170">
                  <c:v>45201</c:v>
                </c:pt>
                <c:pt idx="171">
                  <c:v>45208</c:v>
                </c:pt>
                <c:pt idx="172">
                  <c:v>45215</c:v>
                </c:pt>
                <c:pt idx="173">
                  <c:v>45222</c:v>
                </c:pt>
                <c:pt idx="174">
                  <c:v>45229</c:v>
                </c:pt>
                <c:pt idx="175">
                  <c:v>45236</c:v>
                </c:pt>
                <c:pt idx="176">
                  <c:v>45243</c:v>
                </c:pt>
                <c:pt idx="177">
                  <c:v>45250</c:v>
                </c:pt>
                <c:pt idx="178">
                  <c:v>45257</c:v>
                </c:pt>
                <c:pt idx="179">
                  <c:v>45264</c:v>
                </c:pt>
                <c:pt idx="180">
                  <c:v>45271</c:v>
                </c:pt>
                <c:pt idx="181">
                  <c:v>45278</c:v>
                </c:pt>
                <c:pt idx="182">
                  <c:v>45285</c:v>
                </c:pt>
                <c:pt idx="183">
                  <c:v>45292</c:v>
                </c:pt>
                <c:pt idx="184">
                  <c:v>45299</c:v>
                </c:pt>
                <c:pt idx="185">
                  <c:v>45306</c:v>
                </c:pt>
                <c:pt idx="186">
                  <c:v>45313</c:v>
                </c:pt>
                <c:pt idx="187">
                  <c:v>45320</c:v>
                </c:pt>
                <c:pt idx="188">
                  <c:v>45327</c:v>
                </c:pt>
                <c:pt idx="189">
                  <c:v>45334</c:v>
                </c:pt>
                <c:pt idx="190">
                  <c:v>45341</c:v>
                </c:pt>
                <c:pt idx="191">
                  <c:v>45348</c:v>
                </c:pt>
                <c:pt idx="192">
                  <c:v>45355</c:v>
                </c:pt>
                <c:pt idx="193">
                  <c:v>45362</c:v>
                </c:pt>
              </c:numCache>
            </c:numRef>
          </c:cat>
          <c:val>
            <c:numRef>
              <c:f>'MSTRvsBTC Weekly'!$I$2:$I$10000</c:f>
              <c:numCache>
                <c:formatCode>#,##0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255148210.81579402</c:v>
                </c:pt>
                <c:pt idx="7">
                  <c:v>250257641.61182401</c:v>
                </c:pt>
                <c:pt idx="8">
                  <c:v>251258646.69898602</c:v>
                </c:pt>
                <c:pt idx="9">
                  <c:v>220554662.43260202</c:v>
                </c:pt>
                <c:pt idx="10">
                  <c:v>221485858.19898602</c:v>
                </c:pt>
                <c:pt idx="11">
                  <c:v>418388884.26300001</c:v>
                </c:pt>
                <c:pt idx="12">
                  <c:v>412154059.56075001</c:v>
                </c:pt>
                <c:pt idx="13">
                  <c:v>408111550.05599999</c:v>
                </c:pt>
                <c:pt idx="14">
                  <c:v>435444947.76824999</c:v>
                </c:pt>
                <c:pt idx="15">
                  <c:v>439238496.09375</c:v>
                </c:pt>
                <c:pt idx="16">
                  <c:v>498442398.921</c:v>
                </c:pt>
                <c:pt idx="17">
                  <c:v>525444433.59375</c:v>
                </c:pt>
                <c:pt idx="18">
                  <c:v>592093452.39974999</c:v>
                </c:pt>
                <c:pt idx="19">
                  <c:v>610301236.83074999</c:v>
                </c:pt>
                <c:pt idx="20">
                  <c:v>702652574.70225</c:v>
                </c:pt>
                <c:pt idx="21">
                  <c:v>695288777.34375</c:v>
                </c:pt>
                <c:pt idx="22">
                  <c:v>739950881.84549999</c:v>
                </c:pt>
                <c:pt idx="23">
                  <c:v>781468635.95791197</c:v>
                </c:pt>
                <c:pt idx="24">
                  <c:v>958437087.89572799</c:v>
                </c:pt>
                <c:pt idx="25">
                  <c:v>1851408623.1533401</c:v>
                </c:pt>
                <c:pt idx="26">
                  <c:v>2310149191.6758599</c:v>
                </c:pt>
                <c:pt idx="27">
                  <c:v>2702978425.8808198</c:v>
                </c:pt>
                <c:pt idx="28">
                  <c:v>2522211314.4316802</c:v>
                </c:pt>
                <c:pt idx="29">
                  <c:v>2275432531.5058203</c:v>
                </c:pt>
                <c:pt idx="30">
                  <c:v>2343966814</c:v>
                </c:pt>
                <c:pt idx="31">
                  <c:v>2765217711.6970739</c:v>
                </c:pt>
                <c:pt idx="32">
                  <c:v>3462776189.3089767</c:v>
                </c:pt>
                <c:pt idx="33">
                  <c:v>4089881772.9027267</c:v>
                </c:pt>
                <c:pt idx="34">
                  <c:v>3208347520.4939489</c:v>
                </c:pt>
                <c:pt idx="35">
                  <c:v>4663086146.1959839</c:v>
                </c:pt>
                <c:pt idx="36">
                  <c:v>5415843348.0943556</c:v>
                </c:pt>
                <c:pt idx="37">
                  <c:v>5253384026.15625</c:v>
                </c:pt>
                <c:pt idx="38">
                  <c:v>5109757837.7806444</c:v>
                </c:pt>
                <c:pt idx="39">
                  <c:v>5366183765.4362879</c:v>
                </c:pt>
                <c:pt idx="40">
                  <c:v>5513510475.4486761</c:v>
                </c:pt>
                <c:pt idx="41">
                  <c:v>5148221877.3549261</c:v>
                </c:pt>
                <c:pt idx="42">
                  <c:v>4487760568.4575739</c:v>
                </c:pt>
                <c:pt idx="43">
                  <c:v>5186217503.609375</c:v>
                </c:pt>
                <c:pt idx="44">
                  <c:v>5332857304.1450739</c:v>
                </c:pt>
                <c:pt idx="45">
                  <c:v>4254399389.9799261</c:v>
                </c:pt>
                <c:pt idx="46">
                  <c:v>3193677959.5473499</c:v>
                </c:pt>
                <c:pt idx="47">
                  <c:v>3285206431.535574</c:v>
                </c:pt>
                <c:pt idx="48">
                  <c:v>3302171987.285574</c:v>
                </c:pt>
                <c:pt idx="49">
                  <c:v>3600091793.390625</c:v>
                </c:pt>
                <c:pt idx="50">
                  <c:v>3287063477.953125</c:v>
                </c:pt>
                <c:pt idx="51">
                  <c:v>3641123245.8956037</c:v>
                </c:pt>
                <c:pt idx="52">
                  <c:v>3708181204.875</c:v>
                </c:pt>
                <c:pt idx="53">
                  <c:v>3598095863.25</c:v>
                </c:pt>
                <c:pt idx="54">
                  <c:v>3341336039.5209479</c:v>
                </c:pt>
                <c:pt idx="55">
                  <c:v>3714739103.25</c:v>
                </c:pt>
                <c:pt idx="56">
                  <c:v>4200721816.8956037</c:v>
                </c:pt>
                <c:pt idx="57">
                  <c:v>4602481346.5837917</c:v>
                </c:pt>
                <c:pt idx="58">
                  <c:v>4943887358.4581041</c:v>
                </c:pt>
                <c:pt idx="59">
                  <c:v>5182916514.9168959</c:v>
                </c:pt>
                <c:pt idx="60">
                  <c:v>5131234069.1456041</c:v>
                </c:pt>
                <c:pt idx="61">
                  <c:v>5640655926.3125954</c:v>
                </c:pt>
                <c:pt idx="62">
                  <c:v>5020481809.4532204</c:v>
                </c:pt>
                <c:pt idx="63">
                  <c:v>5389602606.46875</c:v>
                </c:pt>
                <c:pt idx="64">
                  <c:v>4927545003.2835827</c:v>
                </c:pt>
                <c:pt idx="65">
                  <c:v>5496770854.328125</c:v>
                </c:pt>
                <c:pt idx="66">
                  <c:v>6246205540.953125</c:v>
                </c:pt>
                <c:pt idx="67">
                  <c:v>7019636057.7367077</c:v>
                </c:pt>
                <c:pt idx="68">
                  <c:v>6948613461.2054577</c:v>
                </c:pt>
                <c:pt idx="69">
                  <c:v>6992875178.7722712</c:v>
                </c:pt>
                <c:pt idx="70">
                  <c:v>7221873070.5535212</c:v>
                </c:pt>
                <c:pt idx="71">
                  <c:v>7465903882.6496038</c:v>
                </c:pt>
                <c:pt idx="72">
                  <c:v>6697682277.7210827</c:v>
                </c:pt>
                <c:pt idx="73">
                  <c:v>6528671288.2722712</c:v>
                </c:pt>
                <c:pt idx="74">
                  <c:v>5975753426.8252077</c:v>
                </c:pt>
                <c:pt idx="75">
                  <c:v>6064052876.9433336</c:v>
                </c:pt>
                <c:pt idx="76">
                  <c:v>5720535152.703125</c:v>
                </c:pt>
                <c:pt idx="77">
                  <c:v>6222997045.203125</c:v>
                </c:pt>
                <c:pt idx="78">
                  <c:v>5798700356.84375</c:v>
                </c:pt>
                <c:pt idx="79">
                  <c:v>5213426030.0231323</c:v>
                </c:pt>
                <c:pt idx="80">
                  <c:v>5362978510.9962454</c:v>
                </c:pt>
                <c:pt idx="81">
                  <c:v>4512508011.9450073</c:v>
                </c:pt>
                <c:pt idx="82">
                  <c:v>4716608376.0231323</c:v>
                </c:pt>
                <c:pt idx="83">
                  <c:v>5275725027.1912546</c:v>
                </c:pt>
                <c:pt idx="84">
                  <c:v>5276841526.421875</c:v>
                </c:pt>
                <c:pt idx="85">
                  <c:v>4805882363.5742054</c:v>
                </c:pt>
                <c:pt idx="86">
                  <c:v>4715646343.5429554</c:v>
                </c:pt>
                <c:pt idx="87">
                  <c:v>4804457466.078125</c:v>
                </c:pt>
                <c:pt idx="88">
                  <c:v>4733138340.7422123</c:v>
                </c:pt>
                <c:pt idx="89">
                  <c:v>5158081666.4101696</c:v>
                </c:pt>
                <c:pt idx="90">
                  <c:v>5854949368.6015873</c:v>
                </c:pt>
                <c:pt idx="91">
                  <c:v>5809064932.6367054</c:v>
                </c:pt>
                <c:pt idx="92">
                  <c:v>5278111575.640625</c:v>
                </c:pt>
                <c:pt idx="93">
                  <c:v>5132145248.90625</c:v>
                </c:pt>
                <c:pt idx="94">
                  <c:v>5100143098.8682423</c:v>
                </c:pt>
                <c:pt idx="95">
                  <c:v>4970899356.1875</c:v>
                </c:pt>
                <c:pt idx="96">
                  <c:v>4401070185.53125</c:v>
                </c:pt>
                <c:pt idx="97">
                  <c:v>4045184127.9442582</c:v>
                </c:pt>
                <c:pt idx="98">
                  <c:v>3918370794.1630082</c:v>
                </c:pt>
                <c:pt idx="99">
                  <c:v>3804947675.6317582</c:v>
                </c:pt>
                <c:pt idx="100">
                  <c:v>3864479064.4007621</c:v>
                </c:pt>
                <c:pt idx="101">
                  <c:v>3458215905.8614841</c:v>
                </c:pt>
                <c:pt idx="102">
                  <c:v>2655852634.6195121</c:v>
                </c:pt>
                <c:pt idx="103">
                  <c:v>2717104995.2309961</c:v>
                </c:pt>
                <c:pt idx="104">
                  <c:v>2493529588.7934961</c:v>
                </c:pt>
                <c:pt idx="105">
                  <c:v>2705558542.8058619</c:v>
                </c:pt>
                <c:pt idx="106">
                  <c:v>2695039325.6875</c:v>
                </c:pt>
                <c:pt idx="107">
                  <c:v>2932363360.6429739</c:v>
                </c:pt>
                <c:pt idx="108">
                  <c:v>3026748800.1818323</c:v>
                </c:pt>
                <c:pt idx="109">
                  <c:v>3005866662.28125</c:v>
                </c:pt>
                <c:pt idx="110">
                  <c:v>3154168979.0568323</c:v>
                </c:pt>
                <c:pt idx="111">
                  <c:v>2792932437.6496119</c:v>
                </c:pt>
                <c:pt idx="112">
                  <c:v>2544261600.9251938</c:v>
                </c:pt>
                <c:pt idx="113">
                  <c:v>2592236688.5369177</c:v>
                </c:pt>
                <c:pt idx="114">
                  <c:v>2823428946.4005823</c:v>
                </c:pt>
                <c:pt idx="115">
                  <c:v>2518671070.9005823</c:v>
                </c:pt>
                <c:pt idx="116">
                  <c:v>2438594461.7878881</c:v>
                </c:pt>
                <c:pt idx="117">
                  <c:v>2475714920.7525783</c:v>
                </c:pt>
                <c:pt idx="118">
                  <c:v>2528015905.1042194</c:v>
                </c:pt>
                <c:pt idx="119">
                  <c:v>2504832919.40625</c:v>
                </c:pt>
                <c:pt idx="120">
                  <c:v>2543691448.6821871</c:v>
                </c:pt>
                <c:pt idx="121">
                  <c:v>2682607821.4764838</c:v>
                </c:pt>
                <c:pt idx="122">
                  <c:v>2720422296.1536717</c:v>
                </c:pt>
                <c:pt idx="123">
                  <c:v>2125921127.0547662</c:v>
                </c:pt>
                <c:pt idx="124">
                  <c:v>2117921872.197969</c:v>
                </c:pt>
                <c:pt idx="125">
                  <c:v>2137785059.263047</c:v>
                </c:pt>
                <c:pt idx="126">
                  <c:v>2226946092.1536717</c:v>
                </c:pt>
                <c:pt idx="127">
                  <c:v>2223528032.4766412</c:v>
                </c:pt>
                <c:pt idx="128">
                  <c:v>2178520195.2134371</c:v>
                </c:pt>
                <c:pt idx="129">
                  <c:v>2189441380.6536717</c:v>
                </c:pt>
                <c:pt idx="130">
                  <c:v>2202823110.335</c:v>
                </c:pt>
                <c:pt idx="131">
                  <c:v>2264576650.3575001</c:v>
                </c:pt>
                <c:pt idx="132">
                  <c:v>2766705844.71</c:v>
                </c:pt>
                <c:pt idx="133">
                  <c:v>3010455122.1199999</c:v>
                </c:pt>
                <c:pt idx="134">
                  <c:v>3150130048.7950001</c:v>
                </c:pt>
                <c:pt idx="135">
                  <c:v>3041625747.1199999</c:v>
                </c:pt>
                <c:pt idx="136">
                  <c:v>2886936914.0625</c:v>
                </c:pt>
                <c:pt idx="137">
                  <c:v>3223412641.585</c:v>
                </c:pt>
                <c:pt idx="138">
                  <c:v>3121860708.0574999</c:v>
                </c:pt>
                <c:pt idx="139">
                  <c:v>2972705561.54</c:v>
                </c:pt>
                <c:pt idx="140">
                  <c:v>2936723271.5174999</c:v>
                </c:pt>
                <c:pt idx="141">
                  <c:v>3715124540.9825001</c:v>
                </c:pt>
                <c:pt idx="142">
                  <c:v>3709248735.335</c:v>
                </c:pt>
                <c:pt idx="143">
                  <c:v>3918434925.6792698</c:v>
                </c:pt>
                <c:pt idx="144">
                  <c:v>3937019071.2738552</c:v>
                </c:pt>
                <c:pt idx="145">
                  <c:v>4244149765.6599998</c:v>
                </c:pt>
                <c:pt idx="146">
                  <c:v>3862793867.2399998</c:v>
                </c:pt>
                <c:pt idx="147">
                  <c:v>4097632929.7399998</c:v>
                </c:pt>
                <c:pt idx="148">
                  <c:v>3983696992.2399998</c:v>
                </c:pt>
                <c:pt idx="149">
                  <c:v>3770289414.0799999</c:v>
                </c:pt>
                <c:pt idx="150">
                  <c:v>3745535664.0799999</c:v>
                </c:pt>
                <c:pt idx="151">
                  <c:v>3931990507.7600002</c:v>
                </c:pt>
                <c:pt idx="152">
                  <c:v>3796669296.8400002</c:v>
                </c:pt>
                <c:pt idx="153">
                  <c:v>3631623515.6599998</c:v>
                </c:pt>
                <c:pt idx="154">
                  <c:v>3687069804.7399998</c:v>
                </c:pt>
                <c:pt idx="155">
                  <c:v>4267236640.6599998</c:v>
                </c:pt>
                <c:pt idx="156">
                  <c:v>4286907734.3400002</c:v>
                </c:pt>
                <c:pt idx="157">
                  <c:v>4596074646.046875</c:v>
                </c:pt>
                <c:pt idx="158">
                  <c:v>4607941148.8027287</c:v>
                </c:pt>
                <c:pt idx="159">
                  <c:v>4582868089.0839787</c:v>
                </c:pt>
                <c:pt idx="160">
                  <c:v>4459595584.0498018</c:v>
                </c:pt>
                <c:pt idx="161">
                  <c:v>4437595515.6631994</c:v>
                </c:pt>
                <c:pt idx="162">
                  <c:v>4474429268.8263998</c:v>
                </c:pt>
                <c:pt idx="163">
                  <c:v>4001768432.7551999</c:v>
                </c:pt>
                <c:pt idx="164">
                  <c:v>3986505145.2551999</c:v>
                </c:pt>
                <c:pt idx="165">
                  <c:v>3968149746.8368001</c:v>
                </c:pt>
                <c:pt idx="166">
                  <c:v>3947164218.8263998</c:v>
                </c:pt>
                <c:pt idx="167">
                  <c:v>4054423850</c:v>
                </c:pt>
                <c:pt idx="168">
                  <c:v>4012043039.0816002</c:v>
                </c:pt>
                <c:pt idx="169">
                  <c:v>4428288518.75</c:v>
                </c:pt>
                <c:pt idx="170">
                  <c:v>4420588292.36378</c:v>
                </c:pt>
                <c:pt idx="171">
                  <c:v>4297879185.17628</c:v>
                </c:pt>
                <c:pt idx="172">
                  <c:v>4746384149.1105804</c:v>
                </c:pt>
                <c:pt idx="173">
                  <c:v>5465541841.816905</c:v>
                </c:pt>
                <c:pt idx="174">
                  <c:v>5546385256.191905</c:v>
                </c:pt>
                <c:pt idx="175">
                  <c:v>5869435893.7103996</c:v>
                </c:pt>
                <c:pt idx="176">
                  <c:v>5922029025</c:v>
                </c:pt>
                <c:pt idx="177">
                  <c:v>5936692781.2896004</c:v>
                </c:pt>
                <c:pt idx="178">
                  <c:v>6332577075</c:v>
                </c:pt>
                <c:pt idx="179">
                  <c:v>7640870904.69207</c:v>
                </c:pt>
                <c:pt idx="180">
                  <c:v>7219374818.9153891</c:v>
                </c:pt>
                <c:pt idx="181">
                  <c:v>7507602932.8216391</c:v>
                </c:pt>
                <c:pt idx="182">
                  <c:v>7376543174.375</c:v>
                </c:pt>
                <c:pt idx="183">
                  <c:v>8311836921.6323996</c:v>
                </c:pt>
                <c:pt idx="184">
                  <c:v>7905764381.7886496</c:v>
                </c:pt>
                <c:pt idx="185">
                  <c:v>7858385262.2573996</c:v>
                </c:pt>
                <c:pt idx="186">
                  <c:v>7951032557.8125</c:v>
                </c:pt>
                <c:pt idx="187">
                  <c:v>8054684541.1636496</c:v>
                </c:pt>
                <c:pt idx="188">
                  <c:v>8568791285.6948996</c:v>
                </c:pt>
                <c:pt idx="189">
                  <c:v>9006821601.6100006</c:v>
                </c:pt>
                <c:pt idx="190">
                  <c:v>9905613900</c:v>
                </c:pt>
                <c:pt idx="191">
                  <c:v>9983994220</c:v>
                </c:pt>
                <c:pt idx="192">
                  <c:v>12185441000</c:v>
                </c:pt>
                <c:pt idx="193">
                  <c:v>14149212750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9-4768-91FB-D9F45F8F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659743"/>
        <c:axId val="1240091775"/>
      </c:lineChart>
      <c:dateAx>
        <c:axId val="12016597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091775"/>
        <c:crosses val="autoZero"/>
        <c:auto val="1"/>
        <c:lblOffset val="100"/>
        <c:baseTimeUnit val="days"/>
      </c:dateAx>
      <c:valAx>
        <c:axId val="12400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165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Return BTC vs MSTR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BTC w/w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'MSTRvsBTC Weekly'!$A$3:$A$10000</c:f>
              <c:numCache>
                <c:formatCode>m/d/yyyy</c:formatCode>
                <c:ptCount val="9998"/>
                <c:pt idx="0">
                  <c:v>44018</c:v>
                </c:pt>
                <c:pt idx="1">
                  <c:v>44025</c:v>
                </c:pt>
                <c:pt idx="2">
                  <c:v>44032</c:v>
                </c:pt>
                <c:pt idx="3">
                  <c:v>44039</c:v>
                </c:pt>
                <c:pt idx="4">
                  <c:v>44046</c:v>
                </c:pt>
                <c:pt idx="5">
                  <c:v>44053</c:v>
                </c:pt>
                <c:pt idx="6">
                  <c:v>44060</c:v>
                </c:pt>
                <c:pt idx="7">
                  <c:v>44067</c:v>
                </c:pt>
                <c:pt idx="8">
                  <c:v>44074</c:v>
                </c:pt>
                <c:pt idx="9">
                  <c:v>44081</c:v>
                </c:pt>
                <c:pt idx="10">
                  <c:v>44088</c:v>
                </c:pt>
                <c:pt idx="11">
                  <c:v>44095</c:v>
                </c:pt>
                <c:pt idx="12">
                  <c:v>44102</c:v>
                </c:pt>
                <c:pt idx="13">
                  <c:v>44109</c:v>
                </c:pt>
                <c:pt idx="14">
                  <c:v>44116</c:v>
                </c:pt>
                <c:pt idx="15">
                  <c:v>44123</c:v>
                </c:pt>
                <c:pt idx="16">
                  <c:v>44130</c:v>
                </c:pt>
                <c:pt idx="17">
                  <c:v>44137</c:v>
                </c:pt>
                <c:pt idx="18">
                  <c:v>44144</c:v>
                </c:pt>
                <c:pt idx="19">
                  <c:v>44151</c:v>
                </c:pt>
                <c:pt idx="20">
                  <c:v>44158</c:v>
                </c:pt>
                <c:pt idx="21">
                  <c:v>44165</c:v>
                </c:pt>
                <c:pt idx="22">
                  <c:v>44172</c:v>
                </c:pt>
                <c:pt idx="23">
                  <c:v>44179</c:v>
                </c:pt>
                <c:pt idx="24">
                  <c:v>44186</c:v>
                </c:pt>
                <c:pt idx="25">
                  <c:v>44193</c:v>
                </c:pt>
                <c:pt idx="26">
                  <c:v>44200</c:v>
                </c:pt>
                <c:pt idx="27">
                  <c:v>44207</c:v>
                </c:pt>
                <c:pt idx="28">
                  <c:v>44214</c:v>
                </c:pt>
                <c:pt idx="29">
                  <c:v>44221</c:v>
                </c:pt>
                <c:pt idx="30">
                  <c:v>44228</c:v>
                </c:pt>
                <c:pt idx="31">
                  <c:v>44235</c:v>
                </c:pt>
                <c:pt idx="32">
                  <c:v>44242</c:v>
                </c:pt>
                <c:pt idx="33">
                  <c:v>44249</c:v>
                </c:pt>
                <c:pt idx="34">
                  <c:v>44256</c:v>
                </c:pt>
                <c:pt idx="35">
                  <c:v>44263</c:v>
                </c:pt>
                <c:pt idx="36">
                  <c:v>44270</c:v>
                </c:pt>
                <c:pt idx="37">
                  <c:v>44277</c:v>
                </c:pt>
                <c:pt idx="38">
                  <c:v>44284</c:v>
                </c:pt>
                <c:pt idx="39">
                  <c:v>44291</c:v>
                </c:pt>
                <c:pt idx="40">
                  <c:v>44298</c:v>
                </c:pt>
                <c:pt idx="41">
                  <c:v>44305</c:v>
                </c:pt>
                <c:pt idx="42">
                  <c:v>44312</c:v>
                </c:pt>
                <c:pt idx="43">
                  <c:v>44319</c:v>
                </c:pt>
                <c:pt idx="44">
                  <c:v>44326</c:v>
                </c:pt>
                <c:pt idx="45">
                  <c:v>44333</c:v>
                </c:pt>
                <c:pt idx="46">
                  <c:v>44340</c:v>
                </c:pt>
                <c:pt idx="47">
                  <c:v>44347</c:v>
                </c:pt>
                <c:pt idx="48">
                  <c:v>44354</c:v>
                </c:pt>
                <c:pt idx="49">
                  <c:v>44361</c:v>
                </c:pt>
                <c:pt idx="50">
                  <c:v>44368</c:v>
                </c:pt>
                <c:pt idx="51">
                  <c:v>44375</c:v>
                </c:pt>
                <c:pt idx="52">
                  <c:v>44382</c:v>
                </c:pt>
                <c:pt idx="53">
                  <c:v>44389</c:v>
                </c:pt>
                <c:pt idx="54">
                  <c:v>44396</c:v>
                </c:pt>
                <c:pt idx="55">
                  <c:v>44403</c:v>
                </c:pt>
                <c:pt idx="56">
                  <c:v>44410</c:v>
                </c:pt>
                <c:pt idx="57">
                  <c:v>44417</c:v>
                </c:pt>
                <c:pt idx="58">
                  <c:v>44424</c:v>
                </c:pt>
                <c:pt idx="59">
                  <c:v>44431</c:v>
                </c:pt>
                <c:pt idx="60">
                  <c:v>44438</c:v>
                </c:pt>
                <c:pt idx="61">
                  <c:v>44445</c:v>
                </c:pt>
                <c:pt idx="62">
                  <c:v>44452</c:v>
                </c:pt>
                <c:pt idx="63">
                  <c:v>44459</c:v>
                </c:pt>
                <c:pt idx="64">
                  <c:v>44466</c:v>
                </c:pt>
                <c:pt idx="65">
                  <c:v>44473</c:v>
                </c:pt>
                <c:pt idx="66">
                  <c:v>44480</c:v>
                </c:pt>
                <c:pt idx="67">
                  <c:v>44487</c:v>
                </c:pt>
                <c:pt idx="68">
                  <c:v>44494</c:v>
                </c:pt>
                <c:pt idx="69">
                  <c:v>44501</c:v>
                </c:pt>
                <c:pt idx="70">
                  <c:v>44508</c:v>
                </c:pt>
                <c:pt idx="71">
                  <c:v>44515</c:v>
                </c:pt>
                <c:pt idx="72">
                  <c:v>44522</c:v>
                </c:pt>
                <c:pt idx="73">
                  <c:v>44529</c:v>
                </c:pt>
                <c:pt idx="74">
                  <c:v>44536</c:v>
                </c:pt>
                <c:pt idx="75">
                  <c:v>44543</c:v>
                </c:pt>
                <c:pt idx="76">
                  <c:v>44550</c:v>
                </c:pt>
                <c:pt idx="77">
                  <c:v>44557</c:v>
                </c:pt>
                <c:pt idx="78">
                  <c:v>44564</c:v>
                </c:pt>
                <c:pt idx="79">
                  <c:v>44571</c:v>
                </c:pt>
                <c:pt idx="80">
                  <c:v>44578</c:v>
                </c:pt>
                <c:pt idx="81">
                  <c:v>44585</c:v>
                </c:pt>
                <c:pt idx="82">
                  <c:v>44592</c:v>
                </c:pt>
                <c:pt idx="83">
                  <c:v>44599</c:v>
                </c:pt>
                <c:pt idx="84">
                  <c:v>44606</c:v>
                </c:pt>
                <c:pt idx="85">
                  <c:v>44613</c:v>
                </c:pt>
                <c:pt idx="86">
                  <c:v>44620</c:v>
                </c:pt>
                <c:pt idx="87">
                  <c:v>44627</c:v>
                </c:pt>
                <c:pt idx="88">
                  <c:v>44634</c:v>
                </c:pt>
                <c:pt idx="89">
                  <c:v>44641</c:v>
                </c:pt>
                <c:pt idx="90">
                  <c:v>44648</c:v>
                </c:pt>
                <c:pt idx="91">
                  <c:v>44655</c:v>
                </c:pt>
                <c:pt idx="92">
                  <c:v>44662</c:v>
                </c:pt>
                <c:pt idx="93">
                  <c:v>44669</c:v>
                </c:pt>
                <c:pt idx="94">
                  <c:v>44676</c:v>
                </c:pt>
                <c:pt idx="95">
                  <c:v>44683</c:v>
                </c:pt>
                <c:pt idx="96">
                  <c:v>44690</c:v>
                </c:pt>
                <c:pt idx="97">
                  <c:v>44697</c:v>
                </c:pt>
                <c:pt idx="98">
                  <c:v>44704</c:v>
                </c:pt>
                <c:pt idx="99">
                  <c:v>44711</c:v>
                </c:pt>
                <c:pt idx="100">
                  <c:v>44718</c:v>
                </c:pt>
                <c:pt idx="101">
                  <c:v>44725</c:v>
                </c:pt>
                <c:pt idx="102">
                  <c:v>44732</c:v>
                </c:pt>
                <c:pt idx="103">
                  <c:v>44739</c:v>
                </c:pt>
                <c:pt idx="104">
                  <c:v>44746</c:v>
                </c:pt>
                <c:pt idx="105">
                  <c:v>44753</c:v>
                </c:pt>
                <c:pt idx="106">
                  <c:v>44760</c:v>
                </c:pt>
                <c:pt idx="107">
                  <c:v>44767</c:v>
                </c:pt>
                <c:pt idx="108">
                  <c:v>44774</c:v>
                </c:pt>
                <c:pt idx="109">
                  <c:v>44781</c:v>
                </c:pt>
                <c:pt idx="110">
                  <c:v>44788</c:v>
                </c:pt>
                <c:pt idx="111">
                  <c:v>44795</c:v>
                </c:pt>
                <c:pt idx="112">
                  <c:v>44802</c:v>
                </c:pt>
                <c:pt idx="113">
                  <c:v>44809</c:v>
                </c:pt>
                <c:pt idx="114">
                  <c:v>44816</c:v>
                </c:pt>
                <c:pt idx="115">
                  <c:v>44823</c:v>
                </c:pt>
                <c:pt idx="116">
                  <c:v>44830</c:v>
                </c:pt>
                <c:pt idx="117">
                  <c:v>44837</c:v>
                </c:pt>
                <c:pt idx="118">
                  <c:v>44844</c:v>
                </c:pt>
                <c:pt idx="119">
                  <c:v>44851</c:v>
                </c:pt>
                <c:pt idx="120">
                  <c:v>44858</c:v>
                </c:pt>
                <c:pt idx="121">
                  <c:v>44865</c:v>
                </c:pt>
                <c:pt idx="122">
                  <c:v>44872</c:v>
                </c:pt>
                <c:pt idx="123">
                  <c:v>44879</c:v>
                </c:pt>
                <c:pt idx="124">
                  <c:v>44886</c:v>
                </c:pt>
                <c:pt idx="125">
                  <c:v>44893</c:v>
                </c:pt>
                <c:pt idx="126">
                  <c:v>44900</c:v>
                </c:pt>
                <c:pt idx="127">
                  <c:v>44907</c:v>
                </c:pt>
                <c:pt idx="128">
                  <c:v>44914</c:v>
                </c:pt>
                <c:pt idx="129">
                  <c:v>44921</c:v>
                </c:pt>
                <c:pt idx="130">
                  <c:v>44928</c:v>
                </c:pt>
                <c:pt idx="131">
                  <c:v>44935</c:v>
                </c:pt>
                <c:pt idx="132">
                  <c:v>44942</c:v>
                </c:pt>
                <c:pt idx="133">
                  <c:v>44949</c:v>
                </c:pt>
                <c:pt idx="134">
                  <c:v>44956</c:v>
                </c:pt>
                <c:pt idx="135">
                  <c:v>44963</c:v>
                </c:pt>
                <c:pt idx="136">
                  <c:v>44970</c:v>
                </c:pt>
                <c:pt idx="137">
                  <c:v>44977</c:v>
                </c:pt>
                <c:pt idx="138">
                  <c:v>44984</c:v>
                </c:pt>
                <c:pt idx="139">
                  <c:v>44991</c:v>
                </c:pt>
                <c:pt idx="140">
                  <c:v>44998</c:v>
                </c:pt>
                <c:pt idx="141">
                  <c:v>45005</c:v>
                </c:pt>
                <c:pt idx="142">
                  <c:v>45012</c:v>
                </c:pt>
                <c:pt idx="143">
                  <c:v>45019</c:v>
                </c:pt>
                <c:pt idx="144">
                  <c:v>45026</c:v>
                </c:pt>
                <c:pt idx="145">
                  <c:v>45033</c:v>
                </c:pt>
                <c:pt idx="146">
                  <c:v>45040</c:v>
                </c:pt>
                <c:pt idx="147">
                  <c:v>45047</c:v>
                </c:pt>
                <c:pt idx="148">
                  <c:v>45054</c:v>
                </c:pt>
                <c:pt idx="149">
                  <c:v>45061</c:v>
                </c:pt>
                <c:pt idx="150">
                  <c:v>45068</c:v>
                </c:pt>
                <c:pt idx="151">
                  <c:v>45075</c:v>
                </c:pt>
                <c:pt idx="152">
                  <c:v>45082</c:v>
                </c:pt>
                <c:pt idx="153">
                  <c:v>45089</c:v>
                </c:pt>
                <c:pt idx="154">
                  <c:v>45096</c:v>
                </c:pt>
                <c:pt idx="155">
                  <c:v>45103</c:v>
                </c:pt>
                <c:pt idx="156">
                  <c:v>45110</c:v>
                </c:pt>
                <c:pt idx="157">
                  <c:v>45117</c:v>
                </c:pt>
                <c:pt idx="158">
                  <c:v>45124</c:v>
                </c:pt>
                <c:pt idx="159">
                  <c:v>45131</c:v>
                </c:pt>
                <c:pt idx="160">
                  <c:v>45138</c:v>
                </c:pt>
                <c:pt idx="161">
                  <c:v>45145</c:v>
                </c:pt>
                <c:pt idx="162">
                  <c:v>45152</c:v>
                </c:pt>
                <c:pt idx="163">
                  <c:v>45159</c:v>
                </c:pt>
                <c:pt idx="164">
                  <c:v>45166</c:v>
                </c:pt>
                <c:pt idx="165">
                  <c:v>45173</c:v>
                </c:pt>
                <c:pt idx="166">
                  <c:v>45180</c:v>
                </c:pt>
                <c:pt idx="167">
                  <c:v>45187</c:v>
                </c:pt>
                <c:pt idx="168">
                  <c:v>45194</c:v>
                </c:pt>
                <c:pt idx="169">
                  <c:v>45201</c:v>
                </c:pt>
                <c:pt idx="170">
                  <c:v>45208</c:v>
                </c:pt>
                <c:pt idx="171">
                  <c:v>45215</c:v>
                </c:pt>
                <c:pt idx="172">
                  <c:v>45222</c:v>
                </c:pt>
                <c:pt idx="173">
                  <c:v>45229</c:v>
                </c:pt>
                <c:pt idx="174">
                  <c:v>45236</c:v>
                </c:pt>
                <c:pt idx="175">
                  <c:v>45243</c:v>
                </c:pt>
                <c:pt idx="176">
                  <c:v>45250</c:v>
                </c:pt>
                <c:pt idx="177">
                  <c:v>45257</c:v>
                </c:pt>
                <c:pt idx="178">
                  <c:v>45264</c:v>
                </c:pt>
                <c:pt idx="179">
                  <c:v>45271</c:v>
                </c:pt>
                <c:pt idx="180">
                  <c:v>45278</c:v>
                </c:pt>
                <c:pt idx="181">
                  <c:v>45285</c:v>
                </c:pt>
                <c:pt idx="182">
                  <c:v>45292</c:v>
                </c:pt>
                <c:pt idx="183">
                  <c:v>45299</c:v>
                </c:pt>
                <c:pt idx="184">
                  <c:v>45306</c:v>
                </c:pt>
                <c:pt idx="185">
                  <c:v>45313</c:v>
                </c:pt>
                <c:pt idx="186">
                  <c:v>45320</c:v>
                </c:pt>
                <c:pt idx="187">
                  <c:v>45327</c:v>
                </c:pt>
                <c:pt idx="188">
                  <c:v>45334</c:v>
                </c:pt>
                <c:pt idx="189">
                  <c:v>45341</c:v>
                </c:pt>
                <c:pt idx="190">
                  <c:v>45348</c:v>
                </c:pt>
                <c:pt idx="191">
                  <c:v>45355</c:v>
                </c:pt>
                <c:pt idx="192">
                  <c:v>45362</c:v>
                </c:pt>
              </c:numCache>
            </c:numRef>
          </c:cat>
          <c:val>
            <c:numRef>
              <c:f>'MSTRvsBTC Weekly'!$C$3:$C$10000</c:f>
              <c:numCache>
                <c:formatCode>0%</c:formatCode>
                <c:ptCount val="9998"/>
                <c:pt idx="0">
                  <c:v>2.2323000130515691E-2</c:v>
                </c:pt>
                <c:pt idx="1">
                  <c:v>1.2547479513903781E-2</c:v>
                </c:pt>
                <c:pt idx="2">
                  <c:v>9.0858377608969976E-2</c:v>
                </c:pt>
                <c:pt idx="3">
                  <c:v>0.20680263851113878</c:v>
                </c:pt>
                <c:pt idx="4">
                  <c:v>0.26308513448748783</c:v>
                </c:pt>
                <c:pt idx="5">
                  <c:v>0.28167620167419916</c:v>
                </c:pt>
                <c:pt idx="6">
                  <c:v>0.26250863946267811</c:v>
                </c:pt>
                <c:pt idx="7">
                  <c:v>0.26650853765046123</c:v>
                </c:pt>
                <c:pt idx="8">
                  <c:v>0.14430783065084052</c:v>
                </c:pt>
                <c:pt idx="9">
                  <c:v>0.14852989404371297</c:v>
                </c:pt>
                <c:pt idx="10">
                  <c:v>0.20805431842888278</c:v>
                </c:pt>
                <c:pt idx="11">
                  <c:v>0.1931523338476413</c:v>
                </c:pt>
                <c:pt idx="12">
                  <c:v>0.18334408518194012</c:v>
                </c:pt>
                <c:pt idx="13">
                  <c:v>0.25031939550701998</c:v>
                </c:pt>
                <c:pt idx="14">
                  <c:v>0.25903128513840223</c:v>
                </c:pt>
                <c:pt idx="15">
                  <c:v>0.39381888539148591</c:v>
                </c:pt>
                <c:pt idx="16">
                  <c:v>0.44799171404972693</c:v>
                </c:pt>
                <c:pt idx="17">
                  <c:v>0.57483484825167763</c:v>
                </c:pt>
                <c:pt idx="18">
                  <c:v>0.60558638647120011</c:v>
                </c:pt>
                <c:pt idx="19">
                  <c:v>0.75690729539000512</c:v>
                </c:pt>
                <c:pt idx="20">
                  <c:v>0.74642729770178717</c:v>
                </c:pt>
                <c:pt idx="21">
                  <c:v>0.81066262834005087</c:v>
                </c:pt>
                <c:pt idx="22">
                  <c:v>0.80018255535343741</c:v>
                </c:pt>
                <c:pt idx="23">
                  <c:v>1.0266387991422761</c:v>
                </c:pt>
                <c:pt idx="24">
                  <c:v>1.1456899934679425</c:v>
                </c:pt>
                <c:pt idx="25">
                  <c:v>1.393469204813079</c:v>
                </c:pt>
                <c:pt idx="26">
                  <c:v>1.5635141679784184</c:v>
                </c:pt>
                <c:pt idx="27">
                  <c:v>1.4966371593725381</c:v>
                </c:pt>
                <c:pt idx="28">
                  <c:v>1.3987949280282281</c:v>
                </c:pt>
                <c:pt idx="29">
                  <c:v>1.4243445204004339</c:v>
                </c:pt>
                <c:pt idx="30">
                  <c:v>1.5991654180491599</c:v>
                </c:pt>
                <c:pt idx="31">
                  <c:v>1.8514271024225746</c:v>
                </c:pt>
                <c:pt idx="32">
                  <c:v>2.0325261828453534</c:v>
                </c:pt>
                <c:pt idx="33">
                  <c:v>1.816985905312313</c:v>
                </c:pt>
                <c:pt idx="34">
                  <c:v>1.951439201034689</c:v>
                </c:pt>
                <c:pt idx="35">
                  <c:v>2.109536214876349</c:v>
                </c:pt>
                <c:pt idx="36">
                  <c:v>2.0795391652025859</c:v>
                </c:pt>
                <c:pt idx="37">
                  <c:v>2.0521994185439558</c:v>
                </c:pt>
                <c:pt idx="38">
                  <c:v>2.1023829958868339</c:v>
                </c:pt>
                <c:pt idx="39">
                  <c:v>2.1269991588214099</c:v>
                </c:pt>
                <c:pt idx="40">
                  <c:v>2.0607457981503172</c:v>
                </c:pt>
                <c:pt idx="41">
                  <c:v>1.9324565898311361</c:v>
                </c:pt>
                <c:pt idx="42">
                  <c:v>2.088092552244313</c:v>
                </c:pt>
                <c:pt idx="43">
                  <c:v>2.1163674559547037</c:v>
                </c:pt>
                <c:pt idx="44">
                  <c:v>1.9141385470118575</c:v>
                </c:pt>
                <c:pt idx="45">
                  <c:v>1.6626002780182576</c:v>
                </c:pt>
                <c:pt idx="46">
                  <c:v>1.6887012755279018</c:v>
                </c:pt>
                <c:pt idx="47">
                  <c:v>1.6938655037441697</c:v>
                </c:pt>
                <c:pt idx="48">
                  <c:v>1.7840848524795287</c:v>
                </c:pt>
                <c:pt idx="49">
                  <c:v>1.6971347597035096</c:v>
                </c:pt>
                <c:pt idx="50">
                  <c:v>1.6677593430646729</c:v>
                </c:pt>
                <c:pt idx="51">
                  <c:v>1.6861761761271037</c:v>
                </c:pt>
                <c:pt idx="52">
                  <c:v>1.6564890234388061</c:v>
                </c:pt>
                <c:pt idx="53">
                  <c:v>1.5851291060026065</c:v>
                </c:pt>
                <c:pt idx="54">
                  <c:v>1.696881728101217</c:v>
                </c:pt>
                <c:pt idx="55">
                  <c:v>1.8277072585457157</c:v>
                </c:pt>
                <c:pt idx="56">
                  <c:v>1.9233478525198944</c:v>
                </c:pt>
                <c:pt idx="57">
                  <c:v>1.9975265370522548</c:v>
                </c:pt>
                <c:pt idx="58">
                  <c:v>2.0458749598879526</c:v>
                </c:pt>
                <c:pt idx="59">
                  <c:v>2.0359032681536666</c:v>
                </c:pt>
                <c:pt idx="60">
                  <c:v>2.0957760550013447</c:v>
                </c:pt>
                <c:pt idx="61">
                  <c:v>1.9858288919477749</c:v>
                </c:pt>
                <c:pt idx="62">
                  <c:v>2.0118137868800479</c:v>
                </c:pt>
                <c:pt idx="63">
                  <c:v>1.9260824933277938</c:v>
                </c:pt>
                <c:pt idx="64">
                  <c:v>2.0416016515831168</c:v>
                </c:pt>
                <c:pt idx="65">
                  <c:v>2.1779425518109115</c:v>
                </c:pt>
                <c:pt idx="66">
                  <c:v>2.3017666097469816</c:v>
                </c:pt>
                <c:pt idx="67">
                  <c:v>2.2916489062154755</c:v>
                </c:pt>
                <c:pt idx="68">
                  <c:v>2.2980187694714944</c:v>
                </c:pt>
                <c:pt idx="69">
                  <c:v>2.3307660852646324</c:v>
                </c:pt>
                <c:pt idx="70">
                  <c:v>2.3645566005107526</c:v>
                </c:pt>
                <c:pt idx="71">
                  <c:v>2.2616592665772375</c:v>
                </c:pt>
                <c:pt idx="72">
                  <c:v>2.2364250165127033</c:v>
                </c:pt>
                <c:pt idx="73">
                  <c:v>2.0987862086976179</c:v>
                </c:pt>
                <c:pt idx="74">
                  <c:v>2.1135624961062902</c:v>
                </c:pt>
                <c:pt idx="75">
                  <c:v>2.0458692234754992</c:v>
                </c:pt>
                <c:pt idx="76">
                  <c:v>2.1337039940148554</c:v>
                </c:pt>
                <c:pt idx="77">
                  <c:v>2.0655219451921849</c:v>
                </c:pt>
                <c:pt idx="78">
                  <c:v>1.9507560336501668</c:v>
                </c:pt>
                <c:pt idx="79">
                  <c:v>1.9794420608637244</c:v>
                </c:pt>
                <c:pt idx="80">
                  <c:v>1.8208603143011688</c:v>
                </c:pt>
                <c:pt idx="81">
                  <c:v>1.866090231575078</c:v>
                </c:pt>
                <c:pt idx="82">
                  <c:v>1.9846323293270114</c:v>
                </c:pt>
                <c:pt idx="83">
                  <c:v>1.9795649952745178</c:v>
                </c:pt>
                <c:pt idx="84">
                  <c:v>1.8903147950383516</c:v>
                </c:pt>
                <c:pt idx="85">
                  <c:v>1.871538634241078</c:v>
                </c:pt>
                <c:pt idx="86">
                  <c:v>1.8903719215711972</c:v>
                </c:pt>
                <c:pt idx="87">
                  <c:v>1.8755275555133308</c:v>
                </c:pt>
                <c:pt idx="88">
                  <c:v>1.9653080130186824</c:v>
                </c:pt>
                <c:pt idx="89">
                  <c:v>2.100410120208934</c:v>
                </c:pt>
                <c:pt idx="90">
                  <c:v>2.0925732572275142</c:v>
                </c:pt>
                <c:pt idx="91">
                  <c:v>2.0011724271192022</c:v>
                </c:pt>
                <c:pt idx="92">
                  <c:v>1.9421613838809875</c:v>
                </c:pt>
                <c:pt idx="93">
                  <c:v>1.9359257556035478</c:v>
                </c:pt>
                <c:pt idx="94">
                  <c:v>1.9105845563126058</c:v>
                </c:pt>
                <c:pt idx="95">
                  <c:v>1.7959515432851023</c:v>
                </c:pt>
                <c:pt idx="96">
                  <c:v>1.7150880163281848</c:v>
                </c:pt>
                <c:pt idx="97">
                  <c:v>1.6837388045815009</c:v>
                </c:pt>
                <c:pt idx="98">
                  <c:v>1.6547923050056541</c:v>
                </c:pt>
                <c:pt idx="99">
                  <c:v>1.670438088822936</c:v>
                </c:pt>
                <c:pt idx="100">
                  <c:v>1.5653105537091507</c:v>
                </c:pt>
                <c:pt idx="101">
                  <c:v>1.3332940188589086</c:v>
                </c:pt>
                <c:pt idx="102">
                  <c:v>1.3563571812546864</c:v>
                </c:pt>
                <c:pt idx="103">
                  <c:v>1.2740727620548711</c:v>
                </c:pt>
                <c:pt idx="104">
                  <c:v>1.3550888202942248</c:v>
                </c:pt>
                <c:pt idx="105">
                  <c:v>1.3512008182599193</c:v>
                </c:pt>
                <c:pt idx="106">
                  <c:v>1.4392603996891933</c:v>
                </c:pt>
                <c:pt idx="107">
                  <c:v>1.4714478975981029</c:v>
                </c:pt>
                <c:pt idx="108">
                  <c:v>1.4645487000501176</c:v>
                </c:pt>
                <c:pt idx="109">
                  <c:v>1.5138863232509521</c:v>
                </c:pt>
                <c:pt idx="110">
                  <c:v>1.399359630544958</c:v>
                </c:pt>
                <c:pt idx="111">
                  <c:v>1.3103238796716981</c:v>
                </c:pt>
                <c:pt idx="112">
                  <c:v>1.3291800726018113</c:v>
                </c:pt>
                <c:pt idx="113">
                  <c:v>1.4183664724726315</c:v>
                </c:pt>
                <c:pt idx="114">
                  <c:v>1.3104275509394663</c:v>
                </c:pt>
                <c:pt idx="115">
                  <c:v>1.2786343525191337</c:v>
                </c:pt>
                <c:pt idx="116">
                  <c:v>1.291505776252154</c:v>
                </c:pt>
                <c:pt idx="117">
                  <c:v>1.3126313848241384</c:v>
                </c:pt>
                <c:pt idx="118">
                  <c:v>1.3034609576716978</c:v>
                </c:pt>
                <c:pt idx="119">
                  <c:v>1.3189743793354261</c:v>
                </c:pt>
                <c:pt idx="120">
                  <c:v>1.3735864954654171</c:v>
                </c:pt>
                <c:pt idx="121">
                  <c:v>1.3876826575560708</c:v>
                </c:pt>
                <c:pt idx="122">
                  <c:v>1.1691499797657681</c:v>
                </c:pt>
                <c:pt idx="123">
                  <c:v>1.1653872555729476</c:v>
                </c:pt>
                <c:pt idx="124">
                  <c:v>1.174765876817585</c:v>
                </c:pt>
                <c:pt idx="125">
                  <c:v>1.2164730786264335</c:v>
                </c:pt>
                <c:pt idx="126">
                  <c:v>1.214938214496101</c:v>
                </c:pt>
                <c:pt idx="127">
                  <c:v>1.1946965820067312</c:v>
                </c:pt>
                <c:pt idx="128">
                  <c:v>1.1997097030529487</c:v>
                </c:pt>
                <c:pt idx="129">
                  <c:v>1.1868308035113078</c:v>
                </c:pt>
                <c:pt idx="130">
                  <c:v>1.2148646205403608</c:v>
                </c:pt>
                <c:pt idx="131">
                  <c:v>1.4365966578609921</c:v>
                </c:pt>
                <c:pt idx="132">
                  <c:v>1.5246975587486142</c:v>
                </c:pt>
                <c:pt idx="133">
                  <c:v>1.5710941735490502</c:v>
                </c:pt>
                <c:pt idx="134">
                  <c:v>1.5366497855414805</c:v>
                </c:pt>
                <c:pt idx="135">
                  <c:v>1.4857924987092761</c:v>
                </c:pt>
                <c:pt idx="136">
                  <c:v>1.6023436176074757</c:v>
                </c:pt>
                <c:pt idx="137">
                  <c:v>1.5708391393357872</c:v>
                </c:pt>
                <c:pt idx="138">
                  <c:v>1.5230614962998468</c:v>
                </c:pt>
                <c:pt idx="139">
                  <c:v>1.5109572736388377</c:v>
                </c:pt>
                <c:pt idx="140">
                  <c:v>1.7760150259352518</c:v>
                </c:pt>
                <c:pt idx="141">
                  <c:v>1.7744334354440898</c:v>
                </c:pt>
                <c:pt idx="142">
                  <c:v>1.7817555794435664</c:v>
                </c:pt>
                <c:pt idx="143">
                  <c:v>1.78649832647065</c:v>
                </c:pt>
                <c:pt idx="144">
                  <c:v>1.8564627190566161</c:v>
                </c:pt>
                <c:pt idx="145">
                  <c:v>1.7666082324158281</c:v>
                </c:pt>
                <c:pt idx="146">
                  <c:v>1.8274033642740535</c:v>
                </c:pt>
                <c:pt idx="147">
                  <c:v>1.7995980582709046</c:v>
                </c:pt>
                <c:pt idx="148">
                  <c:v>1.7460278247476961</c:v>
                </c:pt>
                <c:pt idx="149">
                  <c:v>1.7394623473316764</c:v>
                </c:pt>
                <c:pt idx="150">
                  <c:v>1.7892429022114813</c:v>
                </c:pt>
                <c:pt idx="151">
                  <c:v>1.7548274552125793</c:v>
                </c:pt>
                <c:pt idx="152">
                  <c:v>1.7113562523565999</c:v>
                </c:pt>
                <c:pt idx="153">
                  <c:v>1.7266238837178656</c:v>
                </c:pt>
                <c:pt idx="154">
                  <c:v>1.8839756200951245</c:v>
                </c:pt>
                <c:pt idx="155">
                  <c:v>1.8885854168644354</c:v>
                </c:pt>
                <c:pt idx="156">
                  <c:v>1.873904689930225</c:v>
                </c:pt>
                <c:pt idx="157">
                  <c:v>1.8764865676562668</c:v>
                </c:pt>
                <c:pt idx="158">
                  <c:v>1.8710452959670083</c:v>
                </c:pt>
                <c:pt idx="159">
                  <c:v>1.844146746273247</c:v>
                </c:pt>
                <c:pt idx="160">
                  <c:v>1.8361723427157095</c:v>
                </c:pt>
                <c:pt idx="161">
                  <c:v>1.8444727281458801</c:v>
                </c:pt>
                <c:pt idx="162">
                  <c:v>1.7388367223731986</c:v>
                </c:pt>
                <c:pt idx="163">
                  <c:v>1.7350225867587872</c:v>
                </c:pt>
                <c:pt idx="164">
                  <c:v>1.7304182032826372</c:v>
                </c:pt>
                <c:pt idx="165">
                  <c:v>1.7251297113281368</c:v>
                </c:pt>
                <c:pt idx="166">
                  <c:v>1.752303556961925</c:v>
                </c:pt>
                <c:pt idx="167">
                  <c:v>1.7418505770845498</c:v>
                </c:pt>
                <c:pt idx="168">
                  <c:v>1.8076210482255579</c:v>
                </c:pt>
                <c:pt idx="169">
                  <c:v>1.8058821763445554</c:v>
                </c:pt>
                <c:pt idx="170">
                  <c:v>1.7781236295014868</c:v>
                </c:pt>
                <c:pt idx="171">
                  <c:v>1.8824785786776363</c:v>
                </c:pt>
                <c:pt idx="172">
                  <c:v>2.0339955377170953</c:v>
                </c:pt>
                <c:pt idx="173">
                  <c:v>2.0487870106789279</c:v>
                </c:pt>
                <c:pt idx="174">
                  <c:v>2.1059967377956932</c:v>
                </c:pt>
                <c:pt idx="175">
                  <c:v>2.1149572464786415</c:v>
                </c:pt>
                <c:pt idx="176">
                  <c:v>2.1174333836653552</c:v>
                </c:pt>
                <c:pt idx="177">
                  <c:v>2.184117699040085</c:v>
                </c:pt>
                <c:pt idx="178">
                  <c:v>2.2792017815799888</c:v>
                </c:pt>
                <c:pt idx="179">
                  <c:v>2.2240384250681218</c:v>
                </c:pt>
                <c:pt idx="180">
                  <c:v>2.2639626735156559</c:v>
                </c:pt>
                <c:pt idx="181">
                  <c:v>2.2465057355796239</c:v>
                </c:pt>
                <c:pt idx="182">
                  <c:v>2.2862053147190751</c:v>
                </c:pt>
                <c:pt idx="183">
                  <c:v>2.2373505857737914</c:v>
                </c:pt>
                <c:pt idx="184">
                  <c:v>2.2313576017632393</c:v>
                </c:pt>
                <c:pt idx="185">
                  <c:v>2.2431472115193389</c:v>
                </c:pt>
                <c:pt idx="186">
                  <c:v>2.2561835036735327</c:v>
                </c:pt>
                <c:pt idx="187">
                  <c:v>2.320010552629193</c:v>
                </c:pt>
                <c:pt idx="188">
                  <c:v>2.3664274423710343</c:v>
                </c:pt>
                <c:pt idx="189">
                  <c:v>2.466217616768331</c:v>
                </c:pt>
                <c:pt idx="190">
                  <c:v>2.4584632967660141</c:v>
                </c:pt>
                <c:pt idx="191">
                  <c:v>2.6789608983762041</c:v>
                </c:pt>
                <c:pt idx="192">
                  <c:v>2.7721479360878472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B-4AFA-A03A-CEA8AD05BF92}"/>
            </c:ext>
          </c:extLst>
        </c:ser>
        <c:ser>
          <c:idx val="1"/>
          <c:order val="1"/>
          <c:tx>
            <c:v>MSTR w/w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'MSTRvsBTC Weekly'!$A$3:$A$10000</c:f>
              <c:numCache>
                <c:formatCode>m/d/yyyy</c:formatCode>
                <c:ptCount val="9998"/>
                <c:pt idx="0">
                  <c:v>44018</c:v>
                </c:pt>
                <c:pt idx="1">
                  <c:v>44025</c:v>
                </c:pt>
                <c:pt idx="2">
                  <c:v>44032</c:v>
                </c:pt>
                <c:pt idx="3">
                  <c:v>44039</c:v>
                </c:pt>
                <c:pt idx="4">
                  <c:v>44046</c:v>
                </c:pt>
                <c:pt idx="5">
                  <c:v>44053</c:v>
                </c:pt>
                <c:pt idx="6">
                  <c:v>44060</c:v>
                </c:pt>
                <c:pt idx="7">
                  <c:v>44067</c:v>
                </c:pt>
                <c:pt idx="8">
                  <c:v>44074</c:v>
                </c:pt>
                <c:pt idx="9">
                  <c:v>44081</c:v>
                </c:pt>
                <c:pt idx="10">
                  <c:v>44088</c:v>
                </c:pt>
                <c:pt idx="11">
                  <c:v>44095</c:v>
                </c:pt>
                <c:pt idx="12">
                  <c:v>44102</c:v>
                </c:pt>
                <c:pt idx="13">
                  <c:v>44109</c:v>
                </c:pt>
                <c:pt idx="14">
                  <c:v>44116</c:v>
                </c:pt>
                <c:pt idx="15">
                  <c:v>44123</c:v>
                </c:pt>
                <c:pt idx="16">
                  <c:v>44130</c:v>
                </c:pt>
                <c:pt idx="17">
                  <c:v>44137</c:v>
                </c:pt>
                <c:pt idx="18">
                  <c:v>44144</c:v>
                </c:pt>
                <c:pt idx="19">
                  <c:v>44151</c:v>
                </c:pt>
                <c:pt idx="20">
                  <c:v>44158</c:v>
                </c:pt>
                <c:pt idx="21">
                  <c:v>44165</c:v>
                </c:pt>
                <c:pt idx="22">
                  <c:v>44172</c:v>
                </c:pt>
                <c:pt idx="23">
                  <c:v>44179</c:v>
                </c:pt>
                <c:pt idx="24">
                  <c:v>44186</c:v>
                </c:pt>
                <c:pt idx="25">
                  <c:v>44193</c:v>
                </c:pt>
                <c:pt idx="26">
                  <c:v>44200</c:v>
                </c:pt>
                <c:pt idx="27">
                  <c:v>44207</c:v>
                </c:pt>
                <c:pt idx="28">
                  <c:v>44214</c:v>
                </c:pt>
                <c:pt idx="29">
                  <c:v>44221</c:v>
                </c:pt>
                <c:pt idx="30">
                  <c:v>44228</c:v>
                </c:pt>
                <c:pt idx="31">
                  <c:v>44235</c:v>
                </c:pt>
                <c:pt idx="32">
                  <c:v>44242</c:v>
                </c:pt>
                <c:pt idx="33">
                  <c:v>44249</c:v>
                </c:pt>
                <c:pt idx="34">
                  <c:v>44256</c:v>
                </c:pt>
                <c:pt idx="35">
                  <c:v>44263</c:v>
                </c:pt>
                <c:pt idx="36">
                  <c:v>44270</c:v>
                </c:pt>
                <c:pt idx="37">
                  <c:v>44277</c:v>
                </c:pt>
                <c:pt idx="38">
                  <c:v>44284</c:v>
                </c:pt>
                <c:pt idx="39">
                  <c:v>44291</c:v>
                </c:pt>
                <c:pt idx="40">
                  <c:v>44298</c:v>
                </c:pt>
                <c:pt idx="41">
                  <c:v>44305</c:v>
                </c:pt>
                <c:pt idx="42">
                  <c:v>44312</c:v>
                </c:pt>
                <c:pt idx="43">
                  <c:v>44319</c:v>
                </c:pt>
                <c:pt idx="44">
                  <c:v>44326</c:v>
                </c:pt>
                <c:pt idx="45">
                  <c:v>44333</c:v>
                </c:pt>
                <c:pt idx="46">
                  <c:v>44340</c:v>
                </c:pt>
                <c:pt idx="47">
                  <c:v>44347</c:v>
                </c:pt>
                <c:pt idx="48">
                  <c:v>44354</c:v>
                </c:pt>
                <c:pt idx="49">
                  <c:v>44361</c:v>
                </c:pt>
                <c:pt idx="50">
                  <c:v>44368</c:v>
                </c:pt>
                <c:pt idx="51">
                  <c:v>44375</c:v>
                </c:pt>
                <c:pt idx="52">
                  <c:v>44382</c:v>
                </c:pt>
                <c:pt idx="53">
                  <c:v>44389</c:v>
                </c:pt>
                <c:pt idx="54">
                  <c:v>44396</c:v>
                </c:pt>
                <c:pt idx="55">
                  <c:v>44403</c:v>
                </c:pt>
                <c:pt idx="56">
                  <c:v>44410</c:v>
                </c:pt>
                <c:pt idx="57">
                  <c:v>44417</c:v>
                </c:pt>
                <c:pt idx="58">
                  <c:v>44424</c:v>
                </c:pt>
                <c:pt idx="59">
                  <c:v>44431</c:v>
                </c:pt>
                <c:pt idx="60">
                  <c:v>44438</c:v>
                </c:pt>
                <c:pt idx="61">
                  <c:v>44445</c:v>
                </c:pt>
                <c:pt idx="62">
                  <c:v>44452</c:v>
                </c:pt>
                <c:pt idx="63">
                  <c:v>44459</c:v>
                </c:pt>
                <c:pt idx="64">
                  <c:v>44466</c:v>
                </c:pt>
                <c:pt idx="65">
                  <c:v>44473</c:v>
                </c:pt>
                <c:pt idx="66">
                  <c:v>44480</c:v>
                </c:pt>
                <c:pt idx="67">
                  <c:v>44487</c:v>
                </c:pt>
                <c:pt idx="68">
                  <c:v>44494</c:v>
                </c:pt>
                <c:pt idx="69">
                  <c:v>44501</c:v>
                </c:pt>
                <c:pt idx="70">
                  <c:v>44508</c:v>
                </c:pt>
                <c:pt idx="71">
                  <c:v>44515</c:v>
                </c:pt>
                <c:pt idx="72">
                  <c:v>44522</c:v>
                </c:pt>
                <c:pt idx="73">
                  <c:v>44529</c:v>
                </c:pt>
                <c:pt idx="74">
                  <c:v>44536</c:v>
                </c:pt>
                <c:pt idx="75">
                  <c:v>44543</c:v>
                </c:pt>
                <c:pt idx="76">
                  <c:v>44550</c:v>
                </c:pt>
                <c:pt idx="77">
                  <c:v>44557</c:v>
                </c:pt>
                <c:pt idx="78">
                  <c:v>44564</c:v>
                </c:pt>
                <c:pt idx="79">
                  <c:v>44571</c:v>
                </c:pt>
                <c:pt idx="80">
                  <c:v>44578</c:v>
                </c:pt>
                <c:pt idx="81">
                  <c:v>44585</c:v>
                </c:pt>
                <c:pt idx="82">
                  <c:v>44592</c:v>
                </c:pt>
                <c:pt idx="83">
                  <c:v>44599</c:v>
                </c:pt>
                <c:pt idx="84">
                  <c:v>44606</c:v>
                </c:pt>
                <c:pt idx="85">
                  <c:v>44613</c:v>
                </c:pt>
                <c:pt idx="86">
                  <c:v>44620</c:v>
                </c:pt>
                <c:pt idx="87">
                  <c:v>44627</c:v>
                </c:pt>
                <c:pt idx="88">
                  <c:v>44634</c:v>
                </c:pt>
                <c:pt idx="89">
                  <c:v>44641</c:v>
                </c:pt>
                <c:pt idx="90">
                  <c:v>44648</c:v>
                </c:pt>
                <c:pt idx="91">
                  <c:v>44655</c:v>
                </c:pt>
                <c:pt idx="92">
                  <c:v>44662</c:v>
                </c:pt>
                <c:pt idx="93">
                  <c:v>44669</c:v>
                </c:pt>
                <c:pt idx="94">
                  <c:v>44676</c:v>
                </c:pt>
                <c:pt idx="95">
                  <c:v>44683</c:v>
                </c:pt>
                <c:pt idx="96">
                  <c:v>44690</c:v>
                </c:pt>
                <c:pt idx="97">
                  <c:v>44697</c:v>
                </c:pt>
                <c:pt idx="98">
                  <c:v>44704</c:v>
                </c:pt>
                <c:pt idx="99">
                  <c:v>44711</c:v>
                </c:pt>
                <c:pt idx="100">
                  <c:v>44718</c:v>
                </c:pt>
                <c:pt idx="101">
                  <c:v>44725</c:v>
                </c:pt>
                <c:pt idx="102">
                  <c:v>44732</c:v>
                </c:pt>
                <c:pt idx="103">
                  <c:v>44739</c:v>
                </c:pt>
                <c:pt idx="104">
                  <c:v>44746</c:v>
                </c:pt>
                <c:pt idx="105">
                  <c:v>44753</c:v>
                </c:pt>
                <c:pt idx="106">
                  <c:v>44760</c:v>
                </c:pt>
                <c:pt idx="107">
                  <c:v>44767</c:v>
                </c:pt>
                <c:pt idx="108">
                  <c:v>44774</c:v>
                </c:pt>
                <c:pt idx="109">
                  <c:v>44781</c:v>
                </c:pt>
                <c:pt idx="110">
                  <c:v>44788</c:v>
                </c:pt>
                <c:pt idx="111">
                  <c:v>44795</c:v>
                </c:pt>
                <c:pt idx="112">
                  <c:v>44802</c:v>
                </c:pt>
                <c:pt idx="113">
                  <c:v>44809</c:v>
                </c:pt>
                <c:pt idx="114">
                  <c:v>44816</c:v>
                </c:pt>
                <c:pt idx="115">
                  <c:v>44823</c:v>
                </c:pt>
                <c:pt idx="116">
                  <c:v>44830</c:v>
                </c:pt>
                <c:pt idx="117">
                  <c:v>44837</c:v>
                </c:pt>
                <c:pt idx="118">
                  <c:v>44844</c:v>
                </c:pt>
                <c:pt idx="119">
                  <c:v>44851</c:v>
                </c:pt>
                <c:pt idx="120">
                  <c:v>44858</c:v>
                </c:pt>
                <c:pt idx="121">
                  <c:v>44865</c:v>
                </c:pt>
                <c:pt idx="122">
                  <c:v>44872</c:v>
                </c:pt>
                <c:pt idx="123">
                  <c:v>44879</c:v>
                </c:pt>
                <c:pt idx="124">
                  <c:v>44886</c:v>
                </c:pt>
                <c:pt idx="125">
                  <c:v>44893</c:v>
                </c:pt>
                <c:pt idx="126">
                  <c:v>44900</c:v>
                </c:pt>
                <c:pt idx="127">
                  <c:v>44907</c:v>
                </c:pt>
                <c:pt idx="128">
                  <c:v>44914</c:v>
                </c:pt>
                <c:pt idx="129">
                  <c:v>44921</c:v>
                </c:pt>
                <c:pt idx="130">
                  <c:v>44928</c:v>
                </c:pt>
                <c:pt idx="131">
                  <c:v>44935</c:v>
                </c:pt>
                <c:pt idx="132">
                  <c:v>44942</c:v>
                </c:pt>
                <c:pt idx="133">
                  <c:v>44949</c:v>
                </c:pt>
                <c:pt idx="134">
                  <c:v>44956</c:v>
                </c:pt>
                <c:pt idx="135">
                  <c:v>44963</c:v>
                </c:pt>
                <c:pt idx="136">
                  <c:v>44970</c:v>
                </c:pt>
                <c:pt idx="137">
                  <c:v>44977</c:v>
                </c:pt>
                <c:pt idx="138">
                  <c:v>44984</c:v>
                </c:pt>
                <c:pt idx="139">
                  <c:v>44991</c:v>
                </c:pt>
                <c:pt idx="140">
                  <c:v>44998</c:v>
                </c:pt>
                <c:pt idx="141">
                  <c:v>45005</c:v>
                </c:pt>
                <c:pt idx="142">
                  <c:v>45012</c:v>
                </c:pt>
                <c:pt idx="143">
                  <c:v>45019</c:v>
                </c:pt>
                <c:pt idx="144">
                  <c:v>45026</c:v>
                </c:pt>
                <c:pt idx="145">
                  <c:v>45033</c:v>
                </c:pt>
                <c:pt idx="146">
                  <c:v>45040</c:v>
                </c:pt>
                <c:pt idx="147">
                  <c:v>45047</c:v>
                </c:pt>
                <c:pt idx="148">
                  <c:v>45054</c:v>
                </c:pt>
                <c:pt idx="149">
                  <c:v>45061</c:v>
                </c:pt>
                <c:pt idx="150">
                  <c:v>45068</c:v>
                </c:pt>
                <c:pt idx="151">
                  <c:v>45075</c:v>
                </c:pt>
                <c:pt idx="152">
                  <c:v>45082</c:v>
                </c:pt>
                <c:pt idx="153">
                  <c:v>45089</c:v>
                </c:pt>
                <c:pt idx="154">
                  <c:v>45096</c:v>
                </c:pt>
                <c:pt idx="155">
                  <c:v>45103</c:v>
                </c:pt>
                <c:pt idx="156">
                  <c:v>45110</c:v>
                </c:pt>
                <c:pt idx="157">
                  <c:v>45117</c:v>
                </c:pt>
                <c:pt idx="158">
                  <c:v>45124</c:v>
                </c:pt>
                <c:pt idx="159">
                  <c:v>45131</c:v>
                </c:pt>
                <c:pt idx="160">
                  <c:v>45138</c:v>
                </c:pt>
                <c:pt idx="161">
                  <c:v>45145</c:v>
                </c:pt>
                <c:pt idx="162">
                  <c:v>45152</c:v>
                </c:pt>
                <c:pt idx="163">
                  <c:v>45159</c:v>
                </c:pt>
                <c:pt idx="164">
                  <c:v>45166</c:v>
                </c:pt>
                <c:pt idx="165">
                  <c:v>45173</c:v>
                </c:pt>
                <c:pt idx="166">
                  <c:v>45180</c:v>
                </c:pt>
                <c:pt idx="167">
                  <c:v>45187</c:v>
                </c:pt>
                <c:pt idx="168">
                  <c:v>45194</c:v>
                </c:pt>
                <c:pt idx="169">
                  <c:v>45201</c:v>
                </c:pt>
                <c:pt idx="170">
                  <c:v>45208</c:v>
                </c:pt>
                <c:pt idx="171">
                  <c:v>45215</c:v>
                </c:pt>
                <c:pt idx="172">
                  <c:v>45222</c:v>
                </c:pt>
                <c:pt idx="173">
                  <c:v>45229</c:v>
                </c:pt>
                <c:pt idx="174">
                  <c:v>45236</c:v>
                </c:pt>
                <c:pt idx="175">
                  <c:v>45243</c:v>
                </c:pt>
                <c:pt idx="176">
                  <c:v>45250</c:v>
                </c:pt>
                <c:pt idx="177">
                  <c:v>45257</c:v>
                </c:pt>
                <c:pt idx="178">
                  <c:v>45264</c:v>
                </c:pt>
                <c:pt idx="179">
                  <c:v>45271</c:v>
                </c:pt>
                <c:pt idx="180">
                  <c:v>45278</c:v>
                </c:pt>
                <c:pt idx="181">
                  <c:v>45285</c:v>
                </c:pt>
                <c:pt idx="182">
                  <c:v>45292</c:v>
                </c:pt>
                <c:pt idx="183">
                  <c:v>45299</c:v>
                </c:pt>
                <c:pt idx="184">
                  <c:v>45306</c:v>
                </c:pt>
                <c:pt idx="185">
                  <c:v>45313</c:v>
                </c:pt>
                <c:pt idx="186">
                  <c:v>45320</c:v>
                </c:pt>
                <c:pt idx="187">
                  <c:v>45327</c:v>
                </c:pt>
                <c:pt idx="188">
                  <c:v>45334</c:v>
                </c:pt>
                <c:pt idx="189">
                  <c:v>45341</c:v>
                </c:pt>
                <c:pt idx="190">
                  <c:v>45348</c:v>
                </c:pt>
                <c:pt idx="191">
                  <c:v>45355</c:v>
                </c:pt>
                <c:pt idx="192">
                  <c:v>45362</c:v>
                </c:pt>
              </c:numCache>
            </c:numRef>
          </c:cat>
          <c:val>
            <c:numRef>
              <c:f>'MSTRvsBTC Weekly'!$E$3:$E$10000</c:f>
              <c:numCache>
                <c:formatCode>0%</c:formatCode>
                <c:ptCount val="9998"/>
                <c:pt idx="0">
                  <c:v>2.6417213914227133E-3</c:v>
                </c:pt>
                <c:pt idx="1">
                  <c:v>8.4210174723577946E-3</c:v>
                </c:pt>
                <c:pt idx="2">
                  <c:v>-3.3247916114957921E-3</c:v>
                </c:pt>
                <c:pt idx="3">
                  <c:v>5.6273337322188643E-2</c:v>
                </c:pt>
                <c:pt idx="4">
                  <c:v>5.1996392450062379E-2</c:v>
                </c:pt>
                <c:pt idx="5">
                  <c:v>0.24034233773206215</c:v>
                </c:pt>
                <c:pt idx="6">
                  <c:v>0.22977149310854861</c:v>
                </c:pt>
                <c:pt idx="7">
                  <c:v>0.2422473476374174</c:v>
                </c:pt>
                <c:pt idx="8">
                  <c:v>0.21025063559441426</c:v>
                </c:pt>
                <c:pt idx="9">
                  <c:v>0.20279584281650864</c:v>
                </c:pt>
                <c:pt idx="10">
                  <c:v>0.33359716320192212</c:v>
                </c:pt>
                <c:pt idx="11">
                  <c:v>0.24925609335190479</c:v>
                </c:pt>
                <c:pt idx="12">
                  <c:v>0.25151437015138889</c:v>
                </c:pt>
                <c:pt idx="13">
                  <c:v>0.37625824647798223</c:v>
                </c:pt>
                <c:pt idx="14">
                  <c:v>0.37607613635397064</c:v>
                </c:pt>
                <c:pt idx="15">
                  <c:v>0.49508042510328987</c:v>
                </c:pt>
                <c:pt idx="16">
                  <c:v>0.40159157149757396</c:v>
                </c:pt>
                <c:pt idx="17">
                  <c:v>0.51262279926306986</c:v>
                </c:pt>
                <c:pt idx="18">
                  <c:v>0.54844872954606561</c:v>
                </c:pt>
                <c:pt idx="19">
                  <c:v>0.70364712960435027</c:v>
                </c:pt>
                <c:pt idx="20">
                  <c:v>0.92493391893717281</c:v>
                </c:pt>
                <c:pt idx="21">
                  <c:v>1.134105886452768</c:v>
                </c:pt>
                <c:pt idx="22">
                  <c:v>1.0058132431600848</c:v>
                </c:pt>
                <c:pt idx="23">
                  <c:v>1.0592547593368487</c:v>
                </c:pt>
                <c:pt idx="24">
                  <c:v>1.1303370041808494</c:v>
                </c:pt>
                <c:pt idx="25">
                  <c:v>1.3347324230021238</c:v>
                </c:pt>
                <c:pt idx="26">
                  <c:v>1.7029991362158685</c:v>
                </c:pt>
                <c:pt idx="27">
                  <c:v>1.790332652674369</c:v>
                </c:pt>
                <c:pt idx="28">
                  <c:v>1.7885336006782326</c:v>
                </c:pt>
                <c:pt idx="29">
                  <c:v>1.8583392727847703</c:v>
                </c:pt>
                <c:pt idx="30">
                  <c:v>2.1640041779561265</c:v>
                </c:pt>
                <c:pt idx="31">
                  <c:v>2.4472672784524043</c:v>
                </c:pt>
                <c:pt idx="32">
                  <c:v>2.3790187997822381</c:v>
                </c:pt>
                <c:pt idx="33">
                  <c:v>2.1576785718956462</c:v>
                </c:pt>
                <c:pt idx="34">
                  <c:v>1.9842134159361584</c:v>
                </c:pt>
                <c:pt idx="35">
                  <c:v>2.2482402646403186</c:v>
                </c:pt>
                <c:pt idx="36">
                  <c:v>2.2393626855586861</c:v>
                </c:pt>
                <c:pt idx="37">
                  <c:v>2.0424101704591346</c:v>
                </c:pt>
                <c:pt idx="38">
                  <c:v>2.1699101672540064</c:v>
                </c:pt>
                <c:pt idx="39">
                  <c:v>2.1804849611893493</c:v>
                </c:pt>
                <c:pt idx="40">
                  <c:v>2.1560405097125561</c:v>
                </c:pt>
                <c:pt idx="41">
                  <c:v>2.0398673636370885</c:v>
                </c:pt>
                <c:pt idx="42">
                  <c:v>2.1118365607258958</c:v>
                </c:pt>
                <c:pt idx="43">
                  <c:v>2.0559902637695227</c:v>
                </c:pt>
                <c:pt idx="44">
                  <c:v>1.89618943779463</c:v>
                </c:pt>
                <c:pt idx="45">
                  <c:v>1.7603968973262232</c:v>
                </c:pt>
                <c:pt idx="46">
                  <c:v>1.8036358467083335</c:v>
                </c:pt>
                <c:pt idx="47">
                  <c:v>1.8348486403253546</c:v>
                </c:pt>
                <c:pt idx="48">
                  <c:v>1.9003983713750454</c:v>
                </c:pt>
                <c:pt idx="49">
                  <c:v>2.1521604724835495</c:v>
                </c:pt>
                <c:pt idx="50">
                  <c:v>2.0030251343048184</c:v>
                </c:pt>
                <c:pt idx="51">
                  <c:v>2.1585746277446765</c:v>
                </c:pt>
                <c:pt idx="52">
                  <c:v>2.1476402306080424</c:v>
                </c:pt>
                <c:pt idx="53">
                  <c:v>1.9797116992332606</c:v>
                </c:pt>
                <c:pt idx="54">
                  <c:v>2.0114844231280715</c:v>
                </c:pt>
                <c:pt idx="55">
                  <c:v>2.1713850817821365</c:v>
                </c:pt>
                <c:pt idx="56">
                  <c:v>2.3674042492711678</c:v>
                </c:pt>
                <c:pt idx="57">
                  <c:v>2.3397303901482087</c:v>
                </c:pt>
                <c:pt idx="58">
                  <c:v>2.3240161016866701</c:v>
                </c:pt>
                <c:pt idx="59">
                  <c:v>2.3109537118991788</c:v>
                </c:pt>
                <c:pt idx="60">
                  <c:v>2.318108686325282</c:v>
                </c:pt>
                <c:pt idx="61">
                  <c:v>2.182357694212163</c:v>
                </c:pt>
                <c:pt idx="62">
                  <c:v>2.1802782735362949</c:v>
                </c:pt>
                <c:pt idx="63">
                  <c:v>2.1560226881716904</c:v>
                </c:pt>
                <c:pt idx="64">
                  <c:v>2.1778282015651693</c:v>
                </c:pt>
                <c:pt idx="65">
                  <c:v>2.3351608951919873</c:v>
                </c:pt>
                <c:pt idx="66">
                  <c:v>2.3930457864123333</c:v>
                </c:pt>
                <c:pt idx="67">
                  <c:v>2.3512641540821884</c:v>
                </c:pt>
                <c:pt idx="68">
                  <c:v>2.346448669608979</c:v>
                </c:pt>
                <c:pt idx="69">
                  <c:v>2.461753696083135</c:v>
                </c:pt>
                <c:pt idx="70">
                  <c:v>2.4795841556657052</c:v>
                </c:pt>
                <c:pt idx="71">
                  <c:v>2.3644966459004504</c:v>
                </c:pt>
                <c:pt idx="72">
                  <c:v>2.2874964674900142</c:v>
                </c:pt>
                <c:pt idx="73">
                  <c:v>2.2392159094206328</c:v>
                </c:pt>
                <c:pt idx="74">
                  <c:v>2.1914339105334553</c:v>
                </c:pt>
                <c:pt idx="75">
                  <c:v>2.1427354072960867</c:v>
                </c:pt>
                <c:pt idx="76">
                  <c:v>2.1875760319465458</c:v>
                </c:pt>
                <c:pt idx="77">
                  <c:v>2.0992988261765464</c:v>
                </c:pt>
                <c:pt idx="78">
                  <c:v>1.9862756684872744</c:v>
                </c:pt>
                <c:pt idx="79">
                  <c:v>2.0206684329293219</c:v>
                </c:pt>
                <c:pt idx="80">
                  <c:v>1.7731106150593652</c:v>
                </c:pt>
                <c:pt idx="81">
                  <c:v>1.6748371799429789</c:v>
                </c:pt>
                <c:pt idx="82">
                  <c:v>1.8302878397293547</c:v>
                </c:pt>
                <c:pt idx="83">
                  <c:v>1.8797465116171086</c:v>
                </c:pt>
                <c:pt idx="84">
                  <c:v>1.8431537069795767</c:v>
                </c:pt>
                <c:pt idx="85">
                  <c:v>1.8659584623327481</c:v>
                </c:pt>
                <c:pt idx="86">
                  <c:v>1.8791929931969458</c:v>
                </c:pt>
                <c:pt idx="87">
                  <c:v>1.8315763182913747</c:v>
                </c:pt>
                <c:pt idx="88">
                  <c:v>1.9939528365436758</c:v>
                </c:pt>
                <c:pt idx="89">
                  <c:v>2.0338841873403899</c:v>
                </c:pt>
                <c:pt idx="90">
                  <c:v>2.0731712570860994</c:v>
                </c:pt>
                <c:pt idx="91">
                  <c:v>1.9963045412229965</c:v>
                </c:pt>
                <c:pt idx="92">
                  <c:v>1.9873689042771039</c:v>
                </c:pt>
                <c:pt idx="93">
                  <c:v>1.8980748086351444</c:v>
                </c:pt>
                <c:pt idx="94">
                  <c:v>1.7638468440684005</c:v>
                </c:pt>
                <c:pt idx="95">
                  <c:v>1.5946342602802863</c:v>
                </c:pt>
                <c:pt idx="96">
                  <c:v>1.2898830842079922</c:v>
                </c:pt>
                <c:pt idx="97">
                  <c:v>1.2809863401217489</c:v>
                </c:pt>
                <c:pt idx="98">
                  <c:v>1.3630578518356824</c:v>
                </c:pt>
                <c:pt idx="99">
                  <c:v>1.3987477284740431</c:v>
                </c:pt>
                <c:pt idx="100">
                  <c:v>1.2937393669962169</c:v>
                </c:pt>
                <c:pt idx="101">
                  <c:v>1.1178936017318866</c:v>
                </c:pt>
                <c:pt idx="102">
                  <c:v>1.343669226107461</c:v>
                </c:pt>
                <c:pt idx="103">
                  <c:v>1.1554390974882063</c:v>
                </c:pt>
                <c:pt idx="104">
                  <c:v>1.4822964081110448</c:v>
                </c:pt>
                <c:pt idx="105">
                  <c:v>1.4493065173256605</c:v>
                </c:pt>
                <c:pt idx="106">
                  <c:v>1.7668129117084326</c:v>
                </c:pt>
                <c:pt idx="107">
                  <c:v>1.7814978748507975</c:v>
                </c:pt>
                <c:pt idx="108">
                  <c:v>1.8971728948862796</c:v>
                </c:pt>
                <c:pt idx="109">
                  <c:v>2.0027345512653172</c:v>
                </c:pt>
                <c:pt idx="110">
                  <c:v>1.8047978184919726</c:v>
                </c:pt>
                <c:pt idx="111">
                  <c:v>1.6853631789160008</c:v>
                </c:pt>
                <c:pt idx="112">
                  <c:v>1.5604033098354249</c:v>
                </c:pt>
                <c:pt idx="113">
                  <c:v>1.7617699217896265</c:v>
                </c:pt>
                <c:pt idx="114">
                  <c:v>1.5494173440606982</c:v>
                </c:pt>
                <c:pt idx="115">
                  <c:v>1.4772548971834576</c:v>
                </c:pt>
                <c:pt idx="116">
                  <c:v>1.5859516761131536</c:v>
                </c:pt>
                <c:pt idx="117">
                  <c:v>1.6238297887551516</c:v>
                </c:pt>
                <c:pt idx="118">
                  <c:v>1.5739432483541513</c:v>
                </c:pt>
                <c:pt idx="119">
                  <c:v>1.6853091516685259</c:v>
                </c:pt>
                <c:pt idx="120">
                  <c:v>1.8889459671537985</c:v>
                </c:pt>
                <c:pt idx="121">
                  <c:v>1.8786242267230069</c:v>
                </c:pt>
                <c:pt idx="122">
                  <c:v>1.5108147327022814</c:v>
                </c:pt>
                <c:pt idx="123">
                  <c:v>1.4819301671000895</c:v>
                </c:pt>
                <c:pt idx="124">
                  <c:v>1.5576414613544776</c:v>
                </c:pt>
                <c:pt idx="125">
                  <c:v>1.6884611444145867</c:v>
                </c:pt>
                <c:pt idx="126">
                  <c:v>1.670629879485924</c:v>
                </c:pt>
                <c:pt idx="127">
                  <c:v>1.5254884280714096</c:v>
                </c:pt>
                <c:pt idx="128">
                  <c:v>1.4617186323879565</c:v>
                </c:pt>
                <c:pt idx="129">
                  <c:v>1.332008229366989</c:v>
                </c:pt>
                <c:pt idx="130">
                  <c:v>1.46536974004347</c:v>
                </c:pt>
                <c:pt idx="131">
                  <c:v>1.817629042360565</c:v>
                </c:pt>
                <c:pt idx="132">
                  <c:v>1.9239110071193704</c:v>
                </c:pt>
                <c:pt idx="133">
                  <c:v>2.0002764034296874</c:v>
                </c:pt>
                <c:pt idx="134">
                  <c:v>2.1024595065909608</c:v>
                </c:pt>
                <c:pt idx="135">
                  <c:v>1.9571089884476303</c:v>
                </c:pt>
                <c:pt idx="136">
                  <c:v>2.1653515575449425</c:v>
                </c:pt>
                <c:pt idx="137">
                  <c:v>2.0352716848669679</c:v>
                </c:pt>
                <c:pt idx="138">
                  <c:v>2.0005179753449238</c:v>
                </c:pt>
                <c:pt idx="139">
                  <c:v>1.7781697184472405</c:v>
                </c:pt>
                <c:pt idx="140">
                  <c:v>2.1721596719389846</c:v>
                </c:pt>
                <c:pt idx="141">
                  <c:v>2.131100153012877</c:v>
                </c:pt>
                <c:pt idx="142">
                  <c:v>2.2699944226757691</c:v>
                </c:pt>
                <c:pt idx="143">
                  <c:v>2.2624000023595436</c:v>
                </c:pt>
                <c:pt idx="144">
                  <c:v>2.4128653353385436</c:v>
                </c:pt>
                <c:pt idx="145">
                  <c:v>2.2848353398329255</c:v>
                </c:pt>
                <c:pt idx="146">
                  <c:v>2.4132114562927471</c:v>
                </c:pt>
                <c:pt idx="147">
                  <c:v>2.4081563251193376</c:v>
                </c:pt>
                <c:pt idx="148">
                  <c:v>2.2376127378597381</c:v>
                </c:pt>
                <c:pt idx="149">
                  <c:v>2.3013765718080776</c:v>
                </c:pt>
                <c:pt idx="150">
                  <c:v>2.2903456539121745</c:v>
                </c:pt>
                <c:pt idx="151">
                  <c:v>2.3500790760152945</c:v>
                </c:pt>
                <c:pt idx="152">
                  <c:v>2.2845443139184285</c:v>
                </c:pt>
                <c:pt idx="153">
                  <c:v>2.3237184311190928</c:v>
                </c:pt>
                <c:pt idx="154">
                  <c:v>2.4454675301809679</c:v>
                </c:pt>
                <c:pt idx="155">
                  <c:v>2.4859100223770039</c:v>
                </c:pt>
                <c:pt idx="156">
                  <c:v>2.5978193020486917</c:v>
                </c:pt>
                <c:pt idx="157">
                  <c:v>2.8029986818138699</c:v>
                </c:pt>
                <c:pt idx="158">
                  <c:v>2.7545961369722227</c:v>
                </c:pt>
                <c:pt idx="159">
                  <c:v>2.7499241822532676</c:v>
                </c:pt>
                <c:pt idx="160">
                  <c:v>2.6172995625036775</c:v>
                </c:pt>
                <c:pt idx="161">
                  <c:v>2.6367705999351148</c:v>
                </c:pt>
                <c:pt idx="162">
                  <c:v>2.4918615335829042</c:v>
                </c:pt>
                <c:pt idx="163">
                  <c:v>2.5144712138003236</c:v>
                </c:pt>
                <c:pt idx="164">
                  <c:v>2.5603870702234461</c:v>
                </c:pt>
                <c:pt idx="165">
                  <c:v>2.574043573722304</c:v>
                </c:pt>
                <c:pt idx="166">
                  <c:v>2.5305384652584411</c:v>
                </c:pt>
                <c:pt idx="167">
                  <c:v>2.4778064943307694</c:v>
                </c:pt>
                <c:pt idx="168">
                  <c:v>2.49475144967258</c:v>
                </c:pt>
                <c:pt idx="169">
                  <c:v>2.5323717921778206</c:v>
                </c:pt>
                <c:pt idx="170">
                  <c:v>2.4665819214352243</c:v>
                </c:pt>
                <c:pt idx="171">
                  <c:v>2.5602907012299925</c:v>
                </c:pt>
                <c:pt idx="172">
                  <c:v>2.7290069392530754</c:v>
                </c:pt>
                <c:pt idx="173">
                  <c:v>2.8450212986784278</c:v>
                </c:pt>
                <c:pt idx="174">
                  <c:v>2.9666866352573811</c:v>
                </c:pt>
                <c:pt idx="175">
                  <c:v>2.9215945414680635</c:v>
                </c:pt>
                <c:pt idx="176">
                  <c:v>2.991562845795388</c:v>
                </c:pt>
                <c:pt idx="177">
                  <c:v>3.0058639436406338</c:v>
                </c:pt>
                <c:pt idx="178">
                  <c:v>3.1417607427447836</c:v>
                </c:pt>
                <c:pt idx="179">
                  <c:v>3.0934115189092815</c:v>
                </c:pt>
                <c:pt idx="180">
                  <c:v>3.1790166438393115</c:v>
                </c:pt>
                <c:pt idx="181">
                  <c:v>3.1990089007993312</c:v>
                </c:pt>
                <c:pt idx="182">
                  <c:v>3.1981539911950208</c:v>
                </c:pt>
                <c:pt idx="183">
                  <c:v>2.9675175994868672</c:v>
                </c:pt>
                <c:pt idx="184">
                  <c:v>2.9581875910232709</c:v>
                </c:pt>
                <c:pt idx="185">
                  <c:v>2.9862541190897991</c:v>
                </c:pt>
                <c:pt idx="186">
                  <c:v>2.9975787014962703</c:v>
                </c:pt>
                <c:pt idx="187">
                  <c:v>3.1729636064106685</c:v>
                </c:pt>
                <c:pt idx="188">
                  <c:v>3.2725025768247109</c:v>
                </c:pt>
                <c:pt idx="189">
                  <c:v>3.3722519269918108</c:v>
                </c:pt>
                <c:pt idx="190">
                  <c:v>3.3401045979635464</c:v>
                </c:pt>
                <c:pt idx="191">
                  <c:v>4.0844427669899144</c:v>
                </c:pt>
                <c:pt idx="192">
                  <c:v>4.3761094336565813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B-4AFA-A03A-CEA8AD05B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595983"/>
        <c:axId val="1240136911"/>
      </c:lineChart>
      <c:dateAx>
        <c:axId val="11985959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136911"/>
        <c:crosses val="autoZero"/>
        <c:auto val="1"/>
        <c:lblOffset val="100"/>
        <c:baseTimeUnit val="days"/>
      </c:dateAx>
      <c:valAx>
        <c:axId val="12401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859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NAV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'MSTRvsBTC Weekly'!$B$1</c:f>
              <c:strCache>
                <c:ptCount val="1"/>
                <c:pt idx="0">
                  <c:v>BTCUSD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'MSTRvsBTC Weekly'!$A$37:$A$10000</c:f>
              <c:numCache>
                <c:formatCode>m/d/yyyy</c:formatCode>
                <c:ptCount val="9964"/>
                <c:pt idx="0">
                  <c:v>44256</c:v>
                </c:pt>
                <c:pt idx="1">
                  <c:v>44263</c:v>
                </c:pt>
                <c:pt idx="2">
                  <c:v>44270</c:v>
                </c:pt>
                <c:pt idx="3">
                  <c:v>44277</c:v>
                </c:pt>
                <c:pt idx="4">
                  <c:v>44284</c:v>
                </c:pt>
                <c:pt idx="5">
                  <c:v>44291</c:v>
                </c:pt>
                <c:pt idx="6">
                  <c:v>44298</c:v>
                </c:pt>
                <c:pt idx="7">
                  <c:v>44305</c:v>
                </c:pt>
                <c:pt idx="8">
                  <c:v>44312</c:v>
                </c:pt>
                <c:pt idx="9">
                  <c:v>44319</c:v>
                </c:pt>
                <c:pt idx="10">
                  <c:v>44326</c:v>
                </c:pt>
                <c:pt idx="11">
                  <c:v>44333</c:v>
                </c:pt>
                <c:pt idx="12">
                  <c:v>44340</c:v>
                </c:pt>
                <c:pt idx="13">
                  <c:v>44347</c:v>
                </c:pt>
                <c:pt idx="14">
                  <c:v>44354</c:v>
                </c:pt>
                <c:pt idx="15">
                  <c:v>44361</c:v>
                </c:pt>
                <c:pt idx="16">
                  <c:v>44368</c:v>
                </c:pt>
                <c:pt idx="17">
                  <c:v>44375</c:v>
                </c:pt>
                <c:pt idx="18">
                  <c:v>44382</c:v>
                </c:pt>
                <c:pt idx="19">
                  <c:v>44389</c:v>
                </c:pt>
                <c:pt idx="20">
                  <c:v>44396</c:v>
                </c:pt>
                <c:pt idx="21">
                  <c:v>44403</c:v>
                </c:pt>
                <c:pt idx="22">
                  <c:v>44410</c:v>
                </c:pt>
                <c:pt idx="23">
                  <c:v>44417</c:v>
                </c:pt>
                <c:pt idx="24">
                  <c:v>44424</c:v>
                </c:pt>
                <c:pt idx="25">
                  <c:v>44431</c:v>
                </c:pt>
                <c:pt idx="26">
                  <c:v>44438</c:v>
                </c:pt>
                <c:pt idx="27">
                  <c:v>44445</c:v>
                </c:pt>
                <c:pt idx="28">
                  <c:v>44452</c:v>
                </c:pt>
                <c:pt idx="29">
                  <c:v>44459</c:v>
                </c:pt>
                <c:pt idx="30">
                  <c:v>44466</c:v>
                </c:pt>
                <c:pt idx="31">
                  <c:v>44473</c:v>
                </c:pt>
                <c:pt idx="32">
                  <c:v>44480</c:v>
                </c:pt>
                <c:pt idx="33">
                  <c:v>44487</c:v>
                </c:pt>
                <c:pt idx="34">
                  <c:v>44494</c:v>
                </c:pt>
                <c:pt idx="35">
                  <c:v>44501</c:v>
                </c:pt>
                <c:pt idx="36">
                  <c:v>44508</c:v>
                </c:pt>
                <c:pt idx="37">
                  <c:v>44515</c:v>
                </c:pt>
                <c:pt idx="38">
                  <c:v>44522</c:v>
                </c:pt>
                <c:pt idx="39">
                  <c:v>44529</c:v>
                </c:pt>
                <c:pt idx="40">
                  <c:v>44536</c:v>
                </c:pt>
                <c:pt idx="41">
                  <c:v>44543</c:v>
                </c:pt>
                <c:pt idx="42">
                  <c:v>44550</c:v>
                </c:pt>
                <c:pt idx="43">
                  <c:v>44557</c:v>
                </c:pt>
                <c:pt idx="44">
                  <c:v>44564</c:v>
                </c:pt>
                <c:pt idx="45">
                  <c:v>44571</c:v>
                </c:pt>
                <c:pt idx="46">
                  <c:v>44578</c:v>
                </c:pt>
                <c:pt idx="47">
                  <c:v>44585</c:v>
                </c:pt>
                <c:pt idx="48">
                  <c:v>44592</c:v>
                </c:pt>
                <c:pt idx="49">
                  <c:v>44599</c:v>
                </c:pt>
                <c:pt idx="50">
                  <c:v>44606</c:v>
                </c:pt>
                <c:pt idx="51">
                  <c:v>44613</c:v>
                </c:pt>
                <c:pt idx="52">
                  <c:v>44620</c:v>
                </c:pt>
                <c:pt idx="53">
                  <c:v>44627</c:v>
                </c:pt>
                <c:pt idx="54">
                  <c:v>44634</c:v>
                </c:pt>
                <c:pt idx="55">
                  <c:v>44641</c:v>
                </c:pt>
                <c:pt idx="56">
                  <c:v>44648</c:v>
                </c:pt>
                <c:pt idx="57">
                  <c:v>44655</c:v>
                </c:pt>
                <c:pt idx="58">
                  <c:v>44662</c:v>
                </c:pt>
                <c:pt idx="59">
                  <c:v>44669</c:v>
                </c:pt>
                <c:pt idx="60">
                  <c:v>44676</c:v>
                </c:pt>
                <c:pt idx="61">
                  <c:v>44683</c:v>
                </c:pt>
                <c:pt idx="62">
                  <c:v>44690</c:v>
                </c:pt>
                <c:pt idx="63">
                  <c:v>44697</c:v>
                </c:pt>
                <c:pt idx="64">
                  <c:v>44704</c:v>
                </c:pt>
                <c:pt idx="65">
                  <c:v>44711</c:v>
                </c:pt>
                <c:pt idx="66">
                  <c:v>44718</c:v>
                </c:pt>
                <c:pt idx="67">
                  <c:v>44725</c:v>
                </c:pt>
                <c:pt idx="68">
                  <c:v>44732</c:v>
                </c:pt>
                <c:pt idx="69">
                  <c:v>44739</c:v>
                </c:pt>
                <c:pt idx="70">
                  <c:v>44746</c:v>
                </c:pt>
                <c:pt idx="71">
                  <c:v>44753</c:v>
                </c:pt>
                <c:pt idx="72">
                  <c:v>44760</c:v>
                </c:pt>
                <c:pt idx="73">
                  <c:v>44767</c:v>
                </c:pt>
                <c:pt idx="74">
                  <c:v>44774</c:v>
                </c:pt>
                <c:pt idx="75">
                  <c:v>44781</c:v>
                </c:pt>
                <c:pt idx="76">
                  <c:v>44788</c:v>
                </c:pt>
                <c:pt idx="77">
                  <c:v>44795</c:v>
                </c:pt>
                <c:pt idx="78">
                  <c:v>44802</c:v>
                </c:pt>
                <c:pt idx="79">
                  <c:v>44809</c:v>
                </c:pt>
                <c:pt idx="80">
                  <c:v>44816</c:v>
                </c:pt>
                <c:pt idx="81">
                  <c:v>44823</c:v>
                </c:pt>
                <c:pt idx="82">
                  <c:v>44830</c:v>
                </c:pt>
                <c:pt idx="83">
                  <c:v>44837</c:v>
                </c:pt>
                <c:pt idx="84">
                  <c:v>44844</c:v>
                </c:pt>
                <c:pt idx="85">
                  <c:v>44851</c:v>
                </c:pt>
                <c:pt idx="86">
                  <c:v>44858</c:v>
                </c:pt>
                <c:pt idx="87">
                  <c:v>44865</c:v>
                </c:pt>
                <c:pt idx="88">
                  <c:v>44872</c:v>
                </c:pt>
                <c:pt idx="89">
                  <c:v>44879</c:v>
                </c:pt>
                <c:pt idx="90">
                  <c:v>44886</c:v>
                </c:pt>
                <c:pt idx="91">
                  <c:v>44893</c:v>
                </c:pt>
                <c:pt idx="92">
                  <c:v>44900</c:v>
                </c:pt>
                <c:pt idx="93">
                  <c:v>44907</c:v>
                </c:pt>
                <c:pt idx="94">
                  <c:v>44914</c:v>
                </c:pt>
                <c:pt idx="95">
                  <c:v>44921</c:v>
                </c:pt>
                <c:pt idx="96">
                  <c:v>44928</c:v>
                </c:pt>
                <c:pt idx="97">
                  <c:v>44935</c:v>
                </c:pt>
                <c:pt idx="98">
                  <c:v>44942</c:v>
                </c:pt>
                <c:pt idx="99">
                  <c:v>44949</c:v>
                </c:pt>
                <c:pt idx="100">
                  <c:v>44956</c:v>
                </c:pt>
                <c:pt idx="101">
                  <c:v>44963</c:v>
                </c:pt>
                <c:pt idx="102">
                  <c:v>44970</c:v>
                </c:pt>
                <c:pt idx="103">
                  <c:v>44977</c:v>
                </c:pt>
                <c:pt idx="104">
                  <c:v>44984</c:v>
                </c:pt>
                <c:pt idx="105">
                  <c:v>44991</c:v>
                </c:pt>
                <c:pt idx="106">
                  <c:v>44998</c:v>
                </c:pt>
                <c:pt idx="107">
                  <c:v>45005</c:v>
                </c:pt>
                <c:pt idx="108">
                  <c:v>45012</c:v>
                </c:pt>
                <c:pt idx="109">
                  <c:v>45019</c:v>
                </c:pt>
                <c:pt idx="110">
                  <c:v>45026</c:v>
                </c:pt>
                <c:pt idx="111">
                  <c:v>45033</c:v>
                </c:pt>
                <c:pt idx="112">
                  <c:v>45040</c:v>
                </c:pt>
                <c:pt idx="113">
                  <c:v>45047</c:v>
                </c:pt>
                <c:pt idx="114">
                  <c:v>45054</c:v>
                </c:pt>
                <c:pt idx="115">
                  <c:v>45061</c:v>
                </c:pt>
                <c:pt idx="116">
                  <c:v>45068</c:v>
                </c:pt>
                <c:pt idx="117">
                  <c:v>45075</c:v>
                </c:pt>
                <c:pt idx="118">
                  <c:v>45082</c:v>
                </c:pt>
                <c:pt idx="119">
                  <c:v>45089</c:v>
                </c:pt>
                <c:pt idx="120">
                  <c:v>45096</c:v>
                </c:pt>
                <c:pt idx="121">
                  <c:v>45103</c:v>
                </c:pt>
                <c:pt idx="122">
                  <c:v>45110</c:v>
                </c:pt>
                <c:pt idx="123">
                  <c:v>45117</c:v>
                </c:pt>
                <c:pt idx="124">
                  <c:v>45124</c:v>
                </c:pt>
                <c:pt idx="125">
                  <c:v>45131</c:v>
                </c:pt>
                <c:pt idx="126">
                  <c:v>45138</c:v>
                </c:pt>
                <c:pt idx="127">
                  <c:v>45145</c:v>
                </c:pt>
                <c:pt idx="128">
                  <c:v>45152</c:v>
                </c:pt>
                <c:pt idx="129">
                  <c:v>45159</c:v>
                </c:pt>
                <c:pt idx="130">
                  <c:v>45166</c:v>
                </c:pt>
                <c:pt idx="131">
                  <c:v>45173</c:v>
                </c:pt>
                <c:pt idx="132">
                  <c:v>45180</c:v>
                </c:pt>
                <c:pt idx="133">
                  <c:v>45187</c:v>
                </c:pt>
                <c:pt idx="134">
                  <c:v>45194</c:v>
                </c:pt>
                <c:pt idx="135">
                  <c:v>45201</c:v>
                </c:pt>
                <c:pt idx="136">
                  <c:v>45208</c:v>
                </c:pt>
                <c:pt idx="137">
                  <c:v>45215</c:v>
                </c:pt>
                <c:pt idx="138">
                  <c:v>45222</c:v>
                </c:pt>
                <c:pt idx="139">
                  <c:v>45229</c:v>
                </c:pt>
                <c:pt idx="140">
                  <c:v>45236</c:v>
                </c:pt>
                <c:pt idx="141">
                  <c:v>45243</c:v>
                </c:pt>
                <c:pt idx="142">
                  <c:v>45250</c:v>
                </c:pt>
                <c:pt idx="143">
                  <c:v>45257</c:v>
                </c:pt>
                <c:pt idx="144">
                  <c:v>45264</c:v>
                </c:pt>
                <c:pt idx="145">
                  <c:v>45271</c:v>
                </c:pt>
                <c:pt idx="146">
                  <c:v>45278</c:v>
                </c:pt>
                <c:pt idx="147">
                  <c:v>45285</c:v>
                </c:pt>
                <c:pt idx="148">
                  <c:v>45292</c:v>
                </c:pt>
                <c:pt idx="149">
                  <c:v>45299</c:v>
                </c:pt>
                <c:pt idx="150">
                  <c:v>45306</c:v>
                </c:pt>
                <c:pt idx="151">
                  <c:v>45313</c:v>
                </c:pt>
                <c:pt idx="152">
                  <c:v>45320</c:v>
                </c:pt>
                <c:pt idx="153">
                  <c:v>45327</c:v>
                </c:pt>
                <c:pt idx="154">
                  <c:v>45334</c:v>
                </c:pt>
                <c:pt idx="155">
                  <c:v>45341</c:v>
                </c:pt>
                <c:pt idx="156">
                  <c:v>45348</c:v>
                </c:pt>
                <c:pt idx="157">
                  <c:v>45355</c:v>
                </c:pt>
                <c:pt idx="158">
                  <c:v>45362</c:v>
                </c:pt>
              </c:numCache>
            </c:numRef>
          </c:cat>
          <c:val>
            <c:numRef>
              <c:f>'MSTRvsBTC Weekly'!$B$37:$B$10000</c:f>
              <c:numCache>
                <c:formatCode>0.00</c:formatCode>
                <c:ptCount val="9964"/>
                <c:pt idx="0">
                  <c:v>51206.691405999998</c:v>
                </c:pt>
                <c:pt idx="1">
                  <c:v>59302.316405999998</c:v>
                </c:pt>
                <c:pt idx="2">
                  <c:v>57523.421875</c:v>
                </c:pt>
                <c:pt idx="3">
                  <c:v>55950.746094000002</c:v>
                </c:pt>
                <c:pt idx="4">
                  <c:v>58758.554687999997</c:v>
                </c:pt>
                <c:pt idx="5">
                  <c:v>60204.964844000002</c:v>
                </c:pt>
                <c:pt idx="6">
                  <c:v>56216.183594000002</c:v>
                </c:pt>
                <c:pt idx="7">
                  <c:v>49004.253905999998</c:v>
                </c:pt>
                <c:pt idx="8">
                  <c:v>56631.078125</c:v>
                </c:pt>
                <c:pt idx="9">
                  <c:v>58232.316405999998</c:v>
                </c:pt>
                <c:pt idx="10">
                  <c:v>46456.058594000002</c:v>
                </c:pt>
                <c:pt idx="11">
                  <c:v>34770.582030999998</c:v>
                </c:pt>
                <c:pt idx="12">
                  <c:v>35678.128905999998</c:v>
                </c:pt>
                <c:pt idx="13">
                  <c:v>35862.378905999998</c:v>
                </c:pt>
                <c:pt idx="14">
                  <c:v>39097.859375</c:v>
                </c:pt>
                <c:pt idx="15">
                  <c:v>35698.296875</c:v>
                </c:pt>
                <c:pt idx="16">
                  <c:v>34649.644530999998</c:v>
                </c:pt>
                <c:pt idx="17">
                  <c:v>35287.78125</c:v>
                </c:pt>
                <c:pt idx="18">
                  <c:v>34240.1875</c:v>
                </c:pt>
                <c:pt idx="19">
                  <c:v>31796.810547000001</c:v>
                </c:pt>
                <c:pt idx="20">
                  <c:v>35350.1875</c:v>
                </c:pt>
                <c:pt idx="21">
                  <c:v>39974.894530999998</c:v>
                </c:pt>
                <c:pt idx="22">
                  <c:v>43798.117187999997</c:v>
                </c:pt>
                <c:pt idx="23">
                  <c:v>47047.003905999998</c:v>
                </c:pt>
                <c:pt idx="24">
                  <c:v>49321.652344000002</c:v>
                </c:pt>
                <c:pt idx="25">
                  <c:v>48829.832030999998</c:v>
                </c:pt>
                <c:pt idx="26">
                  <c:v>51753.410155999998</c:v>
                </c:pt>
                <c:pt idx="27">
                  <c:v>46063.269530999998</c:v>
                </c:pt>
                <c:pt idx="28">
                  <c:v>47260.21875</c:v>
                </c:pt>
                <c:pt idx="29">
                  <c:v>43208.539062999997</c:v>
                </c:pt>
                <c:pt idx="30">
                  <c:v>48199.953125</c:v>
                </c:pt>
                <c:pt idx="31">
                  <c:v>54771.578125</c:v>
                </c:pt>
                <c:pt idx="32">
                  <c:v>61553.617187999997</c:v>
                </c:pt>
                <c:pt idx="33">
                  <c:v>60930.835937999997</c:v>
                </c:pt>
                <c:pt idx="34">
                  <c:v>61318.957030999998</c:v>
                </c:pt>
                <c:pt idx="35">
                  <c:v>63326.988280999998</c:v>
                </c:pt>
                <c:pt idx="36">
                  <c:v>65466.839844000002</c:v>
                </c:pt>
                <c:pt idx="37">
                  <c:v>58730.476562999997</c:v>
                </c:pt>
                <c:pt idx="38">
                  <c:v>57248.457030999998</c:v>
                </c:pt>
                <c:pt idx="39">
                  <c:v>49368.847655999998</c:v>
                </c:pt>
                <c:pt idx="40">
                  <c:v>50098.335937999997</c:v>
                </c:pt>
                <c:pt idx="41">
                  <c:v>46707.015625</c:v>
                </c:pt>
                <c:pt idx="42">
                  <c:v>50809.515625</c:v>
                </c:pt>
                <c:pt idx="43">
                  <c:v>47345.21875</c:v>
                </c:pt>
                <c:pt idx="44">
                  <c:v>41911.601562999997</c:v>
                </c:pt>
                <c:pt idx="45">
                  <c:v>43113.878905999998</c:v>
                </c:pt>
                <c:pt idx="46">
                  <c:v>36276.804687999997</c:v>
                </c:pt>
                <c:pt idx="47">
                  <c:v>37917.601562999997</c:v>
                </c:pt>
                <c:pt idx="48">
                  <c:v>42412.433594000002</c:v>
                </c:pt>
                <c:pt idx="49">
                  <c:v>42197.515625</c:v>
                </c:pt>
                <c:pt idx="50">
                  <c:v>38431.378905999998</c:v>
                </c:pt>
                <c:pt idx="51">
                  <c:v>37709.785155999998</c:v>
                </c:pt>
                <c:pt idx="52">
                  <c:v>38419.984375</c:v>
                </c:pt>
                <c:pt idx="53">
                  <c:v>37849.664062999997</c:v>
                </c:pt>
                <c:pt idx="54">
                  <c:v>41247.824219000002</c:v>
                </c:pt>
                <c:pt idx="55">
                  <c:v>46820.492187999997</c:v>
                </c:pt>
                <c:pt idx="56">
                  <c:v>46453.566405999998</c:v>
                </c:pt>
                <c:pt idx="57">
                  <c:v>42207.671875</c:v>
                </c:pt>
                <c:pt idx="58">
                  <c:v>39716.953125</c:v>
                </c:pt>
                <c:pt idx="59">
                  <c:v>39469.292969000002</c:v>
                </c:pt>
                <c:pt idx="60">
                  <c:v>38469.09375</c:v>
                </c:pt>
                <c:pt idx="61">
                  <c:v>34059.265625</c:v>
                </c:pt>
                <c:pt idx="62">
                  <c:v>31305.113281000002</c:v>
                </c:pt>
                <c:pt idx="63">
                  <c:v>30323.722656000002</c:v>
                </c:pt>
                <c:pt idx="64">
                  <c:v>29445.957031000002</c:v>
                </c:pt>
                <c:pt idx="65">
                  <c:v>29906.662109000001</c:v>
                </c:pt>
                <c:pt idx="66">
                  <c:v>26762.648438</c:v>
                </c:pt>
                <c:pt idx="67">
                  <c:v>20553.271484000001</c:v>
                </c:pt>
                <c:pt idx="68">
                  <c:v>21027.294922000001</c:v>
                </c:pt>
                <c:pt idx="69">
                  <c:v>19297.076172000001</c:v>
                </c:pt>
                <c:pt idx="70">
                  <c:v>20860.449218999998</c:v>
                </c:pt>
                <c:pt idx="71">
                  <c:v>20779.34375</c:v>
                </c:pt>
                <c:pt idx="72">
                  <c:v>22609.164063</c:v>
                </c:pt>
                <c:pt idx="73">
                  <c:v>23336.896484000001</c:v>
                </c:pt>
                <c:pt idx="74">
                  <c:v>23175.890625</c:v>
                </c:pt>
                <c:pt idx="75">
                  <c:v>24319.333984000001</c:v>
                </c:pt>
                <c:pt idx="76">
                  <c:v>21534.121093999998</c:v>
                </c:pt>
                <c:pt idx="77">
                  <c:v>19616.814452999999</c:v>
                </c:pt>
                <c:pt idx="78">
                  <c:v>19986.712890999999</c:v>
                </c:pt>
                <c:pt idx="79">
                  <c:v>21769.255859000001</c:v>
                </c:pt>
                <c:pt idx="80">
                  <c:v>19419.505859000001</c:v>
                </c:pt>
                <c:pt idx="81">
                  <c:v>18802.097656000002</c:v>
                </c:pt>
                <c:pt idx="82">
                  <c:v>19044.107422000001</c:v>
                </c:pt>
                <c:pt idx="83">
                  <c:v>19446.425781000002</c:v>
                </c:pt>
                <c:pt idx="84">
                  <c:v>19268.09375</c:v>
                </c:pt>
                <c:pt idx="85">
                  <c:v>19567.007813</c:v>
                </c:pt>
                <c:pt idx="86">
                  <c:v>20635.603515999999</c:v>
                </c:pt>
                <c:pt idx="87">
                  <c:v>20926.486327999999</c:v>
                </c:pt>
                <c:pt idx="88">
                  <c:v>16353.365234000001</c:v>
                </c:pt>
                <c:pt idx="89">
                  <c:v>16291.832031</c:v>
                </c:pt>
                <c:pt idx="90">
                  <c:v>16444.626952999999</c:v>
                </c:pt>
                <c:pt idx="91">
                  <c:v>17130.486327999999</c:v>
                </c:pt>
                <c:pt idx="92">
                  <c:v>17104.193359000001</c:v>
                </c:pt>
                <c:pt idx="93">
                  <c:v>16757.976563</c:v>
                </c:pt>
                <c:pt idx="94">
                  <c:v>16841.986327999999</c:v>
                </c:pt>
                <c:pt idx="95">
                  <c:v>16625.080077999999</c:v>
                </c:pt>
                <c:pt idx="96">
                  <c:v>17091.144531000002</c:v>
                </c:pt>
                <c:pt idx="97">
                  <c:v>20880.798827999999</c:v>
                </c:pt>
                <c:pt idx="98">
                  <c:v>22720.416015999999</c:v>
                </c:pt>
                <c:pt idx="99">
                  <c:v>23774.566406000002</c:v>
                </c:pt>
                <c:pt idx="100">
                  <c:v>22955.666015999999</c:v>
                </c:pt>
                <c:pt idx="101">
                  <c:v>21788.203125</c:v>
                </c:pt>
                <c:pt idx="102">
                  <c:v>24327.642577999999</c:v>
                </c:pt>
                <c:pt idx="103">
                  <c:v>23561.212890999999</c:v>
                </c:pt>
                <c:pt idx="104">
                  <c:v>22435.513672000001</c:v>
                </c:pt>
                <c:pt idx="105">
                  <c:v>22163.949218999998</c:v>
                </c:pt>
                <c:pt idx="106">
                  <c:v>28038.675781000002</c:v>
                </c:pt>
                <c:pt idx="107">
                  <c:v>27994.330077999999</c:v>
                </c:pt>
                <c:pt idx="108">
                  <c:v>28199.308593999998</c:v>
                </c:pt>
                <c:pt idx="109">
                  <c:v>28333.050781000002</c:v>
                </c:pt>
                <c:pt idx="110">
                  <c:v>30315.355468999998</c:v>
                </c:pt>
                <c:pt idx="111">
                  <c:v>27591.384765999999</c:v>
                </c:pt>
                <c:pt idx="112">
                  <c:v>29268.806640999999</c:v>
                </c:pt>
                <c:pt idx="113">
                  <c:v>28454.978515999999</c:v>
                </c:pt>
                <c:pt idx="114">
                  <c:v>26930.638672000001</c:v>
                </c:pt>
                <c:pt idx="115">
                  <c:v>26753.826172000001</c:v>
                </c:pt>
                <c:pt idx="116">
                  <c:v>28085.646484000001</c:v>
                </c:pt>
                <c:pt idx="117">
                  <c:v>27119.066406000002</c:v>
                </c:pt>
                <c:pt idx="118">
                  <c:v>25940.167968999998</c:v>
                </c:pt>
                <c:pt idx="119">
                  <c:v>26336.212890999999</c:v>
                </c:pt>
                <c:pt idx="120">
                  <c:v>30480.261718999998</c:v>
                </c:pt>
                <c:pt idx="121">
                  <c:v>30620.769531000002</c:v>
                </c:pt>
                <c:pt idx="122">
                  <c:v>30171.234375</c:v>
                </c:pt>
                <c:pt idx="123">
                  <c:v>30249.132813</c:v>
                </c:pt>
                <c:pt idx="124">
                  <c:v>30084.539063</c:v>
                </c:pt>
                <c:pt idx="125">
                  <c:v>29275.308593999998</c:v>
                </c:pt>
                <c:pt idx="126">
                  <c:v>29041.855468999998</c:v>
                </c:pt>
                <c:pt idx="127">
                  <c:v>29282.914063</c:v>
                </c:pt>
                <c:pt idx="128">
                  <c:v>26189.583984000001</c:v>
                </c:pt>
                <c:pt idx="129">
                  <c:v>26089.693359000001</c:v>
                </c:pt>
                <c:pt idx="130">
                  <c:v>25969.566406000002</c:v>
                </c:pt>
                <c:pt idx="131">
                  <c:v>25832.226563</c:v>
                </c:pt>
                <c:pt idx="132">
                  <c:v>26534.1875</c:v>
                </c:pt>
                <c:pt idx="133">
                  <c:v>26256.826172000001</c:v>
                </c:pt>
                <c:pt idx="134">
                  <c:v>27983.75</c:v>
                </c:pt>
                <c:pt idx="135">
                  <c:v>27935.089843999998</c:v>
                </c:pt>
                <c:pt idx="136">
                  <c:v>27159.652343999998</c:v>
                </c:pt>
                <c:pt idx="137">
                  <c:v>29993.896484000001</c:v>
                </c:pt>
                <c:pt idx="138">
                  <c:v>34538.480469000002</c:v>
                </c:pt>
                <c:pt idx="139">
                  <c:v>35049.355469000002</c:v>
                </c:pt>
                <c:pt idx="140">
                  <c:v>37054.519530999998</c:v>
                </c:pt>
                <c:pt idx="141">
                  <c:v>37386.546875</c:v>
                </c:pt>
                <c:pt idx="142">
                  <c:v>37479.121094000002</c:v>
                </c:pt>
                <c:pt idx="143">
                  <c:v>39978.390625</c:v>
                </c:pt>
                <c:pt idx="144">
                  <c:v>43779.699219000002</c:v>
                </c:pt>
                <c:pt idx="145">
                  <c:v>41364.664062999997</c:v>
                </c:pt>
                <c:pt idx="146">
                  <c:v>43016.117187999997</c:v>
                </c:pt>
                <c:pt idx="147">
                  <c:v>42265.1875</c:v>
                </c:pt>
                <c:pt idx="148">
                  <c:v>43943.097655999998</c:v>
                </c:pt>
                <c:pt idx="149">
                  <c:v>41796.269530999998</c:v>
                </c:pt>
                <c:pt idx="150">
                  <c:v>41545.785155999998</c:v>
                </c:pt>
                <c:pt idx="151">
                  <c:v>42035.59375</c:v>
                </c:pt>
                <c:pt idx="152">
                  <c:v>42583.582030999998</c:v>
                </c:pt>
                <c:pt idx="153">
                  <c:v>45301.566405999998</c:v>
                </c:pt>
                <c:pt idx="154">
                  <c:v>47404.324219000002</c:v>
                </c:pt>
                <c:pt idx="155">
                  <c:v>52134.81</c:v>
                </c:pt>
                <c:pt idx="156">
                  <c:v>51730.54</c:v>
                </c:pt>
                <c:pt idx="157">
                  <c:v>63137</c:v>
                </c:pt>
                <c:pt idx="158">
                  <c:v>69020.55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0-4394-ABAB-F68C3BBEC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383248"/>
        <c:axId val="994876528"/>
      </c:lineChart>
      <c:lineChart>
        <c:grouping val="standard"/>
        <c:varyColors val="0"/>
        <c:ser>
          <c:idx val="1"/>
          <c:order val="1"/>
          <c:tx>
            <c:strRef>
              <c:f>'MSTRvsBTC Weekly'!$J$1</c:f>
              <c:strCache>
                <c:ptCount val="1"/>
                <c:pt idx="0">
                  <c:v>NAV Multiplier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'MSTRvsBTC Weekly'!$A$37:$A$191</c:f>
              <c:numCache>
                <c:formatCode>m/d/yyyy</c:formatCode>
                <c:ptCount val="155"/>
                <c:pt idx="0">
                  <c:v>44256</c:v>
                </c:pt>
                <c:pt idx="1">
                  <c:v>44263</c:v>
                </c:pt>
                <c:pt idx="2">
                  <c:v>44270</c:v>
                </c:pt>
                <c:pt idx="3">
                  <c:v>44277</c:v>
                </c:pt>
                <c:pt idx="4">
                  <c:v>44284</c:v>
                </c:pt>
                <c:pt idx="5">
                  <c:v>44291</c:v>
                </c:pt>
                <c:pt idx="6">
                  <c:v>44298</c:v>
                </c:pt>
                <c:pt idx="7">
                  <c:v>44305</c:v>
                </c:pt>
                <c:pt idx="8">
                  <c:v>44312</c:v>
                </c:pt>
                <c:pt idx="9">
                  <c:v>44319</c:v>
                </c:pt>
                <c:pt idx="10">
                  <c:v>44326</c:v>
                </c:pt>
                <c:pt idx="11">
                  <c:v>44333</c:v>
                </c:pt>
                <c:pt idx="12">
                  <c:v>44340</c:v>
                </c:pt>
                <c:pt idx="13">
                  <c:v>44347</c:v>
                </c:pt>
                <c:pt idx="14">
                  <c:v>44354</c:v>
                </c:pt>
                <c:pt idx="15">
                  <c:v>44361</c:v>
                </c:pt>
                <c:pt idx="16">
                  <c:v>44368</c:v>
                </c:pt>
                <c:pt idx="17">
                  <c:v>44375</c:v>
                </c:pt>
                <c:pt idx="18">
                  <c:v>44382</c:v>
                </c:pt>
                <c:pt idx="19">
                  <c:v>44389</c:v>
                </c:pt>
                <c:pt idx="20">
                  <c:v>44396</c:v>
                </c:pt>
                <c:pt idx="21">
                  <c:v>44403</c:v>
                </c:pt>
                <c:pt idx="22">
                  <c:v>44410</c:v>
                </c:pt>
                <c:pt idx="23">
                  <c:v>44417</c:v>
                </c:pt>
                <c:pt idx="24">
                  <c:v>44424</c:v>
                </c:pt>
                <c:pt idx="25">
                  <c:v>44431</c:v>
                </c:pt>
                <c:pt idx="26">
                  <c:v>44438</c:v>
                </c:pt>
                <c:pt idx="27">
                  <c:v>44445</c:v>
                </c:pt>
                <c:pt idx="28">
                  <c:v>44452</c:v>
                </c:pt>
                <c:pt idx="29">
                  <c:v>44459</c:v>
                </c:pt>
                <c:pt idx="30">
                  <c:v>44466</c:v>
                </c:pt>
                <c:pt idx="31">
                  <c:v>44473</c:v>
                </c:pt>
                <c:pt idx="32">
                  <c:v>44480</c:v>
                </c:pt>
                <c:pt idx="33">
                  <c:v>44487</c:v>
                </c:pt>
                <c:pt idx="34">
                  <c:v>44494</c:v>
                </c:pt>
                <c:pt idx="35">
                  <c:v>44501</c:v>
                </c:pt>
                <c:pt idx="36">
                  <c:v>44508</c:v>
                </c:pt>
                <c:pt idx="37">
                  <c:v>44515</c:v>
                </c:pt>
                <c:pt idx="38">
                  <c:v>44522</c:v>
                </c:pt>
                <c:pt idx="39">
                  <c:v>44529</c:v>
                </c:pt>
                <c:pt idx="40">
                  <c:v>44536</c:v>
                </c:pt>
                <c:pt idx="41">
                  <c:v>44543</c:v>
                </c:pt>
                <c:pt idx="42">
                  <c:v>44550</c:v>
                </c:pt>
                <c:pt idx="43">
                  <c:v>44557</c:v>
                </c:pt>
                <c:pt idx="44">
                  <c:v>44564</c:v>
                </c:pt>
                <c:pt idx="45">
                  <c:v>44571</c:v>
                </c:pt>
                <c:pt idx="46">
                  <c:v>44578</c:v>
                </c:pt>
                <c:pt idx="47">
                  <c:v>44585</c:v>
                </c:pt>
                <c:pt idx="48">
                  <c:v>44592</c:v>
                </c:pt>
                <c:pt idx="49">
                  <c:v>44599</c:v>
                </c:pt>
                <c:pt idx="50">
                  <c:v>44606</c:v>
                </c:pt>
                <c:pt idx="51">
                  <c:v>44613</c:v>
                </c:pt>
                <c:pt idx="52">
                  <c:v>44620</c:v>
                </c:pt>
                <c:pt idx="53">
                  <c:v>44627</c:v>
                </c:pt>
                <c:pt idx="54">
                  <c:v>44634</c:v>
                </c:pt>
                <c:pt idx="55">
                  <c:v>44641</c:v>
                </c:pt>
                <c:pt idx="56">
                  <c:v>44648</c:v>
                </c:pt>
                <c:pt idx="57">
                  <c:v>44655</c:v>
                </c:pt>
                <c:pt idx="58">
                  <c:v>44662</c:v>
                </c:pt>
                <c:pt idx="59">
                  <c:v>44669</c:v>
                </c:pt>
                <c:pt idx="60">
                  <c:v>44676</c:v>
                </c:pt>
                <c:pt idx="61">
                  <c:v>44683</c:v>
                </c:pt>
                <c:pt idx="62">
                  <c:v>44690</c:v>
                </c:pt>
                <c:pt idx="63">
                  <c:v>44697</c:v>
                </c:pt>
                <c:pt idx="64">
                  <c:v>44704</c:v>
                </c:pt>
                <c:pt idx="65">
                  <c:v>44711</c:v>
                </c:pt>
                <c:pt idx="66">
                  <c:v>44718</c:v>
                </c:pt>
                <c:pt idx="67">
                  <c:v>44725</c:v>
                </c:pt>
                <c:pt idx="68">
                  <c:v>44732</c:v>
                </c:pt>
                <c:pt idx="69">
                  <c:v>44739</c:v>
                </c:pt>
                <c:pt idx="70">
                  <c:v>44746</c:v>
                </c:pt>
                <c:pt idx="71">
                  <c:v>44753</c:v>
                </c:pt>
                <c:pt idx="72">
                  <c:v>44760</c:v>
                </c:pt>
                <c:pt idx="73">
                  <c:v>44767</c:v>
                </c:pt>
                <c:pt idx="74">
                  <c:v>44774</c:v>
                </c:pt>
                <c:pt idx="75">
                  <c:v>44781</c:v>
                </c:pt>
                <c:pt idx="76">
                  <c:v>44788</c:v>
                </c:pt>
                <c:pt idx="77">
                  <c:v>44795</c:v>
                </c:pt>
                <c:pt idx="78">
                  <c:v>44802</c:v>
                </c:pt>
                <c:pt idx="79">
                  <c:v>44809</c:v>
                </c:pt>
                <c:pt idx="80">
                  <c:v>44816</c:v>
                </c:pt>
                <c:pt idx="81">
                  <c:v>44823</c:v>
                </c:pt>
                <c:pt idx="82">
                  <c:v>44830</c:v>
                </c:pt>
                <c:pt idx="83">
                  <c:v>44837</c:v>
                </c:pt>
                <c:pt idx="84">
                  <c:v>44844</c:v>
                </c:pt>
                <c:pt idx="85">
                  <c:v>44851</c:v>
                </c:pt>
                <c:pt idx="86">
                  <c:v>44858</c:v>
                </c:pt>
                <c:pt idx="87">
                  <c:v>44865</c:v>
                </c:pt>
                <c:pt idx="88">
                  <c:v>44872</c:v>
                </c:pt>
                <c:pt idx="89">
                  <c:v>44879</c:v>
                </c:pt>
                <c:pt idx="90">
                  <c:v>44886</c:v>
                </c:pt>
                <c:pt idx="91">
                  <c:v>44893</c:v>
                </c:pt>
                <c:pt idx="92">
                  <c:v>44900</c:v>
                </c:pt>
                <c:pt idx="93">
                  <c:v>44907</c:v>
                </c:pt>
                <c:pt idx="94">
                  <c:v>44914</c:v>
                </c:pt>
                <c:pt idx="95">
                  <c:v>44921</c:v>
                </c:pt>
                <c:pt idx="96">
                  <c:v>44928</c:v>
                </c:pt>
                <c:pt idx="97">
                  <c:v>44935</c:v>
                </c:pt>
                <c:pt idx="98">
                  <c:v>44942</c:v>
                </c:pt>
                <c:pt idx="99">
                  <c:v>44949</c:v>
                </c:pt>
                <c:pt idx="100">
                  <c:v>44956</c:v>
                </c:pt>
                <c:pt idx="101">
                  <c:v>44963</c:v>
                </c:pt>
                <c:pt idx="102">
                  <c:v>44970</c:v>
                </c:pt>
                <c:pt idx="103">
                  <c:v>44977</c:v>
                </c:pt>
                <c:pt idx="104">
                  <c:v>44984</c:v>
                </c:pt>
                <c:pt idx="105">
                  <c:v>44991</c:v>
                </c:pt>
                <c:pt idx="106">
                  <c:v>44998</c:v>
                </c:pt>
                <c:pt idx="107">
                  <c:v>45005</c:v>
                </c:pt>
                <c:pt idx="108">
                  <c:v>45012</c:v>
                </c:pt>
                <c:pt idx="109">
                  <c:v>45019</c:v>
                </c:pt>
                <c:pt idx="110">
                  <c:v>45026</c:v>
                </c:pt>
                <c:pt idx="111">
                  <c:v>45033</c:v>
                </c:pt>
                <c:pt idx="112">
                  <c:v>45040</c:v>
                </c:pt>
                <c:pt idx="113">
                  <c:v>45047</c:v>
                </c:pt>
                <c:pt idx="114">
                  <c:v>45054</c:v>
                </c:pt>
                <c:pt idx="115">
                  <c:v>45061</c:v>
                </c:pt>
                <c:pt idx="116">
                  <c:v>45068</c:v>
                </c:pt>
                <c:pt idx="117">
                  <c:v>45075</c:v>
                </c:pt>
                <c:pt idx="118">
                  <c:v>45082</c:v>
                </c:pt>
                <c:pt idx="119">
                  <c:v>45089</c:v>
                </c:pt>
                <c:pt idx="120">
                  <c:v>45096</c:v>
                </c:pt>
                <c:pt idx="121">
                  <c:v>45103</c:v>
                </c:pt>
                <c:pt idx="122">
                  <c:v>45110</c:v>
                </c:pt>
                <c:pt idx="123">
                  <c:v>45117</c:v>
                </c:pt>
                <c:pt idx="124">
                  <c:v>45124</c:v>
                </c:pt>
                <c:pt idx="125">
                  <c:v>45131</c:v>
                </c:pt>
                <c:pt idx="126">
                  <c:v>45138</c:v>
                </c:pt>
                <c:pt idx="127">
                  <c:v>45145</c:v>
                </c:pt>
                <c:pt idx="128">
                  <c:v>45152</c:v>
                </c:pt>
                <c:pt idx="129">
                  <c:v>45159</c:v>
                </c:pt>
                <c:pt idx="130">
                  <c:v>45166</c:v>
                </c:pt>
                <c:pt idx="131">
                  <c:v>45173</c:v>
                </c:pt>
                <c:pt idx="132">
                  <c:v>45180</c:v>
                </c:pt>
                <c:pt idx="133">
                  <c:v>45187</c:v>
                </c:pt>
                <c:pt idx="134">
                  <c:v>45194</c:v>
                </c:pt>
                <c:pt idx="135">
                  <c:v>45201</c:v>
                </c:pt>
                <c:pt idx="136">
                  <c:v>45208</c:v>
                </c:pt>
                <c:pt idx="137">
                  <c:v>45215</c:v>
                </c:pt>
                <c:pt idx="138">
                  <c:v>45222</c:v>
                </c:pt>
                <c:pt idx="139">
                  <c:v>45229</c:v>
                </c:pt>
                <c:pt idx="140">
                  <c:v>45236</c:v>
                </c:pt>
                <c:pt idx="141">
                  <c:v>45243</c:v>
                </c:pt>
                <c:pt idx="142">
                  <c:v>45250</c:v>
                </c:pt>
                <c:pt idx="143">
                  <c:v>45257</c:v>
                </c:pt>
                <c:pt idx="144">
                  <c:v>45264</c:v>
                </c:pt>
                <c:pt idx="145">
                  <c:v>45271</c:v>
                </c:pt>
                <c:pt idx="146">
                  <c:v>45278</c:v>
                </c:pt>
                <c:pt idx="147">
                  <c:v>45285</c:v>
                </c:pt>
                <c:pt idx="148">
                  <c:v>45292</c:v>
                </c:pt>
                <c:pt idx="149">
                  <c:v>45299</c:v>
                </c:pt>
                <c:pt idx="150">
                  <c:v>45306</c:v>
                </c:pt>
                <c:pt idx="151">
                  <c:v>45313</c:v>
                </c:pt>
                <c:pt idx="152">
                  <c:v>45320</c:v>
                </c:pt>
                <c:pt idx="153">
                  <c:v>45327</c:v>
                </c:pt>
                <c:pt idx="154">
                  <c:v>45334</c:v>
                </c:pt>
              </c:numCache>
            </c:numRef>
          </c:cat>
          <c:val>
            <c:numRef>
              <c:f>'MSTRvsBTC Weekly'!$J$37:$J$10000</c:f>
              <c:numCache>
                <c:formatCode>0.00</c:formatCode>
                <c:ptCount val="9964"/>
                <c:pt idx="0">
                  <c:v>1.2831534730301171</c:v>
                </c:pt>
                <c:pt idx="1">
                  <c:v>1.3965042032948092</c:v>
                </c:pt>
                <c:pt idx="2">
                  <c:v>1.4269097081887394</c:v>
                </c:pt>
                <c:pt idx="3">
                  <c:v>1.1780847920993824</c:v>
                </c:pt>
                <c:pt idx="4">
                  <c:v>1.2648175309281782</c:v>
                </c:pt>
                <c:pt idx="5">
                  <c:v>1.2568047219382679</c:v>
                </c:pt>
                <c:pt idx="6">
                  <c:v>1.3130786963562633</c:v>
                </c:pt>
                <c:pt idx="7">
                  <c:v>1.3313294090556791</c:v>
                </c:pt>
                <c:pt idx="8">
                  <c:v>1.2349426325449384</c:v>
                </c:pt>
                <c:pt idx="9">
                  <c:v>1.1339143407628478</c:v>
                </c:pt>
                <c:pt idx="10">
                  <c:v>1.1942196241552141</c:v>
                </c:pt>
                <c:pt idx="11">
                  <c:v>1.3748311095888694</c:v>
                </c:pt>
                <c:pt idx="12">
                  <c:v>1.3943172508215633</c:v>
                </c:pt>
                <c:pt idx="13">
                  <c:v>1.4304506139853885</c:v>
                </c:pt>
                <c:pt idx="14">
                  <c:v>1.3980822013295466</c:v>
                </c:pt>
                <c:pt idx="15">
                  <c:v>1.9167257999943761</c:v>
                </c:pt>
                <c:pt idx="16">
                  <c:v>1.4722894065974994</c:v>
                </c:pt>
                <c:pt idx="17">
                  <c:v>1.670537271928926</c:v>
                </c:pt>
                <c:pt idx="18">
                  <c:v>1.7470271246050577</c:v>
                </c:pt>
                <c:pt idx="19">
                  <c:v>1.565355031074003</c:v>
                </c:pt>
                <c:pt idx="20">
                  <c:v>1.4527428064212062</c:v>
                </c:pt>
                <c:pt idx="21">
                  <c:v>1.4900948843634318</c:v>
                </c:pt>
                <c:pt idx="22">
                  <c:v>1.6266119135031032</c:v>
                </c:pt>
                <c:pt idx="23">
                  <c:v>1.4723782060985819</c:v>
                </c:pt>
                <c:pt idx="24">
                  <c:v>1.3824037874005546</c:v>
                </c:pt>
                <c:pt idx="25">
                  <c:v>1.3780881606060573</c:v>
                </c:pt>
                <c:pt idx="26">
                  <c:v>1.2625992319027539</c:v>
                </c:pt>
                <c:pt idx="27">
                  <c:v>1.2259947816967289</c:v>
                </c:pt>
                <c:pt idx="28">
                  <c:v>1.1396546162141639</c:v>
                </c:pt>
                <c:pt idx="29">
                  <c:v>1.2162853420904784</c:v>
                </c:pt>
                <c:pt idx="30">
                  <c:v>1.1141064312615483</c:v>
                </c:pt>
                <c:pt idx="31">
                  <c:v>1.1370705660538079</c:v>
                </c:pt>
                <c:pt idx="32">
                  <c:v>1.0703541747351677</c:v>
                </c:pt>
                <c:pt idx="33">
                  <c:v>1.0361161461341393</c:v>
                </c:pt>
                <c:pt idx="34">
                  <c:v>1.0246001818693882</c:v>
                </c:pt>
                <c:pt idx="35">
                  <c:v>1.1065066115302862</c:v>
                </c:pt>
                <c:pt idx="36">
                  <c:v>1.0894239367991243</c:v>
                </c:pt>
                <c:pt idx="37">
                  <c:v>1.0746204256211702</c:v>
                </c:pt>
                <c:pt idx="38">
                  <c:v>1.0175516129803579</c:v>
                </c:pt>
                <c:pt idx="39">
                  <c:v>1.0580288790729142</c:v>
                </c:pt>
                <c:pt idx="40">
                  <c:v>0.99280418438149753</c:v>
                </c:pt>
                <c:pt idx="41">
                  <c:v>1.0011706278273127</c:v>
                </c:pt>
                <c:pt idx="42">
                  <c:v>0.96160168114697764</c:v>
                </c:pt>
                <c:pt idx="43">
                  <c:v>0.94086422199087438</c:v>
                </c:pt>
                <c:pt idx="44">
                  <c:v>1.045765808140527</c:v>
                </c:pt>
                <c:pt idx="45">
                  <c:v>1.0515672971388395</c:v>
                </c:pt>
                <c:pt idx="46">
                  <c:v>0.94036894075363109</c:v>
                </c:pt>
                <c:pt idx="47">
                  <c:v>0.81126232674298959</c:v>
                </c:pt>
                <c:pt idx="48">
                  <c:v>0.83803157036196352</c:v>
                </c:pt>
                <c:pt idx="49">
                  <c:v>0.87929341437627406</c:v>
                </c:pt>
                <c:pt idx="50">
                  <c:v>0.93013207630086836</c:v>
                </c:pt>
                <c:pt idx="51">
                  <c:v>0.96954789798018126</c:v>
                </c:pt>
                <c:pt idx="52">
                  <c:v>0.96421997767139156</c:v>
                </c:pt>
                <c:pt idx="53">
                  <c:v>0.93214411694781585</c:v>
                </c:pt>
                <c:pt idx="54">
                  <c:v>0.99423918432841518</c:v>
                </c:pt>
                <c:pt idx="55">
                  <c:v>0.91087884642643535</c:v>
                </c:pt>
                <c:pt idx="56">
                  <c:v>0.95414208800437839</c:v>
                </c:pt>
                <c:pt idx="57">
                  <c:v>0.97034930270081876</c:v>
                </c:pt>
                <c:pt idx="58">
                  <c:v>0.98903027416882872</c:v>
                </c:pt>
                <c:pt idx="59">
                  <c:v>0.90636748096848274</c:v>
                </c:pt>
                <c:pt idx="60">
                  <c:v>0.80511007367678467</c:v>
                </c:pt>
                <c:pt idx="61">
                  <c:v>0.75547804212048753</c:v>
                </c:pt>
                <c:pt idx="62">
                  <c:v>0.57145509474614797</c:v>
                </c:pt>
                <c:pt idx="63">
                  <c:v>0.58470091789498191</c:v>
                </c:pt>
                <c:pt idx="64">
                  <c:v>0.65154824718801918</c:v>
                </c:pt>
                <c:pt idx="65">
                  <c:v>0.66440675923240844</c:v>
                </c:pt>
                <c:pt idx="66">
                  <c:v>0.66449524085672962</c:v>
                </c:pt>
                <c:pt idx="67">
                  <c:v>0.71309681987356388</c:v>
                </c:pt>
                <c:pt idx="68">
                  <c:v>0.85439172452834811</c:v>
                </c:pt>
                <c:pt idx="69">
                  <c:v>0.75575644005564946</c:v>
                </c:pt>
                <c:pt idx="70">
                  <c:v>0.92484941246068919</c:v>
                </c:pt>
                <c:pt idx="71">
                  <c:v>0.89782949425079073</c:v>
                </c:pt>
                <c:pt idx="72">
                  <c:v>1.0871611444173084</c:v>
                </c:pt>
                <c:pt idx="73">
                  <c:v>1.0687264358342758</c:v>
                </c:pt>
                <c:pt idx="74">
                  <c:v>1.2006348044104698</c:v>
                </c:pt>
                <c:pt idx="75">
                  <c:v>1.2649654160130235</c:v>
                </c:pt>
                <c:pt idx="76">
                  <c:v>1.1458078816589967</c:v>
                </c:pt>
                <c:pt idx="77">
                  <c:v>1.1075722579200507</c:v>
                </c:pt>
                <c:pt idx="78">
                  <c:v>0.95123353059852467</c:v>
                </c:pt>
                <c:pt idx="79">
                  <c:v>1.0492053554542353</c:v>
                </c:pt>
                <c:pt idx="80">
                  <c:v>0.92639833034398655</c:v>
                </c:pt>
                <c:pt idx="81">
                  <c:v>0.88777228030312272</c:v>
                </c:pt>
                <c:pt idx="82">
                  <c:v>0.96951228242804555</c:v>
                </c:pt>
                <c:pt idx="83">
                  <c:v>0.98655088717101325</c:v>
                </c:pt>
                <c:pt idx="84">
                  <c:v>0.9460105977526414</c:v>
                </c:pt>
                <c:pt idx="85">
                  <c:v>1.0353028331165461</c:v>
                </c:pt>
                <c:pt idx="86">
                  <c:v>1.1815989841725685</c:v>
                </c:pt>
                <c:pt idx="87">
                  <c:v>1.153147866918083</c:v>
                </c:pt>
                <c:pt idx="88">
                  <c:v>0.93287219150059753</c:v>
                </c:pt>
                <c:pt idx="89">
                  <c:v>0.90934820999618882</c:v>
                </c:pt>
                <c:pt idx="90">
                  <c:v>0.96910725005917409</c:v>
                </c:pt>
                <c:pt idx="91">
                  <c:v>1.0520091936200922</c:v>
                </c:pt>
                <c:pt idx="92">
                  <c:v>1.0348388760527905</c:v>
                </c:pt>
                <c:pt idx="93">
                  <c:v>0.90291738140498801</c:v>
                </c:pt>
                <c:pt idx="94">
                  <c:v>0.84112187868130195</c:v>
                </c:pt>
                <c:pt idx="95">
                  <c:v>0.72757274141874384</c:v>
                </c:pt>
                <c:pt idx="96">
                  <c:v>0.8384636767310345</c:v>
                </c:pt>
                <c:pt idx="97">
                  <c:v>0.92804336129312393</c:v>
                </c:pt>
                <c:pt idx="98">
                  <c:v>0.94355002580662084</c:v>
                </c:pt>
                <c:pt idx="99">
                  <c:v>0.97057328273146704</c:v>
                </c:pt>
                <c:pt idx="100">
                  <c:v>1.1079107814400846</c:v>
                </c:pt>
                <c:pt idx="101">
                  <c:v>0.99761117286667844</c:v>
                </c:pt>
                <c:pt idx="102">
                  <c:v>1.0795352456894678</c:v>
                </c:pt>
                <c:pt idx="103">
                  <c:v>0.96965800802354207</c:v>
                </c:pt>
                <c:pt idx="104">
                  <c:v>0.98292041604762992</c:v>
                </c:pt>
                <c:pt idx="105">
                  <c:v>0.77373523847749426</c:v>
                </c:pt>
                <c:pt idx="106">
                  <c:v>0.85259281415592258</c:v>
                </c:pt>
                <c:pt idx="107">
                  <c:v>0.81888089760787497</c:v>
                </c:pt>
                <c:pt idx="108">
                  <c:v>0.88283078026064699</c:v>
                </c:pt>
                <c:pt idx="109">
                  <c:v>0.97610773783693661</c:v>
                </c:pt>
                <c:pt idx="110">
                  <c:v>1.0417130624777728</c:v>
                </c:pt>
                <c:pt idx="111">
                  <c:v>0.99801903150414095</c:v>
                </c:pt>
                <c:pt idx="112">
                  <c:v>1.0616006852792976</c:v>
                </c:pt>
                <c:pt idx="113">
                  <c:v>1.0864430356218857</c:v>
                </c:pt>
                <c:pt idx="114">
                  <c:v>0.9521648355676674</c:v>
                </c:pt>
                <c:pt idx="115">
                  <c:v>1.0195724962322597</c:v>
                </c:pt>
                <c:pt idx="116">
                  <c:v>0.96051090968516706</c:v>
                </c:pt>
                <c:pt idx="117">
                  <c:v>1.0541650755745731</c:v>
                </c:pt>
                <c:pt idx="118">
                  <c:v>1.0298494107832374</c:v>
                </c:pt>
                <c:pt idx="119">
                  <c:v>1.0540992534799773</c:v>
                </c:pt>
                <c:pt idx="120">
                  <c:v>1.0216728853876489</c:v>
                </c:pt>
                <c:pt idx="121">
                  <c:v>1.0581141916993824</c:v>
                </c:pt>
                <c:pt idx="122">
                  <c:v>1.1780712487877156</c:v>
                </c:pt>
                <c:pt idx="123">
                  <c:v>1.4161309001050268</c:v>
                </c:pt>
                <c:pt idx="124">
                  <c:v>1.3549592621844744</c:v>
                </c:pt>
                <c:pt idx="125">
                  <c:v>1.3859078654554473</c:v>
                </c:pt>
                <c:pt idx="126">
                  <c:v>1.2080619707900111</c:v>
                </c:pt>
                <c:pt idx="127">
                  <c:v>1.2214457203815605</c:v>
                </c:pt>
                <c:pt idx="128">
                  <c:v>1.1678099388868062</c:v>
                </c:pt>
                <c:pt idx="129">
                  <c:v>1.1987860808447719</c:v>
                </c:pt>
                <c:pt idx="130">
                  <c:v>1.2596291862260134</c:v>
                </c:pt>
                <c:pt idx="131">
                  <c:v>1.28361972922562</c:v>
                </c:pt>
                <c:pt idx="132">
                  <c:v>1.1952949531359429</c:v>
                </c:pt>
                <c:pt idx="133">
                  <c:v>1.1442252580143948</c:v>
                </c:pt>
                <c:pt idx="134">
                  <c:v>1.0542379625925542</c:v>
                </c:pt>
                <c:pt idx="135">
                  <c:v>1.1817209410122811</c:v>
                </c:pt>
                <c:pt idx="136">
                  <c:v>1.1354953745950482</c:v>
                </c:pt>
                <c:pt idx="137">
                  <c:v>1.1245490062207031</c:v>
                </c:pt>
                <c:pt idx="138">
                  <c:v>1.1413454866693116</c:v>
                </c:pt>
                <c:pt idx="139">
                  <c:v>1.2551918163744524</c:v>
                </c:pt>
                <c:pt idx="140">
                  <c:v>1.3304147986377666</c:v>
                </c:pt>
                <c:pt idx="141">
                  <c:v>1.2591410653101283</c:v>
                </c:pt>
                <c:pt idx="142">
                  <c:v>1.3439133168192829</c:v>
                </c:pt>
                <c:pt idx="143">
                  <c:v>1.2779158116520832</c:v>
                </c:pt>
                <c:pt idx="144">
                  <c:v>1.2030363272327069</c:v>
                </c:pt>
                <c:pt idx="145">
                  <c:v>1.2117125880495894</c:v>
                </c:pt>
                <c:pt idx="146">
                  <c:v>1.2649396314131918</c:v>
                </c:pt>
                <c:pt idx="147">
                  <c:v>1.3131522468369095</c:v>
                </c:pt>
                <c:pt idx="148">
                  <c:v>1.2808624600275629</c:v>
                </c:pt>
                <c:pt idx="149">
                  <c:v>1.0360656715242051</c:v>
                </c:pt>
                <c:pt idx="150">
                  <c:v>1.0325874501180969</c:v>
                </c:pt>
                <c:pt idx="151">
                  <c:v>1.0491989486073898</c:v>
                </c:pt>
                <c:pt idx="152">
                  <c:v>1.0474261354500127</c:v>
                </c:pt>
                <c:pt idx="153">
                  <c:v>1.1572641152801537</c:v>
                </c:pt>
                <c:pt idx="154">
                  <c:v>1.2105733723038299</c:v>
                </c:pt>
                <c:pt idx="155">
                  <c:v>1.2105284357994208</c:v>
                </c:pt>
                <c:pt idx="156">
                  <c:v>1.1624153163822646</c:v>
                </c:pt>
                <c:pt idx="157">
                  <c:v>1.6613268243635992</c:v>
                </c:pt>
                <c:pt idx="158">
                  <c:v>1.8480533484097905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0-4394-ABAB-F68C3BBECAF5}"/>
            </c:ext>
          </c:extLst>
        </c:ser>
        <c:ser>
          <c:idx val="2"/>
          <c:order val="2"/>
          <c:tx>
            <c:strRef>
              <c:f>'MSTRvsBTC Weekly'!$K$1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'MSTRvsBTC Weekly'!$A$37:$A$191</c:f>
              <c:numCache>
                <c:formatCode>m/d/yyyy</c:formatCode>
                <c:ptCount val="155"/>
                <c:pt idx="0">
                  <c:v>44256</c:v>
                </c:pt>
                <c:pt idx="1">
                  <c:v>44263</c:v>
                </c:pt>
                <c:pt idx="2">
                  <c:v>44270</c:v>
                </c:pt>
                <c:pt idx="3">
                  <c:v>44277</c:v>
                </c:pt>
                <c:pt idx="4">
                  <c:v>44284</c:v>
                </c:pt>
                <c:pt idx="5">
                  <c:v>44291</c:v>
                </c:pt>
                <c:pt idx="6">
                  <c:v>44298</c:v>
                </c:pt>
                <c:pt idx="7">
                  <c:v>44305</c:v>
                </c:pt>
                <c:pt idx="8">
                  <c:v>44312</c:v>
                </c:pt>
                <c:pt idx="9">
                  <c:v>44319</c:v>
                </c:pt>
                <c:pt idx="10">
                  <c:v>44326</c:v>
                </c:pt>
                <c:pt idx="11">
                  <c:v>44333</c:v>
                </c:pt>
                <c:pt idx="12">
                  <c:v>44340</c:v>
                </c:pt>
                <c:pt idx="13">
                  <c:v>44347</c:v>
                </c:pt>
                <c:pt idx="14">
                  <c:v>44354</c:v>
                </c:pt>
                <c:pt idx="15">
                  <c:v>44361</c:v>
                </c:pt>
                <c:pt idx="16">
                  <c:v>44368</c:v>
                </c:pt>
                <c:pt idx="17">
                  <c:v>44375</c:v>
                </c:pt>
                <c:pt idx="18">
                  <c:v>44382</c:v>
                </c:pt>
                <c:pt idx="19">
                  <c:v>44389</c:v>
                </c:pt>
                <c:pt idx="20">
                  <c:v>44396</c:v>
                </c:pt>
                <c:pt idx="21">
                  <c:v>44403</c:v>
                </c:pt>
                <c:pt idx="22">
                  <c:v>44410</c:v>
                </c:pt>
                <c:pt idx="23">
                  <c:v>44417</c:v>
                </c:pt>
                <c:pt idx="24">
                  <c:v>44424</c:v>
                </c:pt>
                <c:pt idx="25">
                  <c:v>44431</c:v>
                </c:pt>
                <c:pt idx="26">
                  <c:v>44438</c:v>
                </c:pt>
                <c:pt idx="27">
                  <c:v>44445</c:v>
                </c:pt>
                <c:pt idx="28">
                  <c:v>44452</c:v>
                </c:pt>
                <c:pt idx="29">
                  <c:v>44459</c:v>
                </c:pt>
                <c:pt idx="30">
                  <c:v>44466</c:v>
                </c:pt>
                <c:pt idx="31">
                  <c:v>44473</c:v>
                </c:pt>
                <c:pt idx="32">
                  <c:v>44480</c:v>
                </c:pt>
                <c:pt idx="33">
                  <c:v>44487</c:v>
                </c:pt>
                <c:pt idx="34">
                  <c:v>44494</c:v>
                </c:pt>
                <c:pt idx="35">
                  <c:v>44501</c:v>
                </c:pt>
                <c:pt idx="36">
                  <c:v>44508</c:v>
                </c:pt>
                <c:pt idx="37">
                  <c:v>44515</c:v>
                </c:pt>
                <c:pt idx="38">
                  <c:v>44522</c:v>
                </c:pt>
                <c:pt idx="39">
                  <c:v>44529</c:v>
                </c:pt>
                <c:pt idx="40">
                  <c:v>44536</c:v>
                </c:pt>
                <c:pt idx="41">
                  <c:v>44543</c:v>
                </c:pt>
                <c:pt idx="42">
                  <c:v>44550</c:v>
                </c:pt>
                <c:pt idx="43">
                  <c:v>44557</c:v>
                </c:pt>
                <c:pt idx="44">
                  <c:v>44564</c:v>
                </c:pt>
                <c:pt idx="45">
                  <c:v>44571</c:v>
                </c:pt>
                <c:pt idx="46">
                  <c:v>44578</c:v>
                </c:pt>
                <c:pt idx="47">
                  <c:v>44585</c:v>
                </c:pt>
                <c:pt idx="48">
                  <c:v>44592</c:v>
                </c:pt>
                <c:pt idx="49">
                  <c:v>44599</c:v>
                </c:pt>
                <c:pt idx="50">
                  <c:v>44606</c:v>
                </c:pt>
                <c:pt idx="51">
                  <c:v>44613</c:v>
                </c:pt>
                <c:pt idx="52">
                  <c:v>44620</c:v>
                </c:pt>
                <c:pt idx="53">
                  <c:v>44627</c:v>
                </c:pt>
                <c:pt idx="54">
                  <c:v>44634</c:v>
                </c:pt>
                <c:pt idx="55">
                  <c:v>44641</c:v>
                </c:pt>
                <c:pt idx="56">
                  <c:v>44648</c:v>
                </c:pt>
                <c:pt idx="57">
                  <c:v>44655</c:v>
                </c:pt>
                <c:pt idx="58">
                  <c:v>44662</c:v>
                </c:pt>
                <c:pt idx="59">
                  <c:v>44669</c:v>
                </c:pt>
                <c:pt idx="60">
                  <c:v>44676</c:v>
                </c:pt>
                <c:pt idx="61">
                  <c:v>44683</c:v>
                </c:pt>
                <c:pt idx="62">
                  <c:v>44690</c:v>
                </c:pt>
                <c:pt idx="63">
                  <c:v>44697</c:v>
                </c:pt>
                <c:pt idx="64">
                  <c:v>44704</c:v>
                </c:pt>
                <c:pt idx="65">
                  <c:v>44711</c:v>
                </c:pt>
                <c:pt idx="66">
                  <c:v>44718</c:v>
                </c:pt>
                <c:pt idx="67">
                  <c:v>44725</c:v>
                </c:pt>
                <c:pt idx="68">
                  <c:v>44732</c:v>
                </c:pt>
                <c:pt idx="69">
                  <c:v>44739</c:v>
                </c:pt>
                <c:pt idx="70">
                  <c:v>44746</c:v>
                </c:pt>
                <c:pt idx="71">
                  <c:v>44753</c:v>
                </c:pt>
                <c:pt idx="72">
                  <c:v>44760</c:v>
                </c:pt>
                <c:pt idx="73">
                  <c:v>44767</c:v>
                </c:pt>
                <c:pt idx="74">
                  <c:v>44774</c:v>
                </c:pt>
                <c:pt idx="75">
                  <c:v>44781</c:v>
                </c:pt>
                <c:pt idx="76">
                  <c:v>44788</c:v>
                </c:pt>
                <c:pt idx="77">
                  <c:v>44795</c:v>
                </c:pt>
                <c:pt idx="78">
                  <c:v>44802</c:v>
                </c:pt>
                <c:pt idx="79">
                  <c:v>44809</c:v>
                </c:pt>
                <c:pt idx="80">
                  <c:v>44816</c:v>
                </c:pt>
                <c:pt idx="81">
                  <c:v>44823</c:v>
                </c:pt>
                <c:pt idx="82">
                  <c:v>44830</c:v>
                </c:pt>
                <c:pt idx="83">
                  <c:v>44837</c:v>
                </c:pt>
                <c:pt idx="84">
                  <c:v>44844</c:v>
                </c:pt>
                <c:pt idx="85">
                  <c:v>44851</c:v>
                </c:pt>
                <c:pt idx="86">
                  <c:v>44858</c:v>
                </c:pt>
                <c:pt idx="87">
                  <c:v>44865</c:v>
                </c:pt>
                <c:pt idx="88">
                  <c:v>44872</c:v>
                </c:pt>
                <c:pt idx="89">
                  <c:v>44879</c:v>
                </c:pt>
                <c:pt idx="90">
                  <c:v>44886</c:v>
                </c:pt>
                <c:pt idx="91">
                  <c:v>44893</c:v>
                </c:pt>
                <c:pt idx="92">
                  <c:v>44900</c:v>
                </c:pt>
                <c:pt idx="93">
                  <c:v>44907</c:v>
                </c:pt>
                <c:pt idx="94">
                  <c:v>44914</c:v>
                </c:pt>
                <c:pt idx="95">
                  <c:v>44921</c:v>
                </c:pt>
                <c:pt idx="96">
                  <c:v>44928</c:v>
                </c:pt>
                <c:pt idx="97">
                  <c:v>44935</c:v>
                </c:pt>
                <c:pt idx="98">
                  <c:v>44942</c:v>
                </c:pt>
                <c:pt idx="99">
                  <c:v>44949</c:v>
                </c:pt>
                <c:pt idx="100">
                  <c:v>44956</c:v>
                </c:pt>
                <c:pt idx="101">
                  <c:v>44963</c:v>
                </c:pt>
                <c:pt idx="102">
                  <c:v>44970</c:v>
                </c:pt>
                <c:pt idx="103">
                  <c:v>44977</c:v>
                </c:pt>
                <c:pt idx="104">
                  <c:v>44984</c:v>
                </c:pt>
                <c:pt idx="105">
                  <c:v>44991</c:v>
                </c:pt>
                <c:pt idx="106">
                  <c:v>44998</c:v>
                </c:pt>
                <c:pt idx="107">
                  <c:v>45005</c:v>
                </c:pt>
                <c:pt idx="108">
                  <c:v>45012</c:v>
                </c:pt>
                <c:pt idx="109">
                  <c:v>45019</c:v>
                </c:pt>
                <c:pt idx="110">
                  <c:v>45026</c:v>
                </c:pt>
                <c:pt idx="111">
                  <c:v>45033</c:v>
                </c:pt>
                <c:pt idx="112">
                  <c:v>45040</c:v>
                </c:pt>
                <c:pt idx="113">
                  <c:v>45047</c:v>
                </c:pt>
                <c:pt idx="114">
                  <c:v>45054</c:v>
                </c:pt>
                <c:pt idx="115">
                  <c:v>45061</c:v>
                </c:pt>
                <c:pt idx="116">
                  <c:v>45068</c:v>
                </c:pt>
                <c:pt idx="117">
                  <c:v>45075</c:v>
                </c:pt>
                <c:pt idx="118">
                  <c:v>45082</c:v>
                </c:pt>
                <c:pt idx="119">
                  <c:v>45089</c:v>
                </c:pt>
                <c:pt idx="120">
                  <c:v>45096</c:v>
                </c:pt>
                <c:pt idx="121">
                  <c:v>45103</c:v>
                </c:pt>
                <c:pt idx="122">
                  <c:v>45110</c:v>
                </c:pt>
                <c:pt idx="123">
                  <c:v>45117</c:v>
                </c:pt>
                <c:pt idx="124">
                  <c:v>45124</c:v>
                </c:pt>
                <c:pt idx="125">
                  <c:v>45131</c:v>
                </c:pt>
                <c:pt idx="126">
                  <c:v>45138</c:v>
                </c:pt>
                <c:pt idx="127">
                  <c:v>45145</c:v>
                </c:pt>
                <c:pt idx="128">
                  <c:v>45152</c:v>
                </c:pt>
                <c:pt idx="129">
                  <c:v>45159</c:v>
                </c:pt>
                <c:pt idx="130">
                  <c:v>45166</c:v>
                </c:pt>
                <c:pt idx="131">
                  <c:v>45173</c:v>
                </c:pt>
                <c:pt idx="132">
                  <c:v>45180</c:v>
                </c:pt>
                <c:pt idx="133">
                  <c:v>45187</c:v>
                </c:pt>
                <c:pt idx="134">
                  <c:v>45194</c:v>
                </c:pt>
                <c:pt idx="135">
                  <c:v>45201</c:v>
                </c:pt>
                <c:pt idx="136">
                  <c:v>45208</c:v>
                </c:pt>
                <c:pt idx="137">
                  <c:v>45215</c:v>
                </c:pt>
                <c:pt idx="138">
                  <c:v>45222</c:v>
                </c:pt>
                <c:pt idx="139">
                  <c:v>45229</c:v>
                </c:pt>
                <c:pt idx="140">
                  <c:v>45236</c:v>
                </c:pt>
                <c:pt idx="141">
                  <c:v>45243</c:v>
                </c:pt>
                <c:pt idx="142">
                  <c:v>45250</c:v>
                </c:pt>
                <c:pt idx="143">
                  <c:v>45257</c:v>
                </c:pt>
                <c:pt idx="144">
                  <c:v>45264</c:v>
                </c:pt>
                <c:pt idx="145">
                  <c:v>45271</c:v>
                </c:pt>
                <c:pt idx="146">
                  <c:v>45278</c:v>
                </c:pt>
                <c:pt idx="147">
                  <c:v>45285</c:v>
                </c:pt>
                <c:pt idx="148">
                  <c:v>45292</c:v>
                </c:pt>
                <c:pt idx="149">
                  <c:v>45299</c:v>
                </c:pt>
                <c:pt idx="150">
                  <c:v>45306</c:v>
                </c:pt>
                <c:pt idx="151">
                  <c:v>45313</c:v>
                </c:pt>
                <c:pt idx="152">
                  <c:v>45320</c:v>
                </c:pt>
                <c:pt idx="153">
                  <c:v>45327</c:v>
                </c:pt>
                <c:pt idx="154">
                  <c:v>45334</c:v>
                </c:pt>
              </c:numCache>
            </c:numRef>
          </c:cat>
          <c:val>
            <c:numRef>
              <c:f>'MSTRvsBTC Weekly'!$K$37:$K$10000</c:f>
              <c:numCache>
                <c:formatCode>General</c:formatCode>
                <c:ptCount val="99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90-4394-ABAB-F68C3BBEC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711695"/>
        <c:axId val="994851232"/>
      </c:lineChart>
      <c:dateAx>
        <c:axId val="1070383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4876528"/>
        <c:crosses val="autoZero"/>
        <c:auto val="1"/>
        <c:lblOffset val="100"/>
        <c:baseTimeUnit val="days"/>
      </c:dateAx>
      <c:valAx>
        <c:axId val="9948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0383248"/>
        <c:crosses val="autoZero"/>
        <c:crossBetween val="between"/>
      </c:valAx>
      <c:valAx>
        <c:axId val="99485123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9711695"/>
        <c:crosses val="max"/>
        <c:crossBetween val="between"/>
      </c:valAx>
      <c:dateAx>
        <c:axId val="103971169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9485123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MSTR Stock Price vs Shares Outstanding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'MSTRvsBTC Weekly'!$A$2:$A$191</c:f>
              <c:numCache>
                <c:formatCode>m/d/yyyy</c:formatCode>
                <c:ptCount val="190"/>
                <c:pt idx="0">
                  <c:v>44011</c:v>
                </c:pt>
                <c:pt idx="1">
                  <c:v>44018</c:v>
                </c:pt>
                <c:pt idx="2">
                  <c:v>44025</c:v>
                </c:pt>
                <c:pt idx="3">
                  <c:v>44032</c:v>
                </c:pt>
                <c:pt idx="4">
                  <c:v>44039</c:v>
                </c:pt>
                <c:pt idx="5">
                  <c:v>44046</c:v>
                </c:pt>
                <c:pt idx="6">
                  <c:v>44053</c:v>
                </c:pt>
                <c:pt idx="7">
                  <c:v>44060</c:v>
                </c:pt>
                <c:pt idx="8">
                  <c:v>44067</c:v>
                </c:pt>
                <c:pt idx="9">
                  <c:v>44074</c:v>
                </c:pt>
                <c:pt idx="10">
                  <c:v>44081</c:v>
                </c:pt>
                <c:pt idx="11">
                  <c:v>44088</c:v>
                </c:pt>
                <c:pt idx="12">
                  <c:v>44095</c:v>
                </c:pt>
                <c:pt idx="13">
                  <c:v>44102</c:v>
                </c:pt>
                <c:pt idx="14">
                  <c:v>44109</c:v>
                </c:pt>
                <c:pt idx="15">
                  <c:v>44116</c:v>
                </c:pt>
                <c:pt idx="16">
                  <c:v>44123</c:v>
                </c:pt>
                <c:pt idx="17">
                  <c:v>44130</c:v>
                </c:pt>
                <c:pt idx="18">
                  <c:v>44137</c:v>
                </c:pt>
                <c:pt idx="19">
                  <c:v>44144</c:v>
                </c:pt>
                <c:pt idx="20">
                  <c:v>44151</c:v>
                </c:pt>
                <c:pt idx="21">
                  <c:v>44158</c:v>
                </c:pt>
                <c:pt idx="22">
                  <c:v>44165</c:v>
                </c:pt>
                <c:pt idx="23">
                  <c:v>44172</c:v>
                </c:pt>
                <c:pt idx="24">
                  <c:v>44179</c:v>
                </c:pt>
                <c:pt idx="25">
                  <c:v>44186</c:v>
                </c:pt>
                <c:pt idx="26">
                  <c:v>44193</c:v>
                </c:pt>
                <c:pt idx="27">
                  <c:v>44200</c:v>
                </c:pt>
                <c:pt idx="28">
                  <c:v>44207</c:v>
                </c:pt>
                <c:pt idx="29">
                  <c:v>44214</c:v>
                </c:pt>
                <c:pt idx="30">
                  <c:v>44221</c:v>
                </c:pt>
                <c:pt idx="31">
                  <c:v>44228</c:v>
                </c:pt>
                <c:pt idx="32">
                  <c:v>44235</c:v>
                </c:pt>
                <c:pt idx="33">
                  <c:v>44242</c:v>
                </c:pt>
                <c:pt idx="34">
                  <c:v>44249</c:v>
                </c:pt>
                <c:pt idx="35">
                  <c:v>44256</c:v>
                </c:pt>
                <c:pt idx="36">
                  <c:v>44263</c:v>
                </c:pt>
                <c:pt idx="37">
                  <c:v>44270</c:v>
                </c:pt>
                <c:pt idx="38">
                  <c:v>44277</c:v>
                </c:pt>
                <c:pt idx="39">
                  <c:v>44284</c:v>
                </c:pt>
                <c:pt idx="40">
                  <c:v>44291</c:v>
                </c:pt>
                <c:pt idx="41">
                  <c:v>44298</c:v>
                </c:pt>
                <c:pt idx="42">
                  <c:v>44305</c:v>
                </c:pt>
                <c:pt idx="43">
                  <c:v>44312</c:v>
                </c:pt>
                <c:pt idx="44">
                  <c:v>44319</c:v>
                </c:pt>
                <c:pt idx="45">
                  <c:v>44326</c:v>
                </c:pt>
                <c:pt idx="46">
                  <c:v>44333</c:v>
                </c:pt>
                <c:pt idx="47">
                  <c:v>44340</c:v>
                </c:pt>
                <c:pt idx="48">
                  <c:v>44347</c:v>
                </c:pt>
                <c:pt idx="49">
                  <c:v>44354</c:v>
                </c:pt>
                <c:pt idx="50">
                  <c:v>44361</c:v>
                </c:pt>
                <c:pt idx="51">
                  <c:v>44368</c:v>
                </c:pt>
                <c:pt idx="52">
                  <c:v>44375</c:v>
                </c:pt>
                <c:pt idx="53">
                  <c:v>44382</c:v>
                </c:pt>
                <c:pt idx="54">
                  <c:v>44389</c:v>
                </c:pt>
                <c:pt idx="55">
                  <c:v>44396</c:v>
                </c:pt>
                <c:pt idx="56">
                  <c:v>44403</c:v>
                </c:pt>
                <c:pt idx="57">
                  <c:v>44410</c:v>
                </c:pt>
                <c:pt idx="58">
                  <c:v>44417</c:v>
                </c:pt>
                <c:pt idx="59">
                  <c:v>44424</c:v>
                </c:pt>
                <c:pt idx="60">
                  <c:v>44431</c:v>
                </c:pt>
                <c:pt idx="61">
                  <c:v>44438</c:v>
                </c:pt>
                <c:pt idx="62">
                  <c:v>44445</c:v>
                </c:pt>
                <c:pt idx="63">
                  <c:v>44452</c:v>
                </c:pt>
                <c:pt idx="64">
                  <c:v>44459</c:v>
                </c:pt>
                <c:pt idx="65">
                  <c:v>44466</c:v>
                </c:pt>
                <c:pt idx="66">
                  <c:v>44473</c:v>
                </c:pt>
                <c:pt idx="67">
                  <c:v>44480</c:v>
                </c:pt>
                <c:pt idx="68">
                  <c:v>44487</c:v>
                </c:pt>
                <c:pt idx="69">
                  <c:v>44494</c:v>
                </c:pt>
                <c:pt idx="70">
                  <c:v>44501</c:v>
                </c:pt>
                <c:pt idx="71">
                  <c:v>44508</c:v>
                </c:pt>
                <c:pt idx="72">
                  <c:v>44515</c:v>
                </c:pt>
                <c:pt idx="73">
                  <c:v>44522</c:v>
                </c:pt>
                <c:pt idx="74">
                  <c:v>44529</c:v>
                </c:pt>
                <c:pt idx="75">
                  <c:v>44536</c:v>
                </c:pt>
                <c:pt idx="76">
                  <c:v>44543</c:v>
                </c:pt>
                <c:pt idx="77">
                  <c:v>44550</c:v>
                </c:pt>
                <c:pt idx="78">
                  <c:v>44557</c:v>
                </c:pt>
                <c:pt idx="79">
                  <c:v>44564</c:v>
                </c:pt>
                <c:pt idx="80">
                  <c:v>44571</c:v>
                </c:pt>
                <c:pt idx="81">
                  <c:v>44578</c:v>
                </c:pt>
                <c:pt idx="82">
                  <c:v>44585</c:v>
                </c:pt>
                <c:pt idx="83">
                  <c:v>44592</c:v>
                </c:pt>
                <c:pt idx="84">
                  <c:v>44599</c:v>
                </c:pt>
                <c:pt idx="85">
                  <c:v>44606</c:v>
                </c:pt>
                <c:pt idx="86">
                  <c:v>44613</c:v>
                </c:pt>
                <c:pt idx="87">
                  <c:v>44620</c:v>
                </c:pt>
                <c:pt idx="88">
                  <c:v>44627</c:v>
                </c:pt>
                <c:pt idx="89">
                  <c:v>44634</c:v>
                </c:pt>
                <c:pt idx="90">
                  <c:v>44641</c:v>
                </c:pt>
                <c:pt idx="91">
                  <c:v>44648</c:v>
                </c:pt>
                <c:pt idx="92">
                  <c:v>44655</c:v>
                </c:pt>
                <c:pt idx="93">
                  <c:v>44662</c:v>
                </c:pt>
                <c:pt idx="94">
                  <c:v>44669</c:v>
                </c:pt>
                <c:pt idx="95">
                  <c:v>44676</c:v>
                </c:pt>
                <c:pt idx="96">
                  <c:v>44683</c:v>
                </c:pt>
                <c:pt idx="97">
                  <c:v>44690</c:v>
                </c:pt>
                <c:pt idx="98">
                  <c:v>44697</c:v>
                </c:pt>
                <c:pt idx="99">
                  <c:v>44704</c:v>
                </c:pt>
                <c:pt idx="100">
                  <c:v>44711</c:v>
                </c:pt>
                <c:pt idx="101">
                  <c:v>44718</c:v>
                </c:pt>
                <c:pt idx="102">
                  <c:v>44725</c:v>
                </c:pt>
                <c:pt idx="103">
                  <c:v>44732</c:v>
                </c:pt>
                <c:pt idx="104">
                  <c:v>44739</c:v>
                </c:pt>
                <c:pt idx="105">
                  <c:v>44746</c:v>
                </c:pt>
                <c:pt idx="106">
                  <c:v>44753</c:v>
                </c:pt>
                <c:pt idx="107">
                  <c:v>44760</c:v>
                </c:pt>
                <c:pt idx="108">
                  <c:v>44767</c:v>
                </c:pt>
                <c:pt idx="109">
                  <c:v>44774</c:v>
                </c:pt>
                <c:pt idx="110">
                  <c:v>44781</c:v>
                </c:pt>
                <c:pt idx="111">
                  <c:v>44788</c:v>
                </c:pt>
                <c:pt idx="112">
                  <c:v>44795</c:v>
                </c:pt>
                <c:pt idx="113">
                  <c:v>44802</c:v>
                </c:pt>
                <c:pt idx="114">
                  <c:v>44809</c:v>
                </c:pt>
                <c:pt idx="115">
                  <c:v>44816</c:v>
                </c:pt>
                <c:pt idx="116">
                  <c:v>44823</c:v>
                </c:pt>
                <c:pt idx="117">
                  <c:v>44830</c:v>
                </c:pt>
                <c:pt idx="118">
                  <c:v>44837</c:v>
                </c:pt>
                <c:pt idx="119">
                  <c:v>44844</c:v>
                </c:pt>
                <c:pt idx="120">
                  <c:v>44851</c:v>
                </c:pt>
                <c:pt idx="121">
                  <c:v>44858</c:v>
                </c:pt>
                <c:pt idx="122">
                  <c:v>44865</c:v>
                </c:pt>
                <c:pt idx="123">
                  <c:v>44872</c:v>
                </c:pt>
                <c:pt idx="124">
                  <c:v>44879</c:v>
                </c:pt>
                <c:pt idx="125">
                  <c:v>44886</c:v>
                </c:pt>
                <c:pt idx="126">
                  <c:v>44893</c:v>
                </c:pt>
                <c:pt idx="127">
                  <c:v>44900</c:v>
                </c:pt>
                <c:pt idx="128">
                  <c:v>44907</c:v>
                </c:pt>
                <c:pt idx="129">
                  <c:v>44914</c:v>
                </c:pt>
                <c:pt idx="130">
                  <c:v>44921</c:v>
                </c:pt>
                <c:pt idx="131">
                  <c:v>44928</c:v>
                </c:pt>
                <c:pt idx="132">
                  <c:v>44935</c:v>
                </c:pt>
                <c:pt idx="133">
                  <c:v>44942</c:v>
                </c:pt>
                <c:pt idx="134">
                  <c:v>44949</c:v>
                </c:pt>
                <c:pt idx="135">
                  <c:v>44956</c:v>
                </c:pt>
                <c:pt idx="136">
                  <c:v>44963</c:v>
                </c:pt>
                <c:pt idx="137">
                  <c:v>44970</c:v>
                </c:pt>
                <c:pt idx="138">
                  <c:v>44977</c:v>
                </c:pt>
                <c:pt idx="139">
                  <c:v>44984</c:v>
                </c:pt>
                <c:pt idx="140">
                  <c:v>44991</c:v>
                </c:pt>
                <c:pt idx="141">
                  <c:v>44998</c:v>
                </c:pt>
                <c:pt idx="142">
                  <c:v>45005</c:v>
                </c:pt>
                <c:pt idx="143">
                  <c:v>45012</c:v>
                </c:pt>
                <c:pt idx="144">
                  <c:v>45019</c:v>
                </c:pt>
                <c:pt idx="145">
                  <c:v>45026</c:v>
                </c:pt>
                <c:pt idx="146">
                  <c:v>45033</c:v>
                </c:pt>
                <c:pt idx="147">
                  <c:v>45040</c:v>
                </c:pt>
                <c:pt idx="148">
                  <c:v>45047</c:v>
                </c:pt>
                <c:pt idx="149">
                  <c:v>45054</c:v>
                </c:pt>
                <c:pt idx="150">
                  <c:v>45061</c:v>
                </c:pt>
                <c:pt idx="151">
                  <c:v>45068</c:v>
                </c:pt>
                <c:pt idx="152">
                  <c:v>45075</c:v>
                </c:pt>
                <c:pt idx="153">
                  <c:v>45082</c:v>
                </c:pt>
                <c:pt idx="154">
                  <c:v>45089</c:v>
                </c:pt>
                <c:pt idx="155">
                  <c:v>45096</c:v>
                </c:pt>
                <c:pt idx="156">
                  <c:v>45103</c:v>
                </c:pt>
                <c:pt idx="157">
                  <c:v>45110</c:v>
                </c:pt>
                <c:pt idx="158">
                  <c:v>45117</c:v>
                </c:pt>
                <c:pt idx="159">
                  <c:v>45124</c:v>
                </c:pt>
                <c:pt idx="160">
                  <c:v>45131</c:v>
                </c:pt>
                <c:pt idx="161">
                  <c:v>45138</c:v>
                </c:pt>
                <c:pt idx="162">
                  <c:v>45145</c:v>
                </c:pt>
                <c:pt idx="163">
                  <c:v>45152</c:v>
                </c:pt>
                <c:pt idx="164">
                  <c:v>45159</c:v>
                </c:pt>
                <c:pt idx="165">
                  <c:v>45166</c:v>
                </c:pt>
                <c:pt idx="166">
                  <c:v>45173</c:v>
                </c:pt>
                <c:pt idx="167">
                  <c:v>45180</c:v>
                </c:pt>
                <c:pt idx="168">
                  <c:v>45187</c:v>
                </c:pt>
                <c:pt idx="169">
                  <c:v>45194</c:v>
                </c:pt>
                <c:pt idx="170">
                  <c:v>45201</c:v>
                </c:pt>
                <c:pt idx="171">
                  <c:v>45208</c:v>
                </c:pt>
                <c:pt idx="172">
                  <c:v>45215</c:v>
                </c:pt>
                <c:pt idx="173">
                  <c:v>45222</c:v>
                </c:pt>
                <c:pt idx="174">
                  <c:v>45229</c:v>
                </c:pt>
                <c:pt idx="175">
                  <c:v>45236</c:v>
                </c:pt>
                <c:pt idx="176">
                  <c:v>45243</c:v>
                </c:pt>
                <c:pt idx="177">
                  <c:v>45250</c:v>
                </c:pt>
                <c:pt idx="178">
                  <c:v>45257</c:v>
                </c:pt>
                <c:pt idx="179">
                  <c:v>45264</c:v>
                </c:pt>
                <c:pt idx="180">
                  <c:v>45271</c:v>
                </c:pt>
                <c:pt idx="181">
                  <c:v>45278</c:v>
                </c:pt>
                <c:pt idx="182">
                  <c:v>45285</c:v>
                </c:pt>
                <c:pt idx="183">
                  <c:v>45292</c:v>
                </c:pt>
                <c:pt idx="184">
                  <c:v>45299</c:v>
                </c:pt>
                <c:pt idx="185">
                  <c:v>45306</c:v>
                </c:pt>
                <c:pt idx="186">
                  <c:v>45313</c:v>
                </c:pt>
                <c:pt idx="187">
                  <c:v>45320</c:v>
                </c:pt>
                <c:pt idx="188">
                  <c:v>45327</c:v>
                </c:pt>
                <c:pt idx="189">
                  <c:v>45334</c:v>
                </c:pt>
              </c:numCache>
            </c:numRef>
          </c:cat>
          <c:val>
            <c:numRef>
              <c:f>'MSTRvsBTC Weekly'!$F$2:$F$191</c:f>
              <c:numCache>
                <c:formatCode>#,##0</c:formatCode>
                <c:ptCount val="190"/>
                <c:pt idx="0">
                  <c:v>9616000</c:v>
                </c:pt>
                <c:pt idx="1">
                  <c:v>9616000</c:v>
                </c:pt>
                <c:pt idx="2">
                  <c:v>9616000</c:v>
                </c:pt>
                <c:pt idx="3">
                  <c:v>9616000</c:v>
                </c:pt>
                <c:pt idx="4">
                  <c:v>9616000</c:v>
                </c:pt>
                <c:pt idx="5">
                  <c:v>9616000</c:v>
                </c:pt>
                <c:pt idx="6">
                  <c:v>9616000</c:v>
                </c:pt>
                <c:pt idx="7">
                  <c:v>9616000</c:v>
                </c:pt>
                <c:pt idx="8">
                  <c:v>9616000</c:v>
                </c:pt>
                <c:pt idx="9">
                  <c:v>9616000</c:v>
                </c:pt>
                <c:pt idx="10">
                  <c:v>9616000</c:v>
                </c:pt>
                <c:pt idx="11">
                  <c:v>9616000</c:v>
                </c:pt>
                <c:pt idx="12">
                  <c:v>9616000</c:v>
                </c:pt>
                <c:pt idx="13">
                  <c:v>9616000</c:v>
                </c:pt>
                <c:pt idx="14">
                  <c:v>9684000</c:v>
                </c:pt>
                <c:pt idx="15">
                  <c:v>9684000</c:v>
                </c:pt>
                <c:pt idx="16">
                  <c:v>9684000</c:v>
                </c:pt>
                <c:pt idx="17">
                  <c:v>9684000</c:v>
                </c:pt>
                <c:pt idx="18">
                  <c:v>9684000</c:v>
                </c:pt>
                <c:pt idx="19">
                  <c:v>9684000</c:v>
                </c:pt>
                <c:pt idx="20">
                  <c:v>9684000</c:v>
                </c:pt>
                <c:pt idx="21">
                  <c:v>9684000</c:v>
                </c:pt>
                <c:pt idx="22">
                  <c:v>9684000</c:v>
                </c:pt>
                <c:pt idx="23">
                  <c:v>9684000</c:v>
                </c:pt>
                <c:pt idx="24">
                  <c:v>9684000</c:v>
                </c:pt>
                <c:pt idx="25">
                  <c:v>9684000</c:v>
                </c:pt>
                <c:pt idx="26">
                  <c:v>9684000</c:v>
                </c:pt>
                <c:pt idx="27">
                  <c:v>9647000</c:v>
                </c:pt>
                <c:pt idx="28">
                  <c:v>9647000</c:v>
                </c:pt>
                <c:pt idx="29">
                  <c:v>9647000</c:v>
                </c:pt>
                <c:pt idx="30">
                  <c:v>9647000</c:v>
                </c:pt>
                <c:pt idx="31">
                  <c:v>9647000</c:v>
                </c:pt>
                <c:pt idx="32">
                  <c:v>9647000</c:v>
                </c:pt>
                <c:pt idx="33">
                  <c:v>9647000</c:v>
                </c:pt>
                <c:pt idx="34">
                  <c:v>9647000</c:v>
                </c:pt>
                <c:pt idx="35">
                  <c:v>9647000</c:v>
                </c:pt>
                <c:pt idx="36">
                  <c:v>9647000</c:v>
                </c:pt>
                <c:pt idx="37">
                  <c:v>9647000</c:v>
                </c:pt>
                <c:pt idx="38">
                  <c:v>9647000</c:v>
                </c:pt>
                <c:pt idx="39">
                  <c:v>9647000</c:v>
                </c:pt>
                <c:pt idx="40">
                  <c:v>9746000</c:v>
                </c:pt>
                <c:pt idx="41">
                  <c:v>9746000</c:v>
                </c:pt>
                <c:pt idx="42">
                  <c:v>9746000</c:v>
                </c:pt>
                <c:pt idx="43">
                  <c:v>9746000</c:v>
                </c:pt>
                <c:pt idx="44">
                  <c:v>9746000</c:v>
                </c:pt>
                <c:pt idx="45">
                  <c:v>9746000</c:v>
                </c:pt>
                <c:pt idx="46">
                  <c:v>9746000</c:v>
                </c:pt>
                <c:pt idx="47">
                  <c:v>9746000</c:v>
                </c:pt>
                <c:pt idx="48">
                  <c:v>9746000</c:v>
                </c:pt>
                <c:pt idx="49">
                  <c:v>9746000</c:v>
                </c:pt>
                <c:pt idx="50">
                  <c:v>9746000</c:v>
                </c:pt>
                <c:pt idx="51">
                  <c:v>9746000</c:v>
                </c:pt>
                <c:pt idx="52">
                  <c:v>9746000</c:v>
                </c:pt>
                <c:pt idx="53">
                  <c:v>9999000</c:v>
                </c:pt>
                <c:pt idx="54">
                  <c:v>9999000</c:v>
                </c:pt>
                <c:pt idx="55">
                  <c:v>9999000</c:v>
                </c:pt>
                <c:pt idx="56">
                  <c:v>9999000</c:v>
                </c:pt>
                <c:pt idx="57">
                  <c:v>9999000</c:v>
                </c:pt>
                <c:pt idx="58">
                  <c:v>9999000</c:v>
                </c:pt>
                <c:pt idx="59">
                  <c:v>9999000</c:v>
                </c:pt>
                <c:pt idx="60">
                  <c:v>9999000</c:v>
                </c:pt>
                <c:pt idx="61">
                  <c:v>9999000</c:v>
                </c:pt>
                <c:pt idx="62">
                  <c:v>9999000</c:v>
                </c:pt>
                <c:pt idx="63">
                  <c:v>9999000</c:v>
                </c:pt>
                <c:pt idx="64">
                  <c:v>9999000</c:v>
                </c:pt>
                <c:pt idx="65">
                  <c:v>9999000</c:v>
                </c:pt>
                <c:pt idx="66">
                  <c:v>10020000</c:v>
                </c:pt>
                <c:pt idx="67">
                  <c:v>10020000</c:v>
                </c:pt>
                <c:pt idx="68">
                  <c:v>10020000</c:v>
                </c:pt>
                <c:pt idx="69">
                  <c:v>10020000</c:v>
                </c:pt>
                <c:pt idx="70">
                  <c:v>10020000</c:v>
                </c:pt>
                <c:pt idx="71">
                  <c:v>10020000</c:v>
                </c:pt>
                <c:pt idx="72">
                  <c:v>10020000</c:v>
                </c:pt>
                <c:pt idx="73">
                  <c:v>10020000</c:v>
                </c:pt>
                <c:pt idx="74">
                  <c:v>10020000</c:v>
                </c:pt>
                <c:pt idx="75">
                  <c:v>10020000</c:v>
                </c:pt>
                <c:pt idx="76">
                  <c:v>10020000</c:v>
                </c:pt>
                <c:pt idx="77">
                  <c:v>10020000</c:v>
                </c:pt>
                <c:pt idx="78">
                  <c:v>10020000</c:v>
                </c:pt>
                <c:pt idx="79">
                  <c:v>11289000</c:v>
                </c:pt>
                <c:pt idx="80">
                  <c:v>11289000</c:v>
                </c:pt>
                <c:pt idx="81">
                  <c:v>11289000</c:v>
                </c:pt>
                <c:pt idx="82">
                  <c:v>11289000</c:v>
                </c:pt>
                <c:pt idx="83">
                  <c:v>11289000</c:v>
                </c:pt>
                <c:pt idx="84">
                  <c:v>11289000</c:v>
                </c:pt>
                <c:pt idx="85">
                  <c:v>11289000</c:v>
                </c:pt>
                <c:pt idx="86">
                  <c:v>11289000</c:v>
                </c:pt>
                <c:pt idx="87">
                  <c:v>11289000</c:v>
                </c:pt>
                <c:pt idx="88">
                  <c:v>11289000</c:v>
                </c:pt>
                <c:pt idx="89">
                  <c:v>11289000</c:v>
                </c:pt>
                <c:pt idx="90">
                  <c:v>11289000</c:v>
                </c:pt>
                <c:pt idx="91">
                  <c:v>11289000</c:v>
                </c:pt>
                <c:pt idx="92">
                  <c:v>11300000</c:v>
                </c:pt>
                <c:pt idx="93">
                  <c:v>11300000</c:v>
                </c:pt>
                <c:pt idx="94">
                  <c:v>11300000</c:v>
                </c:pt>
                <c:pt idx="95">
                  <c:v>11300000</c:v>
                </c:pt>
                <c:pt idx="96">
                  <c:v>11300000</c:v>
                </c:pt>
                <c:pt idx="97">
                  <c:v>11300000</c:v>
                </c:pt>
                <c:pt idx="98">
                  <c:v>11300000</c:v>
                </c:pt>
                <c:pt idx="99">
                  <c:v>11300000</c:v>
                </c:pt>
                <c:pt idx="100">
                  <c:v>11300000</c:v>
                </c:pt>
                <c:pt idx="101">
                  <c:v>11300000</c:v>
                </c:pt>
                <c:pt idx="102">
                  <c:v>11300000</c:v>
                </c:pt>
                <c:pt idx="103">
                  <c:v>11300000</c:v>
                </c:pt>
                <c:pt idx="104">
                  <c:v>11300000</c:v>
                </c:pt>
                <c:pt idx="105">
                  <c:v>11308000</c:v>
                </c:pt>
                <c:pt idx="106">
                  <c:v>11308000</c:v>
                </c:pt>
                <c:pt idx="107">
                  <c:v>11308000</c:v>
                </c:pt>
                <c:pt idx="108">
                  <c:v>11308000</c:v>
                </c:pt>
                <c:pt idx="109">
                  <c:v>11308000</c:v>
                </c:pt>
                <c:pt idx="110">
                  <c:v>11308000</c:v>
                </c:pt>
                <c:pt idx="111">
                  <c:v>11308000</c:v>
                </c:pt>
                <c:pt idx="112">
                  <c:v>11308000</c:v>
                </c:pt>
                <c:pt idx="113">
                  <c:v>11308000</c:v>
                </c:pt>
                <c:pt idx="114">
                  <c:v>11308000</c:v>
                </c:pt>
                <c:pt idx="115">
                  <c:v>11308000</c:v>
                </c:pt>
                <c:pt idx="116">
                  <c:v>11308000</c:v>
                </c:pt>
                <c:pt idx="117">
                  <c:v>11308000</c:v>
                </c:pt>
                <c:pt idx="118">
                  <c:v>11321000</c:v>
                </c:pt>
                <c:pt idx="119">
                  <c:v>11321000</c:v>
                </c:pt>
                <c:pt idx="120">
                  <c:v>11321000</c:v>
                </c:pt>
                <c:pt idx="121">
                  <c:v>11321000</c:v>
                </c:pt>
                <c:pt idx="122">
                  <c:v>11321000</c:v>
                </c:pt>
                <c:pt idx="123">
                  <c:v>11321000</c:v>
                </c:pt>
                <c:pt idx="124">
                  <c:v>11321000</c:v>
                </c:pt>
                <c:pt idx="125">
                  <c:v>11321000</c:v>
                </c:pt>
                <c:pt idx="126">
                  <c:v>11321000</c:v>
                </c:pt>
                <c:pt idx="127">
                  <c:v>11321000</c:v>
                </c:pt>
                <c:pt idx="128">
                  <c:v>11321000</c:v>
                </c:pt>
                <c:pt idx="129">
                  <c:v>11321000</c:v>
                </c:pt>
                <c:pt idx="130">
                  <c:v>11321000</c:v>
                </c:pt>
                <c:pt idx="131">
                  <c:v>11834000</c:v>
                </c:pt>
                <c:pt idx="132">
                  <c:v>11834000</c:v>
                </c:pt>
                <c:pt idx="133">
                  <c:v>11834000</c:v>
                </c:pt>
                <c:pt idx="134">
                  <c:v>11834000</c:v>
                </c:pt>
                <c:pt idx="135">
                  <c:v>11834000</c:v>
                </c:pt>
                <c:pt idx="136">
                  <c:v>11834000</c:v>
                </c:pt>
                <c:pt idx="137">
                  <c:v>11834000</c:v>
                </c:pt>
                <c:pt idx="138">
                  <c:v>11834000</c:v>
                </c:pt>
                <c:pt idx="139">
                  <c:v>11834000</c:v>
                </c:pt>
                <c:pt idx="140">
                  <c:v>11834000</c:v>
                </c:pt>
                <c:pt idx="141">
                  <c:v>11834000</c:v>
                </c:pt>
                <c:pt idx="142">
                  <c:v>11834000</c:v>
                </c:pt>
                <c:pt idx="143">
                  <c:v>11834000</c:v>
                </c:pt>
                <c:pt idx="144">
                  <c:v>13247000</c:v>
                </c:pt>
                <c:pt idx="145">
                  <c:v>13247000</c:v>
                </c:pt>
                <c:pt idx="146">
                  <c:v>13247000</c:v>
                </c:pt>
                <c:pt idx="147">
                  <c:v>13247000</c:v>
                </c:pt>
                <c:pt idx="148">
                  <c:v>13247000</c:v>
                </c:pt>
                <c:pt idx="149">
                  <c:v>13247000</c:v>
                </c:pt>
                <c:pt idx="150">
                  <c:v>13247000</c:v>
                </c:pt>
                <c:pt idx="151">
                  <c:v>13247000</c:v>
                </c:pt>
                <c:pt idx="152">
                  <c:v>13247000</c:v>
                </c:pt>
                <c:pt idx="153">
                  <c:v>13247000</c:v>
                </c:pt>
                <c:pt idx="154">
                  <c:v>13247000</c:v>
                </c:pt>
                <c:pt idx="155">
                  <c:v>13247000</c:v>
                </c:pt>
                <c:pt idx="156">
                  <c:v>13247000</c:v>
                </c:pt>
                <c:pt idx="157">
                  <c:v>14221000</c:v>
                </c:pt>
                <c:pt idx="158">
                  <c:v>14221000</c:v>
                </c:pt>
                <c:pt idx="159">
                  <c:v>14221000</c:v>
                </c:pt>
                <c:pt idx="160">
                  <c:v>14221000</c:v>
                </c:pt>
                <c:pt idx="161">
                  <c:v>14221000</c:v>
                </c:pt>
                <c:pt idx="162">
                  <c:v>14221000</c:v>
                </c:pt>
                <c:pt idx="163">
                  <c:v>14221000</c:v>
                </c:pt>
                <c:pt idx="164">
                  <c:v>14221000</c:v>
                </c:pt>
                <c:pt idx="165">
                  <c:v>14221000</c:v>
                </c:pt>
                <c:pt idx="166">
                  <c:v>14221000</c:v>
                </c:pt>
                <c:pt idx="167">
                  <c:v>14221000</c:v>
                </c:pt>
                <c:pt idx="168">
                  <c:v>14221000</c:v>
                </c:pt>
                <c:pt idx="169">
                  <c:v>14221000</c:v>
                </c:pt>
                <c:pt idx="170">
                  <c:v>15336000</c:v>
                </c:pt>
                <c:pt idx="171">
                  <c:v>15336000</c:v>
                </c:pt>
                <c:pt idx="172">
                  <c:v>15336000</c:v>
                </c:pt>
                <c:pt idx="173">
                  <c:v>15336000</c:v>
                </c:pt>
                <c:pt idx="174">
                  <c:v>15336000</c:v>
                </c:pt>
                <c:pt idx="175">
                  <c:v>15336000</c:v>
                </c:pt>
                <c:pt idx="176">
                  <c:v>15336000</c:v>
                </c:pt>
                <c:pt idx="177">
                  <c:v>15336000</c:v>
                </c:pt>
                <c:pt idx="178">
                  <c:v>15336000</c:v>
                </c:pt>
                <c:pt idx="179">
                  <c:v>15336000</c:v>
                </c:pt>
                <c:pt idx="180">
                  <c:v>15336000</c:v>
                </c:pt>
                <c:pt idx="181">
                  <c:v>15336000</c:v>
                </c:pt>
                <c:pt idx="182">
                  <c:v>15336000</c:v>
                </c:pt>
                <c:pt idx="183">
                  <c:v>16870000</c:v>
                </c:pt>
                <c:pt idx="184">
                  <c:v>16870000</c:v>
                </c:pt>
                <c:pt idx="185">
                  <c:v>16870000</c:v>
                </c:pt>
                <c:pt idx="186">
                  <c:v>16870000</c:v>
                </c:pt>
                <c:pt idx="187">
                  <c:v>16870000</c:v>
                </c:pt>
                <c:pt idx="188">
                  <c:v>16870000</c:v>
                </c:pt>
                <c:pt idx="189">
                  <c:v>16870000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2-477A-B1E9-E5F64932B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08335"/>
        <c:axId val="994860160"/>
      </c:area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'MSTRvsBTC Weekly'!$A$2:$A$191</c:f>
              <c:numCache>
                <c:formatCode>m/d/yyyy</c:formatCode>
                <c:ptCount val="190"/>
                <c:pt idx="0">
                  <c:v>44011</c:v>
                </c:pt>
                <c:pt idx="1">
                  <c:v>44018</c:v>
                </c:pt>
                <c:pt idx="2">
                  <c:v>44025</c:v>
                </c:pt>
                <c:pt idx="3">
                  <c:v>44032</c:v>
                </c:pt>
                <c:pt idx="4">
                  <c:v>44039</c:v>
                </c:pt>
                <c:pt idx="5">
                  <c:v>44046</c:v>
                </c:pt>
                <c:pt idx="6">
                  <c:v>44053</c:v>
                </c:pt>
                <c:pt idx="7">
                  <c:v>44060</c:v>
                </c:pt>
                <c:pt idx="8">
                  <c:v>44067</c:v>
                </c:pt>
                <c:pt idx="9">
                  <c:v>44074</c:v>
                </c:pt>
                <c:pt idx="10">
                  <c:v>44081</c:v>
                </c:pt>
                <c:pt idx="11">
                  <c:v>44088</c:v>
                </c:pt>
                <c:pt idx="12">
                  <c:v>44095</c:v>
                </c:pt>
                <c:pt idx="13">
                  <c:v>44102</c:v>
                </c:pt>
                <c:pt idx="14">
                  <c:v>44109</c:v>
                </c:pt>
                <c:pt idx="15">
                  <c:v>44116</c:v>
                </c:pt>
                <c:pt idx="16">
                  <c:v>44123</c:v>
                </c:pt>
                <c:pt idx="17">
                  <c:v>44130</c:v>
                </c:pt>
                <c:pt idx="18">
                  <c:v>44137</c:v>
                </c:pt>
                <c:pt idx="19">
                  <c:v>44144</c:v>
                </c:pt>
                <c:pt idx="20">
                  <c:v>44151</c:v>
                </c:pt>
                <c:pt idx="21">
                  <c:v>44158</c:v>
                </c:pt>
                <c:pt idx="22">
                  <c:v>44165</c:v>
                </c:pt>
                <c:pt idx="23">
                  <c:v>44172</c:v>
                </c:pt>
                <c:pt idx="24">
                  <c:v>44179</c:v>
                </c:pt>
                <c:pt idx="25">
                  <c:v>44186</c:v>
                </c:pt>
                <c:pt idx="26">
                  <c:v>44193</c:v>
                </c:pt>
                <c:pt idx="27">
                  <c:v>44200</c:v>
                </c:pt>
                <c:pt idx="28">
                  <c:v>44207</c:v>
                </c:pt>
                <c:pt idx="29">
                  <c:v>44214</c:v>
                </c:pt>
                <c:pt idx="30">
                  <c:v>44221</c:v>
                </c:pt>
                <c:pt idx="31">
                  <c:v>44228</c:v>
                </c:pt>
                <c:pt idx="32">
                  <c:v>44235</c:v>
                </c:pt>
                <c:pt idx="33">
                  <c:v>44242</c:v>
                </c:pt>
                <c:pt idx="34">
                  <c:v>44249</c:v>
                </c:pt>
                <c:pt idx="35">
                  <c:v>44256</c:v>
                </c:pt>
                <c:pt idx="36">
                  <c:v>44263</c:v>
                </c:pt>
                <c:pt idx="37">
                  <c:v>44270</c:v>
                </c:pt>
                <c:pt idx="38">
                  <c:v>44277</c:v>
                </c:pt>
                <c:pt idx="39">
                  <c:v>44284</c:v>
                </c:pt>
                <c:pt idx="40">
                  <c:v>44291</c:v>
                </c:pt>
                <c:pt idx="41">
                  <c:v>44298</c:v>
                </c:pt>
                <c:pt idx="42">
                  <c:v>44305</c:v>
                </c:pt>
                <c:pt idx="43">
                  <c:v>44312</c:v>
                </c:pt>
                <c:pt idx="44">
                  <c:v>44319</c:v>
                </c:pt>
                <c:pt idx="45">
                  <c:v>44326</c:v>
                </c:pt>
                <c:pt idx="46">
                  <c:v>44333</c:v>
                </c:pt>
                <c:pt idx="47">
                  <c:v>44340</c:v>
                </c:pt>
                <c:pt idx="48">
                  <c:v>44347</c:v>
                </c:pt>
                <c:pt idx="49">
                  <c:v>44354</c:v>
                </c:pt>
                <c:pt idx="50">
                  <c:v>44361</c:v>
                </c:pt>
                <c:pt idx="51">
                  <c:v>44368</c:v>
                </c:pt>
                <c:pt idx="52">
                  <c:v>44375</c:v>
                </c:pt>
                <c:pt idx="53">
                  <c:v>44382</c:v>
                </c:pt>
                <c:pt idx="54">
                  <c:v>44389</c:v>
                </c:pt>
                <c:pt idx="55">
                  <c:v>44396</c:v>
                </c:pt>
                <c:pt idx="56">
                  <c:v>44403</c:v>
                </c:pt>
                <c:pt idx="57">
                  <c:v>44410</c:v>
                </c:pt>
                <c:pt idx="58">
                  <c:v>44417</c:v>
                </c:pt>
                <c:pt idx="59">
                  <c:v>44424</c:v>
                </c:pt>
                <c:pt idx="60">
                  <c:v>44431</c:v>
                </c:pt>
                <c:pt idx="61">
                  <c:v>44438</c:v>
                </c:pt>
                <c:pt idx="62">
                  <c:v>44445</c:v>
                </c:pt>
                <c:pt idx="63">
                  <c:v>44452</c:v>
                </c:pt>
                <c:pt idx="64">
                  <c:v>44459</c:v>
                </c:pt>
                <c:pt idx="65">
                  <c:v>44466</c:v>
                </c:pt>
                <c:pt idx="66">
                  <c:v>44473</c:v>
                </c:pt>
                <c:pt idx="67">
                  <c:v>44480</c:v>
                </c:pt>
                <c:pt idx="68">
                  <c:v>44487</c:v>
                </c:pt>
                <c:pt idx="69">
                  <c:v>44494</c:v>
                </c:pt>
                <c:pt idx="70">
                  <c:v>44501</c:v>
                </c:pt>
                <c:pt idx="71">
                  <c:v>44508</c:v>
                </c:pt>
                <c:pt idx="72">
                  <c:v>44515</c:v>
                </c:pt>
                <c:pt idx="73">
                  <c:v>44522</c:v>
                </c:pt>
                <c:pt idx="74">
                  <c:v>44529</c:v>
                </c:pt>
                <c:pt idx="75">
                  <c:v>44536</c:v>
                </c:pt>
                <c:pt idx="76">
                  <c:v>44543</c:v>
                </c:pt>
                <c:pt idx="77">
                  <c:v>44550</c:v>
                </c:pt>
                <c:pt idx="78">
                  <c:v>44557</c:v>
                </c:pt>
                <c:pt idx="79">
                  <c:v>44564</c:v>
                </c:pt>
                <c:pt idx="80">
                  <c:v>44571</c:v>
                </c:pt>
                <c:pt idx="81">
                  <c:v>44578</c:v>
                </c:pt>
                <c:pt idx="82">
                  <c:v>44585</c:v>
                </c:pt>
                <c:pt idx="83">
                  <c:v>44592</c:v>
                </c:pt>
                <c:pt idx="84">
                  <c:v>44599</c:v>
                </c:pt>
                <c:pt idx="85">
                  <c:v>44606</c:v>
                </c:pt>
                <c:pt idx="86">
                  <c:v>44613</c:v>
                </c:pt>
                <c:pt idx="87">
                  <c:v>44620</c:v>
                </c:pt>
                <c:pt idx="88">
                  <c:v>44627</c:v>
                </c:pt>
                <c:pt idx="89">
                  <c:v>44634</c:v>
                </c:pt>
                <c:pt idx="90">
                  <c:v>44641</c:v>
                </c:pt>
                <c:pt idx="91">
                  <c:v>44648</c:v>
                </c:pt>
                <c:pt idx="92">
                  <c:v>44655</c:v>
                </c:pt>
                <c:pt idx="93">
                  <c:v>44662</c:v>
                </c:pt>
                <c:pt idx="94">
                  <c:v>44669</c:v>
                </c:pt>
                <c:pt idx="95">
                  <c:v>44676</c:v>
                </c:pt>
                <c:pt idx="96">
                  <c:v>44683</c:v>
                </c:pt>
                <c:pt idx="97">
                  <c:v>44690</c:v>
                </c:pt>
                <c:pt idx="98">
                  <c:v>44697</c:v>
                </c:pt>
                <c:pt idx="99">
                  <c:v>44704</c:v>
                </c:pt>
                <c:pt idx="100">
                  <c:v>44711</c:v>
                </c:pt>
                <c:pt idx="101">
                  <c:v>44718</c:v>
                </c:pt>
                <c:pt idx="102">
                  <c:v>44725</c:v>
                </c:pt>
                <c:pt idx="103">
                  <c:v>44732</c:v>
                </c:pt>
                <c:pt idx="104">
                  <c:v>44739</c:v>
                </c:pt>
                <c:pt idx="105">
                  <c:v>44746</c:v>
                </c:pt>
                <c:pt idx="106">
                  <c:v>44753</c:v>
                </c:pt>
                <c:pt idx="107">
                  <c:v>44760</c:v>
                </c:pt>
                <c:pt idx="108">
                  <c:v>44767</c:v>
                </c:pt>
                <c:pt idx="109">
                  <c:v>44774</c:v>
                </c:pt>
                <c:pt idx="110">
                  <c:v>44781</c:v>
                </c:pt>
                <c:pt idx="111">
                  <c:v>44788</c:v>
                </c:pt>
                <c:pt idx="112">
                  <c:v>44795</c:v>
                </c:pt>
                <c:pt idx="113">
                  <c:v>44802</c:v>
                </c:pt>
                <c:pt idx="114">
                  <c:v>44809</c:v>
                </c:pt>
                <c:pt idx="115">
                  <c:v>44816</c:v>
                </c:pt>
                <c:pt idx="116">
                  <c:v>44823</c:v>
                </c:pt>
                <c:pt idx="117">
                  <c:v>44830</c:v>
                </c:pt>
                <c:pt idx="118">
                  <c:v>44837</c:v>
                </c:pt>
                <c:pt idx="119">
                  <c:v>44844</c:v>
                </c:pt>
                <c:pt idx="120">
                  <c:v>44851</c:v>
                </c:pt>
                <c:pt idx="121">
                  <c:v>44858</c:v>
                </c:pt>
                <c:pt idx="122">
                  <c:v>44865</c:v>
                </c:pt>
                <c:pt idx="123">
                  <c:v>44872</c:v>
                </c:pt>
                <c:pt idx="124">
                  <c:v>44879</c:v>
                </c:pt>
                <c:pt idx="125">
                  <c:v>44886</c:v>
                </c:pt>
                <c:pt idx="126">
                  <c:v>44893</c:v>
                </c:pt>
                <c:pt idx="127">
                  <c:v>44900</c:v>
                </c:pt>
                <c:pt idx="128">
                  <c:v>44907</c:v>
                </c:pt>
                <c:pt idx="129">
                  <c:v>44914</c:v>
                </c:pt>
                <c:pt idx="130">
                  <c:v>44921</c:v>
                </c:pt>
                <c:pt idx="131">
                  <c:v>44928</c:v>
                </c:pt>
                <c:pt idx="132">
                  <c:v>44935</c:v>
                </c:pt>
                <c:pt idx="133">
                  <c:v>44942</c:v>
                </c:pt>
                <c:pt idx="134">
                  <c:v>44949</c:v>
                </c:pt>
                <c:pt idx="135">
                  <c:v>44956</c:v>
                </c:pt>
                <c:pt idx="136">
                  <c:v>44963</c:v>
                </c:pt>
                <c:pt idx="137">
                  <c:v>44970</c:v>
                </c:pt>
                <c:pt idx="138">
                  <c:v>44977</c:v>
                </c:pt>
                <c:pt idx="139">
                  <c:v>44984</c:v>
                </c:pt>
                <c:pt idx="140">
                  <c:v>44991</c:v>
                </c:pt>
                <c:pt idx="141">
                  <c:v>44998</c:v>
                </c:pt>
                <c:pt idx="142">
                  <c:v>45005</c:v>
                </c:pt>
                <c:pt idx="143">
                  <c:v>45012</c:v>
                </c:pt>
                <c:pt idx="144">
                  <c:v>45019</c:v>
                </c:pt>
                <c:pt idx="145">
                  <c:v>45026</c:v>
                </c:pt>
                <c:pt idx="146">
                  <c:v>45033</c:v>
                </c:pt>
                <c:pt idx="147">
                  <c:v>45040</c:v>
                </c:pt>
                <c:pt idx="148">
                  <c:v>45047</c:v>
                </c:pt>
                <c:pt idx="149">
                  <c:v>45054</c:v>
                </c:pt>
                <c:pt idx="150">
                  <c:v>45061</c:v>
                </c:pt>
                <c:pt idx="151">
                  <c:v>45068</c:v>
                </c:pt>
                <c:pt idx="152">
                  <c:v>45075</c:v>
                </c:pt>
                <c:pt idx="153">
                  <c:v>45082</c:v>
                </c:pt>
                <c:pt idx="154">
                  <c:v>45089</c:v>
                </c:pt>
                <c:pt idx="155">
                  <c:v>45096</c:v>
                </c:pt>
                <c:pt idx="156">
                  <c:v>45103</c:v>
                </c:pt>
                <c:pt idx="157">
                  <c:v>45110</c:v>
                </c:pt>
                <c:pt idx="158">
                  <c:v>45117</c:v>
                </c:pt>
                <c:pt idx="159">
                  <c:v>45124</c:v>
                </c:pt>
                <c:pt idx="160">
                  <c:v>45131</c:v>
                </c:pt>
                <c:pt idx="161">
                  <c:v>45138</c:v>
                </c:pt>
                <c:pt idx="162">
                  <c:v>45145</c:v>
                </c:pt>
                <c:pt idx="163">
                  <c:v>45152</c:v>
                </c:pt>
                <c:pt idx="164">
                  <c:v>45159</c:v>
                </c:pt>
                <c:pt idx="165">
                  <c:v>45166</c:v>
                </c:pt>
                <c:pt idx="166">
                  <c:v>45173</c:v>
                </c:pt>
                <c:pt idx="167">
                  <c:v>45180</c:v>
                </c:pt>
                <c:pt idx="168">
                  <c:v>45187</c:v>
                </c:pt>
                <c:pt idx="169">
                  <c:v>45194</c:v>
                </c:pt>
                <c:pt idx="170">
                  <c:v>45201</c:v>
                </c:pt>
                <c:pt idx="171">
                  <c:v>45208</c:v>
                </c:pt>
                <c:pt idx="172">
                  <c:v>45215</c:v>
                </c:pt>
                <c:pt idx="173">
                  <c:v>45222</c:v>
                </c:pt>
                <c:pt idx="174">
                  <c:v>45229</c:v>
                </c:pt>
                <c:pt idx="175">
                  <c:v>45236</c:v>
                </c:pt>
                <c:pt idx="176">
                  <c:v>45243</c:v>
                </c:pt>
                <c:pt idx="177">
                  <c:v>45250</c:v>
                </c:pt>
                <c:pt idx="178">
                  <c:v>45257</c:v>
                </c:pt>
                <c:pt idx="179">
                  <c:v>45264</c:v>
                </c:pt>
                <c:pt idx="180">
                  <c:v>45271</c:v>
                </c:pt>
                <c:pt idx="181">
                  <c:v>45278</c:v>
                </c:pt>
                <c:pt idx="182">
                  <c:v>45285</c:v>
                </c:pt>
                <c:pt idx="183">
                  <c:v>45292</c:v>
                </c:pt>
                <c:pt idx="184">
                  <c:v>45299</c:v>
                </c:pt>
                <c:pt idx="185">
                  <c:v>45306</c:v>
                </c:pt>
                <c:pt idx="186">
                  <c:v>45313</c:v>
                </c:pt>
                <c:pt idx="187">
                  <c:v>45320</c:v>
                </c:pt>
                <c:pt idx="188">
                  <c:v>45327</c:v>
                </c:pt>
                <c:pt idx="189">
                  <c:v>45334</c:v>
                </c:pt>
              </c:numCache>
            </c:numRef>
          </c:cat>
          <c:val>
            <c:numRef>
              <c:f>'MSTRvsBTC Weekly'!$D$2:$D$191</c:f>
              <c:numCache>
                <c:formatCode>0.00</c:formatCode>
                <c:ptCount val="190"/>
                <c:pt idx="0">
                  <c:v>117.349998</c:v>
                </c:pt>
                <c:pt idx="1">
                  <c:v>117.660004</c:v>
                </c:pt>
                <c:pt idx="2">
                  <c:v>118.339996</c:v>
                </c:pt>
                <c:pt idx="3">
                  <c:v>116.949997</c:v>
                </c:pt>
                <c:pt idx="4">
                  <c:v>123.91999800000001</c:v>
                </c:pt>
                <c:pt idx="5">
                  <c:v>123.389999</c:v>
                </c:pt>
                <c:pt idx="6">
                  <c:v>146.63000500000001</c:v>
                </c:pt>
                <c:pt idx="7">
                  <c:v>145.08000200000001</c:v>
                </c:pt>
                <c:pt idx="8">
                  <c:v>146.88999899999999</c:v>
                </c:pt>
                <c:pt idx="9">
                  <c:v>142.19000199999999</c:v>
                </c:pt>
                <c:pt idx="10">
                  <c:v>141.13000500000001</c:v>
                </c:pt>
                <c:pt idx="11">
                  <c:v>159.58999600000001</c:v>
                </c:pt>
                <c:pt idx="12">
                  <c:v>146.13000500000001</c:v>
                </c:pt>
                <c:pt idx="13">
                  <c:v>146.46000699999999</c:v>
                </c:pt>
                <c:pt idx="14">
                  <c:v>164.729996</c:v>
                </c:pt>
                <c:pt idx="15">
                  <c:v>164.699997</c:v>
                </c:pt>
                <c:pt idx="16">
                  <c:v>184.300003</c:v>
                </c:pt>
                <c:pt idx="17">
                  <c:v>167.070007</c:v>
                </c:pt>
                <c:pt idx="18">
                  <c:v>185.61999499999999</c:v>
                </c:pt>
                <c:pt idx="19">
                  <c:v>192.270004</c:v>
                </c:pt>
                <c:pt idx="20">
                  <c:v>222.11000100000001</c:v>
                </c:pt>
                <c:pt idx="21">
                  <c:v>271.26001000000002</c:v>
                </c:pt>
                <c:pt idx="22">
                  <c:v>328</c:v>
                </c:pt>
                <c:pt idx="23">
                  <c:v>285.92001299999998</c:v>
                </c:pt>
                <c:pt idx="24">
                  <c:v>301.20001200000002</c:v>
                </c:pt>
                <c:pt idx="25">
                  <c:v>322.60998499999999</c:v>
                </c:pt>
                <c:pt idx="26">
                  <c:v>388.54998799999998</c:v>
                </c:pt>
                <c:pt idx="27">
                  <c:v>531.64001499999995</c:v>
                </c:pt>
                <c:pt idx="28">
                  <c:v>578.07000700000003</c:v>
                </c:pt>
                <c:pt idx="29">
                  <c:v>577.03002900000001</c:v>
                </c:pt>
                <c:pt idx="30">
                  <c:v>617.30999799999995</c:v>
                </c:pt>
                <c:pt idx="31">
                  <c:v>806</c:v>
                </c:pt>
                <c:pt idx="32">
                  <c:v>1034.3100589999999</c:v>
                </c:pt>
                <c:pt idx="33">
                  <c:v>963.71997099999999</c:v>
                </c:pt>
                <c:pt idx="34">
                  <c:v>750.40997300000004</c:v>
                </c:pt>
                <c:pt idx="35">
                  <c:v>620.23999000000003</c:v>
                </c:pt>
                <c:pt idx="36">
                  <c:v>784</c:v>
                </c:pt>
                <c:pt idx="37">
                  <c:v>777.03997800000002</c:v>
                </c:pt>
                <c:pt idx="38">
                  <c:v>624</c:v>
                </c:pt>
                <c:pt idx="39">
                  <c:v>703.55999799999995</c:v>
                </c:pt>
                <c:pt idx="40">
                  <c:v>711</c:v>
                </c:pt>
                <c:pt idx="41">
                  <c:v>693.61999500000002</c:v>
                </c:pt>
                <c:pt idx="42">
                  <c:v>613.03997800000002</c:v>
                </c:pt>
                <c:pt idx="43">
                  <c:v>657.15997300000004</c:v>
                </c:pt>
                <c:pt idx="44">
                  <c:v>620.46002199999998</c:v>
                </c:pt>
                <c:pt idx="45">
                  <c:v>521.30999799999995</c:v>
                </c:pt>
                <c:pt idx="46">
                  <c:v>450.51998900000001</c:v>
                </c:pt>
                <c:pt idx="47">
                  <c:v>470</c:v>
                </c:pt>
                <c:pt idx="48">
                  <c:v>484.67001299999998</c:v>
                </c:pt>
                <c:pt idx="49">
                  <c:v>516.44000200000005</c:v>
                </c:pt>
                <c:pt idx="50">
                  <c:v>646.46002199999998</c:v>
                </c:pt>
                <c:pt idx="51">
                  <c:v>550.04998799999998</c:v>
                </c:pt>
                <c:pt idx="52">
                  <c:v>635.60998500000005</c:v>
                </c:pt>
                <c:pt idx="53">
                  <c:v>628.65997300000004</c:v>
                </c:pt>
                <c:pt idx="54">
                  <c:v>523.09002699999996</c:v>
                </c:pt>
                <c:pt idx="55">
                  <c:v>539.71002199999998</c:v>
                </c:pt>
                <c:pt idx="56">
                  <c:v>626.01000999999997</c:v>
                </c:pt>
                <c:pt idx="57">
                  <c:v>748.71997099999999</c:v>
                </c:pt>
                <c:pt idx="58">
                  <c:v>728</c:v>
                </c:pt>
                <c:pt idx="59">
                  <c:v>716.55999799999995</c:v>
                </c:pt>
                <c:pt idx="60">
                  <c:v>707.20001200000002</c:v>
                </c:pt>
                <c:pt idx="61">
                  <c:v>712.26000999999997</c:v>
                </c:pt>
                <c:pt idx="62">
                  <c:v>615.57000700000003</c:v>
                </c:pt>
                <c:pt idx="63">
                  <c:v>614.28997800000002</c:v>
                </c:pt>
                <c:pt idx="64">
                  <c:v>599.39001499999995</c:v>
                </c:pt>
                <c:pt idx="65">
                  <c:v>612.46002199999998</c:v>
                </c:pt>
                <c:pt idx="66">
                  <c:v>708.82000700000003</c:v>
                </c:pt>
                <c:pt idx="67">
                  <c:v>749.84997599999997</c:v>
                </c:pt>
                <c:pt idx="68">
                  <c:v>718.52002000000005</c:v>
                </c:pt>
                <c:pt idx="69">
                  <c:v>715.05999799999995</c:v>
                </c:pt>
                <c:pt idx="70">
                  <c:v>797.51000999999997</c:v>
                </c:pt>
                <c:pt idx="71">
                  <c:v>811.72997999999995</c:v>
                </c:pt>
                <c:pt idx="72">
                  <c:v>718.30999799999995</c:v>
                </c:pt>
                <c:pt idx="73">
                  <c:v>663</c:v>
                </c:pt>
                <c:pt idx="74">
                  <c:v>630.98999000000003</c:v>
                </c:pt>
                <c:pt idx="75">
                  <c:v>600.84002699999996</c:v>
                </c:pt>
                <c:pt idx="76">
                  <c:v>571.580017</c:v>
                </c:pt>
                <c:pt idx="77">
                  <c:v>597.21002199999998</c:v>
                </c:pt>
                <c:pt idx="78">
                  <c:v>544.48999000000003</c:v>
                </c:pt>
                <c:pt idx="79">
                  <c:v>482.95001200000002</c:v>
                </c:pt>
                <c:pt idx="80">
                  <c:v>499.55999800000001</c:v>
                </c:pt>
                <c:pt idx="81">
                  <c:v>375.89001500000001</c:v>
                </c:pt>
                <c:pt idx="82">
                  <c:v>338.95001200000002</c:v>
                </c:pt>
                <c:pt idx="83">
                  <c:v>391.64001500000001</c:v>
                </c:pt>
                <c:pt idx="84">
                  <c:v>411.01001000000002</c:v>
                </c:pt>
                <c:pt idx="85">
                  <c:v>395.97000100000002</c:v>
                </c:pt>
                <c:pt idx="86">
                  <c:v>405</c:v>
                </c:pt>
                <c:pt idx="87">
                  <c:v>410.35998499999999</c:v>
                </c:pt>
                <c:pt idx="88">
                  <c:v>390.82000699999998</c:v>
                </c:pt>
                <c:pt idx="89">
                  <c:v>454.27999899999998</c:v>
                </c:pt>
                <c:pt idx="90">
                  <c:v>472.42001299999998</c:v>
                </c:pt>
                <c:pt idx="91">
                  <c:v>490.98001099999999</c:v>
                </c:pt>
                <c:pt idx="92">
                  <c:v>453.23998999999998</c:v>
                </c:pt>
                <c:pt idx="93">
                  <c:v>449.19000199999999</c:v>
                </c:pt>
                <c:pt idx="94">
                  <c:v>409.07998700000002</c:v>
                </c:pt>
                <c:pt idx="95">
                  <c:v>354.17001299999998</c:v>
                </c:pt>
                <c:pt idx="96">
                  <c:v>294.23998999999998</c:v>
                </c:pt>
                <c:pt idx="97">
                  <c:v>204.570007</c:v>
                </c:pt>
                <c:pt idx="98">
                  <c:v>202.75</c:v>
                </c:pt>
                <c:pt idx="99">
                  <c:v>219.38999899999999</c:v>
                </c:pt>
                <c:pt idx="100">
                  <c:v>227.220001</c:v>
                </c:pt>
                <c:pt idx="101">
                  <c:v>203.36000100000001</c:v>
                </c:pt>
                <c:pt idx="102">
                  <c:v>167.60000600000001</c:v>
                </c:pt>
                <c:pt idx="103">
                  <c:v>205.44000199999999</c:v>
                </c:pt>
                <c:pt idx="104">
                  <c:v>166.770004</c:v>
                </c:pt>
                <c:pt idx="105">
                  <c:v>221.279999</c:v>
                </c:pt>
                <c:pt idx="106">
                  <c:v>213.979996</c:v>
                </c:pt>
                <c:pt idx="107">
                  <c:v>281.92001299999998</c:v>
                </c:pt>
                <c:pt idx="108">
                  <c:v>286.05999800000001</c:v>
                </c:pt>
                <c:pt idx="109">
                  <c:v>319.14999399999999</c:v>
                </c:pt>
                <c:pt idx="110">
                  <c:v>352.83999599999999</c:v>
                </c:pt>
                <c:pt idx="111">
                  <c:v>283</c:v>
                </c:pt>
                <c:pt idx="112">
                  <c:v>249.199997</c:v>
                </c:pt>
                <c:pt idx="113">
                  <c:v>218.05999800000001</c:v>
                </c:pt>
                <c:pt idx="114">
                  <c:v>261.97000100000002</c:v>
                </c:pt>
                <c:pt idx="115">
                  <c:v>206.33999600000001</c:v>
                </c:pt>
                <c:pt idx="116">
                  <c:v>191.449997</c:v>
                </c:pt>
                <c:pt idx="117">
                  <c:v>212.259995</c:v>
                </c:pt>
                <c:pt idx="118">
                  <c:v>220.300003</c:v>
                </c:pt>
                <c:pt idx="119">
                  <c:v>209.30999800000001</c:v>
                </c:pt>
                <c:pt idx="120">
                  <c:v>232.61999499999999</c:v>
                </c:pt>
                <c:pt idx="121">
                  <c:v>279.98998999999998</c:v>
                </c:pt>
                <c:pt idx="122">
                  <c:v>277.10000600000001</c:v>
                </c:pt>
                <c:pt idx="123">
                  <c:v>175.179993</c:v>
                </c:pt>
                <c:pt idx="124">
                  <c:v>170.11999499999999</c:v>
                </c:pt>
                <c:pt idx="125">
                  <c:v>183</c:v>
                </c:pt>
                <c:pt idx="126">
                  <c:v>206.94000199999999</c:v>
                </c:pt>
                <c:pt idx="127">
                  <c:v>203.25</c:v>
                </c:pt>
                <c:pt idx="128">
                  <c:v>173.75</c:v>
                </c:pt>
                <c:pt idx="129">
                  <c:v>162.66999799999999</c:v>
                </c:pt>
                <c:pt idx="130">
                  <c:v>141.570007</c:v>
                </c:pt>
                <c:pt idx="131">
                  <c:v>160.449997</c:v>
                </c:pt>
                <c:pt idx="132">
                  <c:v>216.970001</c:v>
                </c:pt>
                <c:pt idx="133">
                  <c:v>240.029999</c:v>
                </c:pt>
                <c:pt idx="134">
                  <c:v>258.35998499999999</c:v>
                </c:pt>
                <c:pt idx="135">
                  <c:v>284.76001000000002</c:v>
                </c:pt>
                <c:pt idx="136">
                  <c:v>243.36999499999999</c:v>
                </c:pt>
                <c:pt idx="137">
                  <c:v>294.04998799999998</c:v>
                </c:pt>
                <c:pt idx="138">
                  <c:v>255.800003</c:v>
                </c:pt>
                <c:pt idx="139">
                  <c:v>246.91000399999999</c:v>
                </c:pt>
                <c:pt idx="140">
                  <c:v>192.009995</c:v>
                </c:pt>
                <c:pt idx="141">
                  <c:v>267.66000400000001</c:v>
                </c:pt>
                <c:pt idx="142">
                  <c:v>256.67001299999998</c:v>
                </c:pt>
                <c:pt idx="143">
                  <c:v>292.32000699999998</c:v>
                </c:pt>
                <c:pt idx="144">
                  <c:v>290.10000600000001</c:v>
                </c:pt>
                <c:pt idx="145">
                  <c:v>333.75</c:v>
                </c:pt>
                <c:pt idx="146">
                  <c:v>291.01998900000001</c:v>
                </c:pt>
                <c:pt idx="147">
                  <c:v>328.38000499999998</c:v>
                </c:pt>
                <c:pt idx="148">
                  <c:v>326.72000100000002</c:v>
                </c:pt>
                <c:pt idx="149">
                  <c:v>271</c:v>
                </c:pt>
                <c:pt idx="150">
                  <c:v>288.27999899999998</c:v>
                </c:pt>
                <c:pt idx="151">
                  <c:v>285.10000600000001</c:v>
                </c:pt>
                <c:pt idx="152">
                  <c:v>302.13000499999998</c:v>
                </c:pt>
                <c:pt idx="153">
                  <c:v>282.32998700000002</c:v>
                </c:pt>
                <c:pt idx="154">
                  <c:v>293.39001500000001</c:v>
                </c:pt>
                <c:pt idx="155">
                  <c:v>329.10998499999999</c:v>
                </c:pt>
                <c:pt idx="156">
                  <c:v>342.42001299999998</c:v>
                </c:pt>
                <c:pt idx="157">
                  <c:v>380.73998999999998</c:v>
                </c:pt>
                <c:pt idx="158">
                  <c:v>458.85998499999999</c:v>
                </c:pt>
                <c:pt idx="159">
                  <c:v>436.64999399999999</c:v>
                </c:pt>
                <c:pt idx="160">
                  <c:v>434.60998499999999</c:v>
                </c:pt>
                <c:pt idx="161">
                  <c:v>376.97000100000002</c:v>
                </c:pt>
                <c:pt idx="162">
                  <c:v>384.30999800000001</c:v>
                </c:pt>
                <c:pt idx="163">
                  <c:v>328.61999500000002</c:v>
                </c:pt>
                <c:pt idx="164">
                  <c:v>336.04998799999998</c:v>
                </c:pt>
                <c:pt idx="165">
                  <c:v>351.48001099999999</c:v>
                </c:pt>
                <c:pt idx="166">
                  <c:v>356.27999899999998</c:v>
                </c:pt>
                <c:pt idx="167">
                  <c:v>340.77999899999998</c:v>
                </c:pt>
                <c:pt idx="168">
                  <c:v>322.80999800000001</c:v>
                </c:pt>
                <c:pt idx="169">
                  <c:v>328.27999899999998</c:v>
                </c:pt>
                <c:pt idx="170">
                  <c:v>340.63000499999998</c:v>
                </c:pt>
                <c:pt idx="171">
                  <c:v>318.22000100000002</c:v>
                </c:pt>
                <c:pt idx="172">
                  <c:v>348.040009</c:v>
                </c:pt>
                <c:pt idx="173">
                  <c:v>406.76001000000002</c:v>
                </c:pt>
                <c:pt idx="174">
                  <c:v>453.95001200000002</c:v>
                </c:pt>
                <c:pt idx="175">
                  <c:v>509.17999300000002</c:v>
                </c:pt>
                <c:pt idx="176">
                  <c:v>486.22000100000002</c:v>
                </c:pt>
                <c:pt idx="177">
                  <c:v>520.23999000000003</c:v>
                </c:pt>
                <c:pt idx="178">
                  <c:v>527.67999299999997</c:v>
                </c:pt>
                <c:pt idx="179">
                  <c:v>599.39001499999995</c:v>
                </c:pt>
                <c:pt idx="180">
                  <c:v>570.40997300000004</c:v>
                </c:pt>
                <c:pt idx="181">
                  <c:v>619.23999000000003</c:v>
                </c:pt>
                <c:pt idx="182">
                  <c:v>631.61999500000002</c:v>
                </c:pt>
                <c:pt idx="183">
                  <c:v>631.080017</c:v>
                </c:pt>
                <c:pt idx="184">
                  <c:v>485.52999899999998</c:v>
                </c:pt>
                <c:pt idx="185">
                  <c:v>481</c:v>
                </c:pt>
                <c:pt idx="186">
                  <c:v>494.5</c:v>
                </c:pt>
                <c:pt idx="187">
                  <c:v>500.10000600000001</c:v>
                </c:pt>
                <c:pt idx="188">
                  <c:v>587.80999799999995</c:v>
                </c:pt>
                <c:pt idx="189">
                  <c:v>646.32000000000005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2-477A-B1E9-E5F64932B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554447"/>
        <c:axId val="990833104"/>
      </c:lineChart>
      <c:dateAx>
        <c:axId val="1037554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0833104"/>
        <c:crosses val="autoZero"/>
        <c:auto val="1"/>
        <c:lblOffset val="100"/>
        <c:baseTimeUnit val="days"/>
      </c:dateAx>
      <c:valAx>
        <c:axId val="9908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7554447"/>
        <c:crosses val="autoZero"/>
        <c:crossBetween val="between"/>
      </c:valAx>
      <c:valAx>
        <c:axId val="994860160"/>
        <c:scaling>
          <c:orientation val="minMax"/>
          <c:min val="900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9708335"/>
        <c:crosses val="max"/>
        <c:crossBetween val="between"/>
      </c:valAx>
      <c:dateAx>
        <c:axId val="103970833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948601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BTC</a:t>
            </a:r>
            <a:r>
              <a:rPr lang="de-DE" baseline="0"/>
              <a:t> vs MSTR absolut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'MSTRvsBTC Daily'!$B$1</c:f>
              <c:strCache>
                <c:ptCount val="1"/>
                <c:pt idx="0">
                  <c:v>BTCUSD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'MSTRvsBTC Daily'!$A$2:$A$10000</c:f>
              <c:numCache>
                <c:formatCode>m/d/yyyy</c:formatCode>
                <c:ptCount val="9999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44060</c:v>
                </c:pt>
                <c:pt idx="6">
                  <c:v>44061</c:v>
                </c:pt>
                <c:pt idx="7">
                  <c:v>44062</c:v>
                </c:pt>
                <c:pt idx="8">
                  <c:v>44063</c:v>
                </c:pt>
                <c:pt idx="9">
                  <c:v>44064</c:v>
                </c:pt>
                <c:pt idx="10">
                  <c:v>44067</c:v>
                </c:pt>
                <c:pt idx="11">
                  <c:v>44068</c:v>
                </c:pt>
                <c:pt idx="12">
                  <c:v>44069</c:v>
                </c:pt>
                <c:pt idx="13">
                  <c:v>44070</c:v>
                </c:pt>
                <c:pt idx="14">
                  <c:v>44071</c:v>
                </c:pt>
                <c:pt idx="15">
                  <c:v>44074</c:v>
                </c:pt>
                <c:pt idx="16">
                  <c:v>44075</c:v>
                </c:pt>
                <c:pt idx="17">
                  <c:v>44076</c:v>
                </c:pt>
                <c:pt idx="18">
                  <c:v>44077</c:v>
                </c:pt>
                <c:pt idx="19">
                  <c:v>44078</c:v>
                </c:pt>
                <c:pt idx="20">
                  <c:v>44082</c:v>
                </c:pt>
                <c:pt idx="21">
                  <c:v>44083</c:v>
                </c:pt>
                <c:pt idx="22">
                  <c:v>44084</c:v>
                </c:pt>
                <c:pt idx="23">
                  <c:v>44085</c:v>
                </c:pt>
                <c:pt idx="24">
                  <c:v>44088</c:v>
                </c:pt>
                <c:pt idx="25">
                  <c:v>44089</c:v>
                </c:pt>
                <c:pt idx="26">
                  <c:v>44090</c:v>
                </c:pt>
                <c:pt idx="27">
                  <c:v>44091</c:v>
                </c:pt>
                <c:pt idx="28">
                  <c:v>44092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44109</c:v>
                </c:pt>
                <c:pt idx="40">
                  <c:v>44110</c:v>
                </c:pt>
                <c:pt idx="41">
                  <c:v>44111</c:v>
                </c:pt>
                <c:pt idx="42">
                  <c:v>44112</c:v>
                </c:pt>
                <c:pt idx="43">
                  <c:v>44113</c:v>
                </c:pt>
                <c:pt idx="44">
                  <c:v>44116</c:v>
                </c:pt>
                <c:pt idx="45">
                  <c:v>44117</c:v>
                </c:pt>
                <c:pt idx="46">
                  <c:v>44118</c:v>
                </c:pt>
                <c:pt idx="47">
                  <c:v>44119</c:v>
                </c:pt>
                <c:pt idx="48">
                  <c:v>44120</c:v>
                </c:pt>
                <c:pt idx="49">
                  <c:v>44123</c:v>
                </c:pt>
                <c:pt idx="50">
                  <c:v>44124</c:v>
                </c:pt>
                <c:pt idx="51">
                  <c:v>44125</c:v>
                </c:pt>
                <c:pt idx="52">
                  <c:v>44126</c:v>
                </c:pt>
                <c:pt idx="53">
                  <c:v>44127</c:v>
                </c:pt>
                <c:pt idx="54">
                  <c:v>44130</c:v>
                </c:pt>
                <c:pt idx="55">
                  <c:v>44131</c:v>
                </c:pt>
                <c:pt idx="56">
                  <c:v>44132</c:v>
                </c:pt>
                <c:pt idx="57">
                  <c:v>44133</c:v>
                </c:pt>
                <c:pt idx="58">
                  <c:v>44134</c:v>
                </c:pt>
                <c:pt idx="59">
                  <c:v>44137</c:v>
                </c:pt>
                <c:pt idx="60">
                  <c:v>44138</c:v>
                </c:pt>
                <c:pt idx="61">
                  <c:v>44139</c:v>
                </c:pt>
                <c:pt idx="62">
                  <c:v>44140</c:v>
                </c:pt>
                <c:pt idx="63">
                  <c:v>44141</c:v>
                </c:pt>
                <c:pt idx="64">
                  <c:v>44144</c:v>
                </c:pt>
                <c:pt idx="65">
                  <c:v>44145</c:v>
                </c:pt>
                <c:pt idx="66">
                  <c:v>44146</c:v>
                </c:pt>
                <c:pt idx="67">
                  <c:v>44147</c:v>
                </c:pt>
                <c:pt idx="68">
                  <c:v>44148</c:v>
                </c:pt>
                <c:pt idx="69">
                  <c:v>44151</c:v>
                </c:pt>
                <c:pt idx="70">
                  <c:v>44152</c:v>
                </c:pt>
                <c:pt idx="71">
                  <c:v>44153</c:v>
                </c:pt>
                <c:pt idx="72">
                  <c:v>44154</c:v>
                </c:pt>
                <c:pt idx="73">
                  <c:v>44155</c:v>
                </c:pt>
                <c:pt idx="74">
                  <c:v>44158</c:v>
                </c:pt>
                <c:pt idx="75">
                  <c:v>44159</c:v>
                </c:pt>
                <c:pt idx="76">
                  <c:v>44160</c:v>
                </c:pt>
                <c:pt idx="77">
                  <c:v>44162</c:v>
                </c:pt>
                <c:pt idx="78">
                  <c:v>44165</c:v>
                </c:pt>
                <c:pt idx="79">
                  <c:v>44166</c:v>
                </c:pt>
                <c:pt idx="80">
                  <c:v>44167</c:v>
                </c:pt>
                <c:pt idx="81">
                  <c:v>44168</c:v>
                </c:pt>
                <c:pt idx="82">
                  <c:v>44169</c:v>
                </c:pt>
                <c:pt idx="83">
                  <c:v>44172</c:v>
                </c:pt>
                <c:pt idx="84">
                  <c:v>44173</c:v>
                </c:pt>
                <c:pt idx="85">
                  <c:v>44174</c:v>
                </c:pt>
                <c:pt idx="86">
                  <c:v>44175</c:v>
                </c:pt>
                <c:pt idx="87">
                  <c:v>44176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44193</c:v>
                </c:pt>
                <c:pt idx="98">
                  <c:v>44194</c:v>
                </c:pt>
                <c:pt idx="99">
                  <c:v>44195</c:v>
                </c:pt>
                <c:pt idx="100">
                  <c:v>44196</c:v>
                </c:pt>
                <c:pt idx="101">
                  <c:v>44200</c:v>
                </c:pt>
                <c:pt idx="102">
                  <c:v>44201</c:v>
                </c:pt>
                <c:pt idx="103">
                  <c:v>44202</c:v>
                </c:pt>
                <c:pt idx="104">
                  <c:v>44203</c:v>
                </c:pt>
                <c:pt idx="105">
                  <c:v>44204</c:v>
                </c:pt>
                <c:pt idx="106">
                  <c:v>44207</c:v>
                </c:pt>
                <c:pt idx="107">
                  <c:v>44208</c:v>
                </c:pt>
                <c:pt idx="108">
                  <c:v>44209</c:v>
                </c:pt>
                <c:pt idx="109">
                  <c:v>44210</c:v>
                </c:pt>
                <c:pt idx="110">
                  <c:v>44211</c:v>
                </c:pt>
                <c:pt idx="111">
                  <c:v>44215</c:v>
                </c:pt>
                <c:pt idx="112">
                  <c:v>44216</c:v>
                </c:pt>
                <c:pt idx="113">
                  <c:v>44217</c:v>
                </c:pt>
                <c:pt idx="114">
                  <c:v>44218</c:v>
                </c:pt>
                <c:pt idx="115">
                  <c:v>44221</c:v>
                </c:pt>
                <c:pt idx="116">
                  <c:v>44222</c:v>
                </c:pt>
                <c:pt idx="117">
                  <c:v>44223</c:v>
                </c:pt>
                <c:pt idx="118">
                  <c:v>44224</c:v>
                </c:pt>
                <c:pt idx="119">
                  <c:v>44225</c:v>
                </c:pt>
                <c:pt idx="120">
                  <c:v>44228</c:v>
                </c:pt>
                <c:pt idx="121">
                  <c:v>44229</c:v>
                </c:pt>
                <c:pt idx="122">
                  <c:v>44230</c:v>
                </c:pt>
                <c:pt idx="123">
                  <c:v>44231</c:v>
                </c:pt>
                <c:pt idx="124">
                  <c:v>44232</c:v>
                </c:pt>
                <c:pt idx="125">
                  <c:v>44235</c:v>
                </c:pt>
                <c:pt idx="126">
                  <c:v>44236</c:v>
                </c:pt>
                <c:pt idx="127">
                  <c:v>44237</c:v>
                </c:pt>
                <c:pt idx="128">
                  <c:v>44238</c:v>
                </c:pt>
                <c:pt idx="129">
                  <c:v>44239</c:v>
                </c:pt>
                <c:pt idx="130">
                  <c:v>44243</c:v>
                </c:pt>
                <c:pt idx="131">
                  <c:v>44244</c:v>
                </c:pt>
                <c:pt idx="132">
                  <c:v>44245</c:v>
                </c:pt>
                <c:pt idx="133">
                  <c:v>44246</c:v>
                </c:pt>
                <c:pt idx="134">
                  <c:v>44249</c:v>
                </c:pt>
                <c:pt idx="135">
                  <c:v>44250</c:v>
                </c:pt>
                <c:pt idx="136">
                  <c:v>44251</c:v>
                </c:pt>
                <c:pt idx="137">
                  <c:v>44252</c:v>
                </c:pt>
                <c:pt idx="138">
                  <c:v>44253</c:v>
                </c:pt>
                <c:pt idx="139">
                  <c:v>44256</c:v>
                </c:pt>
                <c:pt idx="140">
                  <c:v>44257</c:v>
                </c:pt>
                <c:pt idx="141">
                  <c:v>44258</c:v>
                </c:pt>
                <c:pt idx="142">
                  <c:v>44259</c:v>
                </c:pt>
                <c:pt idx="143">
                  <c:v>44260</c:v>
                </c:pt>
                <c:pt idx="144">
                  <c:v>44263</c:v>
                </c:pt>
                <c:pt idx="145">
                  <c:v>44264</c:v>
                </c:pt>
                <c:pt idx="146">
                  <c:v>44265</c:v>
                </c:pt>
                <c:pt idx="147">
                  <c:v>44266</c:v>
                </c:pt>
                <c:pt idx="148">
                  <c:v>44267</c:v>
                </c:pt>
                <c:pt idx="149">
                  <c:v>44270</c:v>
                </c:pt>
                <c:pt idx="150">
                  <c:v>44271</c:v>
                </c:pt>
                <c:pt idx="151">
                  <c:v>44272</c:v>
                </c:pt>
                <c:pt idx="152">
                  <c:v>44273</c:v>
                </c:pt>
                <c:pt idx="153">
                  <c:v>44274</c:v>
                </c:pt>
                <c:pt idx="154">
                  <c:v>44277</c:v>
                </c:pt>
                <c:pt idx="155">
                  <c:v>44278</c:v>
                </c:pt>
                <c:pt idx="156">
                  <c:v>44279</c:v>
                </c:pt>
                <c:pt idx="157">
                  <c:v>44280</c:v>
                </c:pt>
                <c:pt idx="158">
                  <c:v>44281</c:v>
                </c:pt>
                <c:pt idx="159">
                  <c:v>44284</c:v>
                </c:pt>
                <c:pt idx="160">
                  <c:v>44285</c:v>
                </c:pt>
                <c:pt idx="161">
                  <c:v>44286</c:v>
                </c:pt>
                <c:pt idx="162">
                  <c:v>44287</c:v>
                </c:pt>
                <c:pt idx="163">
                  <c:v>44291</c:v>
                </c:pt>
                <c:pt idx="164">
                  <c:v>44292</c:v>
                </c:pt>
                <c:pt idx="165">
                  <c:v>44293</c:v>
                </c:pt>
                <c:pt idx="166">
                  <c:v>44294</c:v>
                </c:pt>
                <c:pt idx="167">
                  <c:v>44295</c:v>
                </c:pt>
                <c:pt idx="168">
                  <c:v>44298</c:v>
                </c:pt>
                <c:pt idx="169">
                  <c:v>44299</c:v>
                </c:pt>
                <c:pt idx="170">
                  <c:v>44300</c:v>
                </c:pt>
                <c:pt idx="171">
                  <c:v>44301</c:v>
                </c:pt>
                <c:pt idx="172">
                  <c:v>44302</c:v>
                </c:pt>
                <c:pt idx="173">
                  <c:v>44305</c:v>
                </c:pt>
                <c:pt idx="174">
                  <c:v>44306</c:v>
                </c:pt>
                <c:pt idx="175">
                  <c:v>44307</c:v>
                </c:pt>
                <c:pt idx="176">
                  <c:v>44308</c:v>
                </c:pt>
                <c:pt idx="177">
                  <c:v>44309</c:v>
                </c:pt>
                <c:pt idx="178">
                  <c:v>44312</c:v>
                </c:pt>
                <c:pt idx="179">
                  <c:v>44313</c:v>
                </c:pt>
                <c:pt idx="180">
                  <c:v>44314</c:v>
                </c:pt>
                <c:pt idx="181">
                  <c:v>44315</c:v>
                </c:pt>
                <c:pt idx="182">
                  <c:v>44316</c:v>
                </c:pt>
                <c:pt idx="183">
                  <c:v>44319</c:v>
                </c:pt>
                <c:pt idx="184">
                  <c:v>44320</c:v>
                </c:pt>
                <c:pt idx="185">
                  <c:v>44321</c:v>
                </c:pt>
                <c:pt idx="186">
                  <c:v>44322</c:v>
                </c:pt>
                <c:pt idx="187">
                  <c:v>44323</c:v>
                </c:pt>
                <c:pt idx="188">
                  <c:v>44326</c:v>
                </c:pt>
                <c:pt idx="189">
                  <c:v>44327</c:v>
                </c:pt>
                <c:pt idx="190">
                  <c:v>44328</c:v>
                </c:pt>
                <c:pt idx="191">
                  <c:v>44329</c:v>
                </c:pt>
                <c:pt idx="192">
                  <c:v>44330</c:v>
                </c:pt>
                <c:pt idx="193">
                  <c:v>44333</c:v>
                </c:pt>
                <c:pt idx="194">
                  <c:v>44334</c:v>
                </c:pt>
                <c:pt idx="195">
                  <c:v>44335</c:v>
                </c:pt>
                <c:pt idx="196">
                  <c:v>44336</c:v>
                </c:pt>
                <c:pt idx="197">
                  <c:v>44337</c:v>
                </c:pt>
                <c:pt idx="198">
                  <c:v>44340</c:v>
                </c:pt>
                <c:pt idx="199">
                  <c:v>44341</c:v>
                </c:pt>
                <c:pt idx="200">
                  <c:v>44342</c:v>
                </c:pt>
                <c:pt idx="201">
                  <c:v>44343</c:v>
                </c:pt>
                <c:pt idx="202">
                  <c:v>44344</c:v>
                </c:pt>
                <c:pt idx="203">
                  <c:v>44348</c:v>
                </c:pt>
                <c:pt idx="204">
                  <c:v>44349</c:v>
                </c:pt>
                <c:pt idx="205">
                  <c:v>44350</c:v>
                </c:pt>
                <c:pt idx="206">
                  <c:v>44351</c:v>
                </c:pt>
                <c:pt idx="207">
                  <c:v>44354</c:v>
                </c:pt>
                <c:pt idx="208">
                  <c:v>44355</c:v>
                </c:pt>
                <c:pt idx="209">
                  <c:v>44356</c:v>
                </c:pt>
                <c:pt idx="210">
                  <c:v>44357</c:v>
                </c:pt>
                <c:pt idx="211">
                  <c:v>44358</c:v>
                </c:pt>
                <c:pt idx="212">
                  <c:v>44361</c:v>
                </c:pt>
                <c:pt idx="213">
                  <c:v>44362</c:v>
                </c:pt>
                <c:pt idx="214">
                  <c:v>44363</c:v>
                </c:pt>
                <c:pt idx="215">
                  <c:v>44364</c:v>
                </c:pt>
                <c:pt idx="216">
                  <c:v>44365</c:v>
                </c:pt>
                <c:pt idx="217">
                  <c:v>44368</c:v>
                </c:pt>
                <c:pt idx="218">
                  <c:v>44369</c:v>
                </c:pt>
                <c:pt idx="219">
                  <c:v>44370</c:v>
                </c:pt>
                <c:pt idx="220">
                  <c:v>44371</c:v>
                </c:pt>
                <c:pt idx="221">
                  <c:v>44372</c:v>
                </c:pt>
                <c:pt idx="222">
                  <c:v>44375</c:v>
                </c:pt>
                <c:pt idx="223">
                  <c:v>44376</c:v>
                </c:pt>
                <c:pt idx="224">
                  <c:v>44377</c:v>
                </c:pt>
                <c:pt idx="225">
                  <c:v>44378</c:v>
                </c:pt>
                <c:pt idx="226">
                  <c:v>44379</c:v>
                </c:pt>
                <c:pt idx="227">
                  <c:v>44383</c:v>
                </c:pt>
                <c:pt idx="228">
                  <c:v>44384</c:v>
                </c:pt>
                <c:pt idx="229">
                  <c:v>44385</c:v>
                </c:pt>
                <c:pt idx="230">
                  <c:v>44386</c:v>
                </c:pt>
                <c:pt idx="231">
                  <c:v>44389</c:v>
                </c:pt>
                <c:pt idx="232">
                  <c:v>44390</c:v>
                </c:pt>
                <c:pt idx="233">
                  <c:v>44391</c:v>
                </c:pt>
                <c:pt idx="234">
                  <c:v>44392</c:v>
                </c:pt>
                <c:pt idx="235">
                  <c:v>44393</c:v>
                </c:pt>
                <c:pt idx="236">
                  <c:v>44396</c:v>
                </c:pt>
                <c:pt idx="237">
                  <c:v>44397</c:v>
                </c:pt>
                <c:pt idx="238">
                  <c:v>44398</c:v>
                </c:pt>
                <c:pt idx="239">
                  <c:v>44399</c:v>
                </c:pt>
                <c:pt idx="240">
                  <c:v>44400</c:v>
                </c:pt>
                <c:pt idx="241">
                  <c:v>44403</c:v>
                </c:pt>
                <c:pt idx="242">
                  <c:v>44404</c:v>
                </c:pt>
                <c:pt idx="243">
                  <c:v>44405</c:v>
                </c:pt>
                <c:pt idx="244">
                  <c:v>44406</c:v>
                </c:pt>
                <c:pt idx="245">
                  <c:v>44407</c:v>
                </c:pt>
                <c:pt idx="246">
                  <c:v>44410</c:v>
                </c:pt>
                <c:pt idx="247">
                  <c:v>44411</c:v>
                </c:pt>
                <c:pt idx="248">
                  <c:v>44412</c:v>
                </c:pt>
                <c:pt idx="249">
                  <c:v>44413</c:v>
                </c:pt>
                <c:pt idx="250">
                  <c:v>44414</c:v>
                </c:pt>
                <c:pt idx="251">
                  <c:v>44417</c:v>
                </c:pt>
                <c:pt idx="252">
                  <c:v>44418</c:v>
                </c:pt>
                <c:pt idx="253">
                  <c:v>44419</c:v>
                </c:pt>
                <c:pt idx="254">
                  <c:v>44420</c:v>
                </c:pt>
                <c:pt idx="255">
                  <c:v>44421</c:v>
                </c:pt>
                <c:pt idx="256">
                  <c:v>44424</c:v>
                </c:pt>
                <c:pt idx="257">
                  <c:v>44425</c:v>
                </c:pt>
                <c:pt idx="258">
                  <c:v>44426</c:v>
                </c:pt>
                <c:pt idx="259">
                  <c:v>44427</c:v>
                </c:pt>
                <c:pt idx="260">
                  <c:v>44428</c:v>
                </c:pt>
                <c:pt idx="261">
                  <c:v>44431</c:v>
                </c:pt>
                <c:pt idx="262">
                  <c:v>44432</c:v>
                </c:pt>
                <c:pt idx="263">
                  <c:v>44433</c:v>
                </c:pt>
                <c:pt idx="264">
                  <c:v>44434</c:v>
                </c:pt>
                <c:pt idx="265">
                  <c:v>44435</c:v>
                </c:pt>
                <c:pt idx="266">
                  <c:v>44438</c:v>
                </c:pt>
                <c:pt idx="267">
                  <c:v>44439</c:v>
                </c:pt>
                <c:pt idx="268">
                  <c:v>44440</c:v>
                </c:pt>
                <c:pt idx="269">
                  <c:v>44441</c:v>
                </c:pt>
                <c:pt idx="270">
                  <c:v>44442</c:v>
                </c:pt>
                <c:pt idx="271">
                  <c:v>44446</c:v>
                </c:pt>
                <c:pt idx="272">
                  <c:v>44447</c:v>
                </c:pt>
                <c:pt idx="273">
                  <c:v>44448</c:v>
                </c:pt>
                <c:pt idx="274">
                  <c:v>44449</c:v>
                </c:pt>
                <c:pt idx="275">
                  <c:v>44452</c:v>
                </c:pt>
                <c:pt idx="276">
                  <c:v>44453</c:v>
                </c:pt>
                <c:pt idx="277">
                  <c:v>44454</c:v>
                </c:pt>
                <c:pt idx="278">
                  <c:v>44455</c:v>
                </c:pt>
                <c:pt idx="279">
                  <c:v>44456</c:v>
                </c:pt>
                <c:pt idx="280">
                  <c:v>44459</c:v>
                </c:pt>
                <c:pt idx="281">
                  <c:v>44460</c:v>
                </c:pt>
                <c:pt idx="282">
                  <c:v>44461</c:v>
                </c:pt>
                <c:pt idx="283">
                  <c:v>44462</c:v>
                </c:pt>
                <c:pt idx="284">
                  <c:v>44463</c:v>
                </c:pt>
                <c:pt idx="285">
                  <c:v>44466</c:v>
                </c:pt>
                <c:pt idx="286">
                  <c:v>44467</c:v>
                </c:pt>
                <c:pt idx="287">
                  <c:v>44468</c:v>
                </c:pt>
                <c:pt idx="288">
                  <c:v>44469</c:v>
                </c:pt>
                <c:pt idx="289">
                  <c:v>44470</c:v>
                </c:pt>
                <c:pt idx="290">
                  <c:v>44473</c:v>
                </c:pt>
                <c:pt idx="291">
                  <c:v>44474</c:v>
                </c:pt>
                <c:pt idx="292">
                  <c:v>44475</c:v>
                </c:pt>
                <c:pt idx="293">
                  <c:v>44476</c:v>
                </c:pt>
                <c:pt idx="294">
                  <c:v>44477</c:v>
                </c:pt>
                <c:pt idx="295">
                  <c:v>44480</c:v>
                </c:pt>
                <c:pt idx="296">
                  <c:v>44481</c:v>
                </c:pt>
                <c:pt idx="297">
                  <c:v>44482</c:v>
                </c:pt>
                <c:pt idx="298">
                  <c:v>44483</c:v>
                </c:pt>
                <c:pt idx="299">
                  <c:v>44484</c:v>
                </c:pt>
                <c:pt idx="300">
                  <c:v>44487</c:v>
                </c:pt>
                <c:pt idx="301">
                  <c:v>44488</c:v>
                </c:pt>
                <c:pt idx="302">
                  <c:v>44489</c:v>
                </c:pt>
                <c:pt idx="303">
                  <c:v>44490</c:v>
                </c:pt>
                <c:pt idx="304">
                  <c:v>44491</c:v>
                </c:pt>
                <c:pt idx="305">
                  <c:v>44494</c:v>
                </c:pt>
                <c:pt idx="306">
                  <c:v>44495</c:v>
                </c:pt>
                <c:pt idx="307">
                  <c:v>44496</c:v>
                </c:pt>
                <c:pt idx="308">
                  <c:v>44497</c:v>
                </c:pt>
                <c:pt idx="309">
                  <c:v>44498</c:v>
                </c:pt>
                <c:pt idx="310">
                  <c:v>44501</c:v>
                </c:pt>
                <c:pt idx="311">
                  <c:v>44502</c:v>
                </c:pt>
                <c:pt idx="312">
                  <c:v>44503</c:v>
                </c:pt>
                <c:pt idx="313">
                  <c:v>44504</c:v>
                </c:pt>
                <c:pt idx="314">
                  <c:v>44505</c:v>
                </c:pt>
                <c:pt idx="315">
                  <c:v>44508</c:v>
                </c:pt>
                <c:pt idx="316">
                  <c:v>44509</c:v>
                </c:pt>
                <c:pt idx="317">
                  <c:v>44510</c:v>
                </c:pt>
                <c:pt idx="318">
                  <c:v>44511</c:v>
                </c:pt>
                <c:pt idx="319">
                  <c:v>44512</c:v>
                </c:pt>
                <c:pt idx="320">
                  <c:v>44515</c:v>
                </c:pt>
                <c:pt idx="321">
                  <c:v>44516</c:v>
                </c:pt>
                <c:pt idx="322">
                  <c:v>44517</c:v>
                </c:pt>
                <c:pt idx="323">
                  <c:v>44518</c:v>
                </c:pt>
                <c:pt idx="324">
                  <c:v>44519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44526</c:v>
                </c:pt>
                <c:pt idx="329">
                  <c:v>44529</c:v>
                </c:pt>
                <c:pt idx="330">
                  <c:v>44530</c:v>
                </c:pt>
                <c:pt idx="331">
                  <c:v>44531</c:v>
                </c:pt>
                <c:pt idx="332">
                  <c:v>44532</c:v>
                </c:pt>
                <c:pt idx="333">
                  <c:v>44533</c:v>
                </c:pt>
                <c:pt idx="334">
                  <c:v>44536</c:v>
                </c:pt>
                <c:pt idx="335">
                  <c:v>44537</c:v>
                </c:pt>
                <c:pt idx="336">
                  <c:v>44538</c:v>
                </c:pt>
                <c:pt idx="337">
                  <c:v>44539</c:v>
                </c:pt>
                <c:pt idx="338">
                  <c:v>44540</c:v>
                </c:pt>
                <c:pt idx="339">
                  <c:v>44543</c:v>
                </c:pt>
                <c:pt idx="340">
                  <c:v>44544</c:v>
                </c:pt>
                <c:pt idx="341">
                  <c:v>44545</c:v>
                </c:pt>
                <c:pt idx="342">
                  <c:v>44546</c:v>
                </c:pt>
                <c:pt idx="343">
                  <c:v>44547</c:v>
                </c:pt>
                <c:pt idx="344">
                  <c:v>44550</c:v>
                </c:pt>
                <c:pt idx="345">
                  <c:v>44551</c:v>
                </c:pt>
                <c:pt idx="346">
                  <c:v>44552</c:v>
                </c:pt>
                <c:pt idx="347">
                  <c:v>44553</c:v>
                </c:pt>
                <c:pt idx="348">
                  <c:v>44557</c:v>
                </c:pt>
                <c:pt idx="349">
                  <c:v>44558</c:v>
                </c:pt>
                <c:pt idx="350">
                  <c:v>44559</c:v>
                </c:pt>
                <c:pt idx="351">
                  <c:v>44560</c:v>
                </c:pt>
                <c:pt idx="352">
                  <c:v>44561</c:v>
                </c:pt>
                <c:pt idx="353">
                  <c:v>44564</c:v>
                </c:pt>
                <c:pt idx="354">
                  <c:v>44565</c:v>
                </c:pt>
                <c:pt idx="355">
                  <c:v>44566</c:v>
                </c:pt>
                <c:pt idx="356">
                  <c:v>44567</c:v>
                </c:pt>
                <c:pt idx="357">
                  <c:v>44568</c:v>
                </c:pt>
                <c:pt idx="358">
                  <c:v>44571</c:v>
                </c:pt>
                <c:pt idx="359">
                  <c:v>44572</c:v>
                </c:pt>
                <c:pt idx="360">
                  <c:v>44573</c:v>
                </c:pt>
                <c:pt idx="361">
                  <c:v>44574</c:v>
                </c:pt>
                <c:pt idx="362">
                  <c:v>44575</c:v>
                </c:pt>
                <c:pt idx="363">
                  <c:v>44579</c:v>
                </c:pt>
                <c:pt idx="364">
                  <c:v>44580</c:v>
                </c:pt>
                <c:pt idx="365">
                  <c:v>44581</c:v>
                </c:pt>
                <c:pt idx="366">
                  <c:v>44582</c:v>
                </c:pt>
                <c:pt idx="367">
                  <c:v>44585</c:v>
                </c:pt>
                <c:pt idx="368">
                  <c:v>44586</c:v>
                </c:pt>
                <c:pt idx="369">
                  <c:v>44587</c:v>
                </c:pt>
                <c:pt idx="370">
                  <c:v>44588</c:v>
                </c:pt>
                <c:pt idx="371">
                  <c:v>44589</c:v>
                </c:pt>
                <c:pt idx="372">
                  <c:v>44592</c:v>
                </c:pt>
                <c:pt idx="373">
                  <c:v>44593</c:v>
                </c:pt>
                <c:pt idx="374">
                  <c:v>44594</c:v>
                </c:pt>
                <c:pt idx="375">
                  <c:v>44595</c:v>
                </c:pt>
                <c:pt idx="376">
                  <c:v>44596</c:v>
                </c:pt>
                <c:pt idx="377">
                  <c:v>44599</c:v>
                </c:pt>
                <c:pt idx="378">
                  <c:v>44600</c:v>
                </c:pt>
                <c:pt idx="379">
                  <c:v>44601</c:v>
                </c:pt>
                <c:pt idx="380">
                  <c:v>44602</c:v>
                </c:pt>
                <c:pt idx="381">
                  <c:v>44603</c:v>
                </c:pt>
                <c:pt idx="382">
                  <c:v>44606</c:v>
                </c:pt>
                <c:pt idx="383">
                  <c:v>44607</c:v>
                </c:pt>
                <c:pt idx="384">
                  <c:v>44608</c:v>
                </c:pt>
                <c:pt idx="385">
                  <c:v>44609</c:v>
                </c:pt>
                <c:pt idx="386">
                  <c:v>44610</c:v>
                </c:pt>
                <c:pt idx="387">
                  <c:v>44614</c:v>
                </c:pt>
                <c:pt idx="388">
                  <c:v>44615</c:v>
                </c:pt>
                <c:pt idx="389">
                  <c:v>44616</c:v>
                </c:pt>
                <c:pt idx="390">
                  <c:v>44617</c:v>
                </c:pt>
                <c:pt idx="391">
                  <c:v>44620</c:v>
                </c:pt>
                <c:pt idx="392">
                  <c:v>44621</c:v>
                </c:pt>
                <c:pt idx="393">
                  <c:v>44622</c:v>
                </c:pt>
                <c:pt idx="394">
                  <c:v>44623</c:v>
                </c:pt>
                <c:pt idx="395">
                  <c:v>44624</c:v>
                </c:pt>
                <c:pt idx="396">
                  <c:v>44627</c:v>
                </c:pt>
                <c:pt idx="397">
                  <c:v>44628</c:v>
                </c:pt>
                <c:pt idx="398">
                  <c:v>44629</c:v>
                </c:pt>
                <c:pt idx="399">
                  <c:v>44630</c:v>
                </c:pt>
                <c:pt idx="400">
                  <c:v>44631</c:v>
                </c:pt>
                <c:pt idx="401">
                  <c:v>44634</c:v>
                </c:pt>
                <c:pt idx="402">
                  <c:v>44635</c:v>
                </c:pt>
                <c:pt idx="403">
                  <c:v>44636</c:v>
                </c:pt>
                <c:pt idx="404">
                  <c:v>44637</c:v>
                </c:pt>
                <c:pt idx="405">
                  <c:v>44638</c:v>
                </c:pt>
                <c:pt idx="406">
                  <c:v>44641</c:v>
                </c:pt>
                <c:pt idx="407">
                  <c:v>44642</c:v>
                </c:pt>
                <c:pt idx="408">
                  <c:v>44643</c:v>
                </c:pt>
                <c:pt idx="409">
                  <c:v>44644</c:v>
                </c:pt>
                <c:pt idx="410">
                  <c:v>44645</c:v>
                </c:pt>
                <c:pt idx="411">
                  <c:v>44648</c:v>
                </c:pt>
                <c:pt idx="412">
                  <c:v>44649</c:v>
                </c:pt>
                <c:pt idx="413">
                  <c:v>44650</c:v>
                </c:pt>
                <c:pt idx="414">
                  <c:v>44651</c:v>
                </c:pt>
                <c:pt idx="415">
                  <c:v>44652</c:v>
                </c:pt>
                <c:pt idx="416">
                  <c:v>44655</c:v>
                </c:pt>
                <c:pt idx="417">
                  <c:v>44656</c:v>
                </c:pt>
                <c:pt idx="418">
                  <c:v>44657</c:v>
                </c:pt>
                <c:pt idx="419">
                  <c:v>44658</c:v>
                </c:pt>
                <c:pt idx="420">
                  <c:v>44659</c:v>
                </c:pt>
                <c:pt idx="421">
                  <c:v>44662</c:v>
                </c:pt>
                <c:pt idx="422">
                  <c:v>44663</c:v>
                </c:pt>
                <c:pt idx="423">
                  <c:v>44664</c:v>
                </c:pt>
                <c:pt idx="424">
                  <c:v>44665</c:v>
                </c:pt>
                <c:pt idx="425">
                  <c:v>44669</c:v>
                </c:pt>
                <c:pt idx="426">
                  <c:v>44670</c:v>
                </c:pt>
                <c:pt idx="427">
                  <c:v>44671</c:v>
                </c:pt>
                <c:pt idx="428">
                  <c:v>44672</c:v>
                </c:pt>
                <c:pt idx="429">
                  <c:v>44673</c:v>
                </c:pt>
                <c:pt idx="430">
                  <c:v>44676</c:v>
                </c:pt>
                <c:pt idx="431">
                  <c:v>44677</c:v>
                </c:pt>
                <c:pt idx="432">
                  <c:v>44678</c:v>
                </c:pt>
                <c:pt idx="433">
                  <c:v>44679</c:v>
                </c:pt>
                <c:pt idx="434">
                  <c:v>44680</c:v>
                </c:pt>
                <c:pt idx="435">
                  <c:v>44683</c:v>
                </c:pt>
                <c:pt idx="436">
                  <c:v>44684</c:v>
                </c:pt>
                <c:pt idx="437">
                  <c:v>44685</c:v>
                </c:pt>
                <c:pt idx="438">
                  <c:v>44686</c:v>
                </c:pt>
                <c:pt idx="439">
                  <c:v>44687</c:v>
                </c:pt>
                <c:pt idx="440">
                  <c:v>44690</c:v>
                </c:pt>
                <c:pt idx="441">
                  <c:v>44691</c:v>
                </c:pt>
                <c:pt idx="442">
                  <c:v>44692</c:v>
                </c:pt>
                <c:pt idx="443">
                  <c:v>44693</c:v>
                </c:pt>
                <c:pt idx="444">
                  <c:v>44694</c:v>
                </c:pt>
                <c:pt idx="445">
                  <c:v>44697</c:v>
                </c:pt>
                <c:pt idx="446">
                  <c:v>44698</c:v>
                </c:pt>
                <c:pt idx="447">
                  <c:v>44699</c:v>
                </c:pt>
                <c:pt idx="448">
                  <c:v>44700</c:v>
                </c:pt>
                <c:pt idx="449">
                  <c:v>44701</c:v>
                </c:pt>
                <c:pt idx="450">
                  <c:v>44704</c:v>
                </c:pt>
                <c:pt idx="451">
                  <c:v>44705</c:v>
                </c:pt>
                <c:pt idx="452">
                  <c:v>44706</c:v>
                </c:pt>
                <c:pt idx="453">
                  <c:v>44707</c:v>
                </c:pt>
                <c:pt idx="454">
                  <c:v>44708</c:v>
                </c:pt>
                <c:pt idx="455">
                  <c:v>44712</c:v>
                </c:pt>
                <c:pt idx="456">
                  <c:v>44713</c:v>
                </c:pt>
                <c:pt idx="457">
                  <c:v>44714</c:v>
                </c:pt>
                <c:pt idx="458">
                  <c:v>44715</c:v>
                </c:pt>
                <c:pt idx="459">
                  <c:v>44718</c:v>
                </c:pt>
                <c:pt idx="460">
                  <c:v>44719</c:v>
                </c:pt>
                <c:pt idx="461">
                  <c:v>44720</c:v>
                </c:pt>
                <c:pt idx="462">
                  <c:v>44721</c:v>
                </c:pt>
                <c:pt idx="463">
                  <c:v>44722</c:v>
                </c:pt>
                <c:pt idx="464">
                  <c:v>44725</c:v>
                </c:pt>
                <c:pt idx="465">
                  <c:v>44726</c:v>
                </c:pt>
                <c:pt idx="466">
                  <c:v>44727</c:v>
                </c:pt>
                <c:pt idx="467">
                  <c:v>44728</c:v>
                </c:pt>
                <c:pt idx="468">
                  <c:v>44729</c:v>
                </c:pt>
                <c:pt idx="469">
                  <c:v>44733</c:v>
                </c:pt>
                <c:pt idx="470">
                  <c:v>44734</c:v>
                </c:pt>
                <c:pt idx="471">
                  <c:v>44735</c:v>
                </c:pt>
                <c:pt idx="472">
                  <c:v>44736</c:v>
                </c:pt>
                <c:pt idx="473">
                  <c:v>44739</c:v>
                </c:pt>
                <c:pt idx="474">
                  <c:v>44740</c:v>
                </c:pt>
                <c:pt idx="475">
                  <c:v>44741</c:v>
                </c:pt>
                <c:pt idx="476">
                  <c:v>44742</c:v>
                </c:pt>
                <c:pt idx="477">
                  <c:v>44743</c:v>
                </c:pt>
                <c:pt idx="478">
                  <c:v>44747</c:v>
                </c:pt>
                <c:pt idx="479">
                  <c:v>44748</c:v>
                </c:pt>
                <c:pt idx="480">
                  <c:v>44749</c:v>
                </c:pt>
                <c:pt idx="481">
                  <c:v>44750</c:v>
                </c:pt>
                <c:pt idx="482">
                  <c:v>44753</c:v>
                </c:pt>
                <c:pt idx="483">
                  <c:v>44754</c:v>
                </c:pt>
                <c:pt idx="484">
                  <c:v>44755</c:v>
                </c:pt>
                <c:pt idx="485">
                  <c:v>44756</c:v>
                </c:pt>
                <c:pt idx="486">
                  <c:v>44757</c:v>
                </c:pt>
                <c:pt idx="487">
                  <c:v>44760</c:v>
                </c:pt>
                <c:pt idx="488">
                  <c:v>44761</c:v>
                </c:pt>
                <c:pt idx="489">
                  <c:v>44762</c:v>
                </c:pt>
                <c:pt idx="490">
                  <c:v>44763</c:v>
                </c:pt>
                <c:pt idx="491">
                  <c:v>44764</c:v>
                </c:pt>
                <c:pt idx="492">
                  <c:v>44767</c:v>
                </c:pt>
                <c:pt idx="493">
                  <c:v>44768</c:v>
                </c:pt>
                <c:pt idx="494">
                  <c:v>44769</c:v>
                </c:pt>
                <c:pt idx="495">
                  <c:v>44770</c:v>
                </c:pt>
                <c:pt idx="496">
                  <c:v>44771</c:v>
                </c:pt>
                <c:pt idx="497">
                  <c:v>44774</c:v>
                </c:pt>
                <c:pt idx="498">
                  <c:v>44775</c:v>
                </c:pt>
                <c:pt idx="499">
                  <c:v>44776</c:v>
                </c:pt>
                <c:pt idx="500">
                  <c:v>44777</c:v>
                </c:pt>
                <c:pt idx="501">
                  <c:v>44778</c:v>
                </c:pt>
                <c:pt idx="502">
                  <c:v>44781</c:v>
                </c:pt>
                <c:pt idx="503">
                  <c:v>44782</c:v>
                </c:pt>
                <c:pt idx="504">
                  <c:v>44783</c:v>
                </c:pt>
                <c:pt idx="505">
                  <c:v>44784</c:v>
                </c:pt>
                <c:pt idx="506">
                  <c:v>44785</c:v>
                </c:pt>
                <c:pt idx="507">
                  <c:v>44788</c:v>
                </c:pt>
                <c:pt idx="508">
                  <c:v>44789</c:v>
                </c:pt>
                <c:pt idx="509">
                  <c:v>44790</c:v>
                </c:pt>
                <c:pt idx="510">
                  <c:v>44791</c:v>
                </c:pt>
                <c:pt idx="511">
                  <c:v>44792</c:v>
                </c:pt>
                <c:pt idx="512">
                  <c:v>44795</c:v>
                </c:pt>
                <c:pt idx="513">
                  <c:v>44796</c:v>
                </c:pt>
                <c:pt idx="514">
                  <c:v>44797</c:v>
                </c:pt>
                <c:pt idx="515">
                  <c:v>44798</c:v>
                </c:pt>
                <c:pt idx="516">
                  <c:v>44799</c:v>
                </c:pt>
                <c:pt idx="517">
                  <c:v>44802</c:v>
                </c:pt>
                <c:pt idx="518">
                  <c:v>44803</c:v>
                </c:pt>
                <c:pt idx="519">
                  <c:v>44804</c:v>
                </c:pt>
                <c:pt idx="520">
                  <c:v>44805</c:v>
                </c:pt>
                <c:pt idx="521">
                  <c:v>44806</c:v>
                </c:pt>
                <c:pt idx="522">
                  <c:v>44810</c:v>
                </c:pt>
                <c:pt idx="523">
                  <c:v>44811</c:v>
                </c:pt>
                <c:pt idx="524">
                  <c:v>44812</c:v>
                </c:pt>
                <c:pt idx="525">
                  <c:v>44813</c:v>
                </c:pt>
                <c:pt idx="526">
                  <c:v>44816</c:v>
                </c:pt>
                <c:pt idx="527">
                  <c:v>44817</c:v>
                </c:pt>
                <c:pt idx="528">
                  <c:v>44818</c:v>
                </c:pt>
                <c:pt idx="529">
                  <c:v>44819</c:v>
                </c:pt>
                <c:pt idx="530">
                  <c:v>44820</c:v>
                </c:pt>
                <c:pt idx="531">
                  <c:v>44823</c:v>
                </c:pt>
                <c:pt idx="532">
                  <c:v>44824</c:v>
                </c:pt>
                <c:pt idx="533">
                  <c:v>44825</c:v>
                </c:pt>
                <c:pt idx="534">
                  <c:v>44826</c:v>
                </c:pt>
                <c:pt idx="535">
                  <c:v>44827</c:v>
                </c:pt>
                <c:pt idx="536">
                  <c:v>44830</c:v>
                </c:pt>
                <c:pt idx="537">
                  <c:v>44831</c:v>
                </c:pt>
                <c:pt idx="538">
                  <c:v>44832</c:v>
                </c:pt>
                <c:pt idx="539">
                  <c:v>44833</c:v>
                </c:pt>
                <c:pt idx="540">
                  <c:v>44834</c:v>
                </c:pt>
                <c:pt idx="541">
                  <c:v>44837</c:v>
                </c:pt>
                <c:pt idx="542">
                  <c:v>44838</c:v>
                </c:pt>
                <c:pt idx="543">
                  <c:v>44839</c:v>
                </c:pt>
                <c:pt idx="544">
                  <c:v>44840</c:v>
                </c:pt>
                <c:pt idx="545">
                  <c:v>44841</c:v>
                </c:pt>
                <c:pt idx="546">
                  <c:v>44844</c:v>
                </c:pt>
                <c:pt idx="547">
                  <c:v>44845</c:v>
                </c:pt>
                <c:pt idx="548">
                  <c:v>44846</c:v>
                </c:pt>
                <c:pt idx="549">
                  <c:v>44847</c:v>
                </c:pt>
                <c:pt idx="550">
                  <c:v>44848</c:v>
                </c:pt>
                <c:pt idx="551">
                  <c:v>44851</c:v>
                </c:pt>
                <c:pt idx="552">
                  <c:v>44852</c:v>
                </c:pt>
                <c:pt idx="553">
                  <c:v>44853</c:v>
                </c:pt>
                <c:pt idx="554">
                  <c:v>44854</c:v>
                </c:pt>
                <c:pt idx="555">
                  <c:v>44855</c:v>
                </c:pt>
                <c:pt idx="556">
                  <c:v>44858</c:v>
                </c:pt>
                <c:pt idx="557">
                  <c:v>44859</c:v>
                </c:pt>
                <c:pt idx="558">
                  <c:v>44860</c:v>
                </c:pt>
                <c:pt idx="559">
                  <c:v>44861</c:v>
                </c:pt>
                <c:pt idx="560">
                  <c:v>44862</c:v>
                </c:pt>
                <c:pt idx="561">
                  <c:v>44865</c:v>
                </c:pt>
                <c:pt idx="562">
                  <c:v>44866</c:v>
                </c:pt>
                <c:pt idx="563">
                  <c:v>44867</c:v>
                </c:pt>
                <c:pt idx="564">
                  <c:v>44868</c:v>
                </c:pt>
                <c:pt idx="565">
                  <c:v>44869</c:v>
                </c:pt>
                <c:pt idx="566">
                  <c:v>44872</c:v>
                </c:pt>
                <c:pt idx="567">
                  <c:v>44873</c:v>
                </c:pt>
                <c:pt idx="568">
                  <c:v>44874</c:v>
                </c:pt>
                <c:pt idx="569">
                  <c:v>44875</c:v>
                </c:pt>
                <c:pt idx="570">
                  <c:v>44876</c:v>
                </c:pt>
                <c:pt idx="571">
                  <c:v>44879</c:v>
                </c:pt>
                <c:pt idx="572">
                  <c:v>44880</c:v>
                </c:pt>
                <c:pt idx="573">
                  <c:v>44881</c:v>
                </c:pt>
                <c:pt idx="574">
                  <c:v>44882</c:v>
                </c:pt>
                <c:pt idx="575">
                  <c:v>44883</c:v>
                </c:pt>
                <c:pt idx="576">
                  <c:v>44886</c:v>
                </c:pt>
                <c:pt idx="577">
                  <c:v>44887</c:v>
                </c:pt>
                <c:pt idx="578">
                  <c:v>44888</c:v>
                </c:pt>
                <c:pt idx="579">
                  <c:v>44890</c:v>
                </c:pt>
                <c:pt idx="580">
                  <c:v>44893</c:v>
                </c:pt>
                <c:pt idx="581">
                  <c:v>44894</c:v>
                </c:pt>
                <c:pt idx="582">
                  <c:v>44895</c:v>
                </c:pt>
                <c:pt idx="583">
                  <c:v>44896</c:v>
                </c:pt>
                <c:pt idx="584">
                  <c:v>44897</c:v>
                </c:pt>
                <c:pt idx="585">
                  <c:v>44900</c:v>
                </c:pt>
                <c:pt idx="586">
                  <c:v>44901</c:v>
                </c:pt>
                <c:pt idx="587">
                  <c:v>44902</c:v>
                </c:pt>
                <c:pt idx="588">
                  <c:v>44903</c:v>
                </c:pt>
                <c:pt idx="589">
                  <c:v>44904</c:v>
                </c:pt>
                <c:pt idx="590">
                  <c:v>44907</c:v>
                </c:pt>
                <c:pt idx="591">
                  <c:v>44908</c:v>
                </c:pt>
                <c:pt idx="592">
                  <c:v>44909</c:v>
                </c:pt>
                <c:pt idx="593">
                  <c:v>44910</c:v>
                </c:pt>
                <c:pt idx="594">
                  <c:v>44911</c:v>
                </c:pt>
                <c:pt idx="595">
                  <c:v>44914</c:v>
                </c:pt>
                <c:pt idx="596">
                  <c:v>44915</c:v>
                </c:pt>
                <c:pt idx="597">
                  <c:v>44916</c:v>
                </c:pt>
                <c:pt idx="598">
                  <c:v>44917</c:v>
                </c:pt>
                <c:pt idx="599">
                  <c:v>44918</c:v>
                </c:pt>
                <c:pt idx="600">
                  <c:v>44922</c:v>
                </c:pt>
                <c:pt idx="601">
                  <c:v>44923</c:v>
                </c:pt>
                <c:pt idx="602">
                  <c:v>44924</c:v>
                </c:pt>
                <c:pt idx="603">
                  <c:v>44925</c:v>
                </c:pt>
                <c:pt idx="604">
                  <c:v>44929</c:v>
                </c:pt>
                <c:pt idx="605">
                  <c:v>44930</c:v>
                </c:pt>
                <c:pt idx="606">
                  <c:v>44931</c:v>
                </c:pt>
                <c:pt idx="607">
                  <c:v>44932</c:v>
                </c:pt>
                <c:pt idx="608">
                  <c:v>44935</c:v>
                </c:pt>
                <c:pt idx="609">
                  <c:v>44936</c:v>
                </c:pt>
                <c:pt idx="610">
                  <c:v>44937</c:v>
                </c:pt>
                <c:pt idx="611">
                  <c:v>44938</c:v>
                </c:pt>
                <c:pt idx="612">
                  <c:v>44939</c:v>
                </c:pt>
                <c:pt idx="613">
                  <c:v>44943</c:v>
                </c:pt>
                <c:pt idx="614">
                  <c:v>44944</c:v>
                </c:pt>
                <c:pt idx="615">
                  <c:v>44945</c:v>
                </c:pt>
                <c:pt idx="616">
                  <c:v>44946</c:v>
                </c:pt>
                <c:pt idx="617">
                  <c:v>44949</c:v>
                </c:pt>
                <c:pt idx="618">
                  <c:v>44950</c:v>
                </c:pt>
                <c:pt idx="619">
                  <c:v>44951</c:v>
                </c:pt>
                <c:pt idx="620">
                  <c:v>44952</c:v>
                </c:pt>
                <c:pt idx="621">
                  <c:v>44953</c:v>
                </c:pt>
                <c:pt idx="622">
                  <c:v>44956</c:v>
                </c:pt>
                <c:pt idx="623">
                  <c:v>44957</c:v>
                </c:pt>
                <c:pt idx="624">
                  <c:v>44958</c:v>
                </c:pt>
                <c:pt idx="625">
                  <c:v>44959</c:v>
                </c:pt>
                <c:pt idx="626">
                  <c:v>44960</c:v>
                </c:pt>
                <c:pt idx="627">
                  <c:v>44963</c:v>
                </c:pt>
                <c:pt idx="628">
                  <c:v>44964</c:v>
                </c:pt>
                <c:pt idx="629">
                  <c:v>44965</c:v>
                </c:pt>
                <c:pt idx="630">
                  <c:v>44966</c:v>
                </c:pt>
                <c:pt idx="631">
                  <c:v>44967</c:v>
                </c:pt>
                <c:pt idx="632">
                  <c:v>44970</c:v>
                </c:pt>
                <c:pt idx="633">
                  <c:v>44971</c:v>
                </c:pt>
                <c:pt idx="634">
                  <c:v>44972</c:v>
                </c:pt>
                <c:pt idx="635">
                  <c:v>44973</c:v>
                </c:pt>
                <c:pt idx="636">
                  <c:v>44974</c:v>
                </c:pt>
                <c:pt idx="637">
                  <c:v>44978</c:v>
                </c:pt>
                <c:pt idx="638">
                  <c:v>44979</c:v>
                </c:pt>
                <c:pt idx="639">
                  <c:v>44980</c:v>
                </c:pt>
                <c:pt idx="640">
                  <c:v>44981</c:v>
                </c:pt>
                <c:pt idx="641">
                  <c:v>44984</c:v>
                </c:pt>
                <c:pt idx="642">
                  <c:v>44985</c:v>
                </c:pt>
                <c:pt idx="643">
                  <c:v>44986</c:v>
                </c:pt>
                <c:pt idx="644">
                  <c:v>44987</c:v>
                </c:pt>
                <c:pt idx="645">
                  <c:v>44988</c:v>
                </c:pt>
                <c:pt idx="646">
                  <c:v>44991</c:v>
                </c:pt>
                <c:pt idx="647">
                  <c:v>44992</c:v>
                </c:pt>
                <c:pt idx="648">
                  <c:v>44993</c:v>
                </c:pt>
                <c:pt idx="649">
                  <c:v>44994</c:v>
                </c:pt>
                <c:pt idx="650">
                  <c:v>44995</c:v>
                </c:pt>
                <c:pt idx="651">
                  <c:v>44998</c:v>
                </c:pt>
                <c:pt idx="652">
                  <c:v>44999</c:v>
                </c:pt>
                <c:pt idx="653">
                  <c:v>45000</c:v>
                </c:pt>
                <c:pt idx="654">
                  <c:v>45001</c:v>
                </c:pt>
                <c:pt idx="655">
                  <c:v>45002</c:v>
                </c:pt>
                <c:pt idx="656">
                  <c:v>45005</c:v>
                </c:pt>
                <c:pt idx="657">
                  <c:v>45006</c:v>
                </c:pt>
                <c:pt idx="658">
                  <c:v>45007</c:v>
                </c:pt>
                <c:pt idx="659">
                  <c:v>45008</c:v>
                </c:pt>
                <c:pt idx="660">
                  <c:v>45009</c:v>
                </c:pt>
                <c:pt idx="661">
                  <c:v>45012</c:v>
                </c:pt>
                <c:pt idx="662">
                  <c:v>45013</c:v>
                </c:pt>
                <c:pt idx="663">
                  <c:v>45014</c:v>
                </c:pt>
                <c:pt idx="664">
                  <c:v>45015</c:v>
                </c:pt>
                <c:pt idx="665">
                  <c:v>45016</c:v>
                </c:pt>
                <c:pt idx="666">
                  <c:v>45019</c:v>
                </c:pt>
                <c:pt idx="667">
                  <c:v>45020</c:v>
                </c:pt>
                <c:pt idx="668">
                  <c:v>45021</c:v>
                </c:pt>
                <c:pt idx="669">
                  <c:v>45022</c:v>
                </c:pt>
                <c:pt idx="670">
                  <c:v>45026</c:v>
                </c:pt>
                <c:pt idx="671">
                  <c:v>45027</c:v>
                </c:pt>
                <c:pt idx="672">
                  <c:v>45028</c:v>
                </c:pt>
                <c:pt idx="673">
                  <c:v>45029</c:v>
                </c:pt>
                <c:pt idx="674">
                  <c:v>45030</c:v>
                </c:pt>
                <c:pt idx="675">
                  <c:v>45033</c:v>
                </c:pt>
                <c:pt idx="676">
                  <c:v>45034</c:v>
                </c:pt>
                <c:pt idx="677">
                  <c:v>45035</c:v>
                </c:pt>
                <c:pt idx="678">
                  <c:v>45036</c:v>
                </c:pt>
                <c:pt idx="679">
                  <c:v>45037</c:v>
                </c:pt>
                <c:pt idx="680">
                  <c:v>45040</c:v>
                </c:pt>
                <c:pt idx="681">
                  <c:v>45041</c:v>
                </c:pt>
                <c:pt idx="682">
                  <c:v>45042</c:v>
                </c:pt>
                <c:pt idx="683">
                  <c:v>45043</c:v>
                </c:pt>
                <c:pt idx="684">
                  <c:v>45044</c:v>
                </c:pt>
                <c:pt idx="685">
                  <c:v>45047</c:v>
                </c:pt>
                <c:pt idx="686">
                  <c:v>45048</c:v>
                </c:pt>
                <c:pt idx="687">
                  <c:v>45049</c:v>
                </c:pt>
                <c:pt idx="688">
                  <c:v>45050</c:v>
                </c:pt>
                <c:pt idx="689">
                  <c:v>45051</c:v>
                </c:pt>
                <c:pt idx="690">
                  <c:v>45054</c:v>
                </c:pt>
                <c:pt idx="691">
                  <c:v>45055</c:v>
                </c:pt>
                <c:pt idx="692">
                  <c:v>45056</c:v>
                </c:pt>
                <c:pt idx="693">
                  <c:v>45057</c:v>
                </c:pt>
                <c:pt idx="694">
                  <c:v>45058</c:v>
                </c:pt>
                <c:pt idx="695">
                  <c:v>45061</c:v>
                </c:pt>
                <c:pt idx="696">
                  <c:v>45062</c:v>
                </c:pt>
                <c:pt idx="697">
                  <c:v>45063</c:v>
                </c:pt>
                <c:pt idx="698">
                  <c:v>45064</c:v>
                </c:pt>
                <c:pt idx="699">
                  <c:v>45065</c:v>
                </c:pt>
                <c:pt idx="700">
                  <c:v>45068</c:v>
                </c:pt>
                <c:pt idx="701">
                  <c:v>45069</c:v>
                </c:pt>
                <c:pt idx="702">
                  <c:v>45070</c:v>
                </c:pt>
                <c:pt idx="703">
                  <c:v>45071</c:v>
                </c:pt>
                <c:pt idx="704">
                  <c:v>45072</c:v>
                </c:pt>
                <c:pt idx="705">
                  <c:v>45076</c:v>
                </c:pt>
                <c:pt idx="706">
                  <c:v>45077</c:v>
                </c:pt>
                <c:pt idx="707">
                  <c:v>45078</c:v>
                </c:pt>
                <c:pt idx="708">
                  <c:v>45079</c:v>
                </c:pt>
                <c:pt idx="709">
                  <c:v>45082</c:v>
                </c:pt>
                <c:pt idx="710">
                  <c:v>45083</c:v>
                </c:pt>
                <c:pt idx="711">
                  <c:v>45084</c:v>
                </c:pt>
                <c:pt idx="712">
                  <c:v>45085</c:v>
                </c:pt>
                <c:pt idx="713">
                  <c:v>45086</c:v>
                </c:pt>
                <c:pt idx="714">
                  <c:v>45089</c:v>
                </c:pt>
                <c:pt idx="715">
                  <c:v>45090</c:v>
                </c:pt>
                <c:pt idx="716">
                  <c:v>45091</c:v>
                </c:pt>
                <c:pt idx="717">
                  <c:v>45092</c:v>
                </c:pt>
                <c:pt idx="718">
                  <c:v>45093</c:v>
                </c:pt>
                <c:pt idx="719">
                  <c:v>45097</c:v>
                </c:pt>
                <c:pt idx="720">
                  <c:v>45098</c:v>
                </c:pt>
                <c:pt idx="721">
                  <c:v>45099</c:v>
                </c:pt>
                <c:pt idx="722">
                  <c:v>45100</c:v>
                </c:pt>
                <c:pt idx="723">
                  <c:v>45103</c:v>
                </c:pt>
                <c:pt idx="724">
                  <c:v>45104</c:v>
                </c:pt>
                <c:pt idx="725">
                  <c:v>45105</c:v>
                </c:pt>
                <c:pt idx="726">
                  <c:v>45106</c:v>
                </c:pt>
                <c:pt idx="727">
                  <c:v>45107</c:v>
                </c:pt>
                <c:pt idx="728">
                  <c:v>45110</c:v>
                </c:pt>
                <c:pt idx="729">
                  <c:v>45112</c:v>
                </c:pt>
                <c:pt idx="730">
                  <c:v>45113</c:v>
                </c:pt>
                <c:pt idx="731">
                  <c:v>45114</c:v>
                </c:pt>
                <c:pt idx="732">
                  <c:v>45117</c:v>
                </c:pt>
                <c:pt idx="733">
                  <c:v>45118</c:v>
                </c:pt>
                <c:pt idx="734">
                  <c:v>45119</c:v>
                </c:pt>
                <c:pt idx="735">
                  <c:v>45120</c:v>
                </c:pt>
                <c:pt idx="736">
                  <c:v>45121</c:v>
                </c:pt>
                <c:pt idx="737">
                  <c:v>45124</c:v>
                </c:pt>
                <c:pt idx="738">
                  <c:v>45125</c:v>
                </c:pt>
                <c:pt idx="739">
                  <c:v>45126</c:v>
                </c:pt>
                <c:pt idx="740">
                  <c:v>45127</c:v>
                </c:pt>
                <c:pt idx="741">
                  <c:v>45128</c:v>
                </c:pt>
                <c:pt idx="742">
                  <c:v>45131</c:v>
                </c:pt>
                <c:pt idx="743">
                  <c:v>45132</c:v>
                </c:pt>
                <c:pt idx="744">
                  <c:v>45133</c:v>
                </c:pt>
                <c:pt idx="745">
                  <c:v>45134</c:v>
                </c:pt>
                <c:pt idx="746">
                  <c:v>45135</c:v>
                </c:pt>
                <c:pt idx="747">
                  <c:v>45138</c:v>
                </c:pt>
                <c:pt idx="748">
                  <c:v>45139</c:v>
                </c:pt>
                <c:pt idx="749">
                  <c:v>45140</c:v>
                </c:pt>
                <c:pt idx="750">
                  <c:v>45141</c:v>
                </c:pt>
                <c:pt idx="751">
                  <c:v>45142</c:v>
                </c:pt>
                <c:pt idx="752">
                  <c:v>45145</c:v>
                </c:pt>
                <c:pt idx="753">
                  <c:v>45146</c:v>
                </c:pt>
                <c:pt idx="754">
                  <c:v>45147</c:v>
                </c:pt>
                <c:pt idx="755">
                  <c:v>45148</c:v>
                </c:pt>
                <c:pt idx="756">
                  <c:v>45149</c:v>
                </c:pt>
                <c:pt idx="757">
                  <c:v>45152</c:v>
                </c:pt>
                <c:pt idx="758">
                  <c:v>45153</c:v>
                </c:pt>
                <c:pt idx="759">
                  <c:v>45154</c:v>
                </c:pt>
                <c:pt idx="760">
                  <c:v>45155</c:v>
                </c:pt>
                <c:pt idx="761">
                  <c:v>45156</c:v>
                </c:pt>
                <c:pt idx="762">
                  <c:v>45159</c:v>
                </c:pt>
                <c:pt idx="763">
                  <c:v>45160</c:v>
                </c:pt>
                <c:pt idx="764">
                  <c:v>45161</c:v>
                </c:pt>
                <c:pt idx="765">
                  <c:v>45162</c:v>
                </c:pt>
                <c:pt idx="766">
                  <c:v>45163</c:v>
                </c:pt>
                <c:pt idx="767">
                  <c:v>45166</c:v>
                </c:pt>
                <c:pt idx="768">
                  <c:v>45167</c:v>
                </c:pt>
                <c:pt idx="769">
                  <c:v>45168</c:v>
                </c:pt>
                <c:pt idx="770">
                  <c:v>45169</c:v>
                </c:pt>
                <c:pt idx="771">
                  <c:v>45170</c:v>
                </c:pt>
                <c:pt idx="772">
                  <c:v>45174</c:v>
                </c:pt>
                <c:pt idx="773">
                  <c:v>45175</c:v>
                </c:pt>
                <c:pt idx="774">
                  <c:v>45176</c:v>
                </c:pt>
                <c:pt idx="775">
                  <c:v>45177</c:v>
                </c:pt>
                <c:pt idx="776">
                  <c:v>45180</c:v>
                </c:pt>
                <c:pt idx="777">
                  <c:v>45181</c:v>
                </c:pt>
                <c:pt idx="778">
                  <c:v>45182</c:v>
                </c:pt>
                <c:pt idx="779">
                  <c:v>45183</c:v>
                </c:pt>
                <c:pt idx="780">
                  <c:v>45184</c:v>
                </c:pt>
                <c:pt idx="781">
                  <c:v>45187</c:v>
                </c:pt>
                <c:pt idx="782">
                  <c:v>45188</c:v>
                </c:pt>
                <c:pt idx="783">
                  <c:v>45189</c:v>
                </c:pt>
                <c:pt idx="784">
                  <c:v>45190</c:v>
                </c:pt>
                <c:pt idx="785">
                  <c:v>45191</c:v>
                </c:pt>
                <c:pt idx="786">
                  <c:v>45194</c:v>
                </c:pt>
                <c:pt idx="787">
                  <c:v>45195</c:v>
                </c:pt>
                <c:pt idx="788">
                  <c:v>45196</c:v>
                </c:pt>
                <c:pt idx="789">
                  <c:v>45197</c:v>
                </c:pt>
                <c:pt idx="790">
                  <c:v>45198</c:v>
                </c:pt>
                <c:pt idx="791">
                  <c:v>45201</c:v>
                </c:pt>
                <c:pt idx="792">
                  <c:v>45202</c:v>
                </c:pt>
                <c:pt idx="793">
                  <c:v>45203</c:v>
                </c:pt>
                <c:pt idx="794">
                  <c:v>45204</c:v>
                </c:pt>
                <c:pt idx="795">
                  <c:v>45205</c:v>
                </c:pt>
                <c:pt idx="796">
                  <c:v>45208</c:v>
                </c:pt>
                <c:pt idx="797">
                  <c:v>45209</c:v>
                </c:pt>
                <c:pt idx="798">
                  <c:v>45210</c:v>
                </c:pt>
                <c:pt idx="799">
                  <c:v>45211</c:v>
                </c:pt>
                <c:pt idx="800">
                  <c:v>45212</c:v>
                </c:pt>
                <c:pt idx="801">
                  <c:v>45215</c:v>
                </c:pt>
                <c:pt idx="802">
                  <c:v>45216</c:v>
                </c:pt>
                <c:pt idx="803">
                  <c:v>45217</c:v>
                </c:pt>
                <c:pt idx="804">
                  <c:v>45218</c:v>
                </c:pt>
                <c:pt idx="805">
                  <c:v>45219</c:v>
                </c:pt>
                <c:pt idx="806">
                  <c:v>45222</c:v>
                </c:pt>
                <c:pt idx="807">
                  <c:v>45223</c:v>
                </c:pt>
                <c:pt idx="808">
                  <c:v>45224</c:v>
                </c:pt>
                <c:pt idx="809">
                  <c:v>45225</c:v>
                </c:pt>
                <c:pt idx="810">
                  <c:v>45226</c:v>
                </c:pt>
                <c:pt idx="811">
                  <c:v>45229</c:v>
                </c:pt>
                <c:pt idx="812">
                  <c:v>45230</c:v>
                </c:pt>
                <c:pt idx="813">
                  <c:v>45231</c:v>
                </c:pt>
                <c:pt idx="814">
                  <c:v>45232</c:v>
                </c:pt>
                <c:pt idx="815">
                  <c:v>45233</c:v>
                </c:pt>
                <c:pt idx="816">
                  <c:v>45236</c:v>
                </c:pt>
                <c:pt idx="817">
                  <c:v>45237</c:v>
                </c:pt>
                <c:pt idx="818">
                  <c:v>45238</c:v>
                </c:pt>
                <c:pt idx="819">
                  <c:v>45239</c:v>
                </c:pt>
                <c:pt idx="820">
                  <c:v>45240</c:v>
                </c:pt>
                <c:pt idx="821">
                  <c:v>45243</c:v>
                </c:pt>
                <c:pt idx="822">
                  <c:v>45244</c:v>
                </c:pt>
                <c:pt idx="823">
                  <c:v>45245</c:v>
                </c:pt>
                <c:pt idx="824">
                  <c:v>45246</c:v>
                </c:pt>
                <c:pt idx="825">
                  <c:v>45247</c:v>
                </c:pt>
                <c:pt idx="826">
                  <c:v>45250</c:v>
                </c:pt>
                <c:pt idx="827">
                  <c:v>45251</c:v>
                </c:pt>
                <c:pt idx="828">
                  <c:v>45252</c:v>
                </c:pt>
                <c:pt idx="829">
                  <c:v>45254</c:v>
                </c:pt>
                <c:pt idx="830">
                  <c:v>45257</c:v>
                </c:pt>
                <c:pt idx="831">
                  <c:v>45258</c:v>
                </c:pt>
                <c:pt idx="832">
                  <c:v>45259</c:v>
                </c:pt>
                <c:pt idx="833">
                  <c:v>45260</c:v>
                </c:pt>
                <c:pt idx="834">
                  <c:v>45261</c:v>
                </c:pt>
                <c:pt idx="835">
                  <c:v>45264</c:v>
                </c:pt>
                <c:pt idx="836">
                  <c:v>45265</c:v>
                </c:pt>
                <c:pt idx="837">
                  <c:v>45266</c:v>
                </c:pt>
                <c:pt idx="838">
                  <c:v>45267</c:v>
                </c:pt>
                <c:pt idx="839">
                  <c:v>45268</c:v>
                </c:pt>
                <c:pt idx="840">
                  <c:v>45271</c:v>
                </c:pt>
                <c:pt idx="841">
                  <c:v>45272</c:v>
                </c:pt>
                <c:pt idx="842">
                  <c:v>45273</c:v>
                </c:pt>
                <c:pt idx="843">
                  <c:v>45274</c:v>
                </c:pt>
                <c:pt idx="844">
                  <c:v>45275</c:v>
                </c:pt>
                <c:pt idx="845">
                  <c:v>45278</c:v>
                </c:pt>
                <c:pt idx="846">
                  <c:v>45279</c:v>
                </c:pt>
                <c:pt idx="847">
                  <c:v>45280</c:v>
                </c:pt>
                <c:pt idx="848">
                  <c:v>45281</c:v>
                </c:pt>
                <c:pt idx="849">
                  <c:v>45282</c:v>
                </c:pt>
                <c:pt idx="850">
                  <c:v>45286</c:v>
                </c:pt>
                <c:pt idx="851">
                  <c:v>45287</c:v>
                </c:pt>
                <c:pt idx="852">
                  <c:v>45288</c:v>
                </c:pt>
                <c:pt idx="853">
                  <c:v>45289</c:v>
                </c:pt>
                <c:pt idx="854">
                  <c:v>45293</c:v>
                </c:pt>
                <c:pt idx="855">
                  <c:v>45294</c:v>
                </c:pt>
                <c:pt idx="856">
                  <c:v>45295</c:v>
                </c:pt>
                <c:pt idx="857">
                  <c:v>45296</c:v>
                </c:pt>
                <c:pt idx="858">
                  <c:v>45299</c:v>
                </c:pt>
                <c:pt idx="859">
                  <c:v>45300</c:v>
                </c:pt>
                <c:pt idx="860">
                  <c:v>45301</c:v>
                </c:pt>
                <c:pt idx="861">
                  <c:v>45302</c:v>
                </c:pt>
                <c:pt idx="862">
                  <c:v>45303</c:v>
                </c:pt>
                <c:pt idx="863">
                  <c:v>45307</c:v>
                </c:pt>
                <c:pt idx="864">
                  <c:v>45308</c:v>
                </c:pt>
                <c:pt idx="865">
                  <c:v>45309</c:v>
                </c:pt>
                <c:pt idx="866">
                  <c:v>45310</c:v>
                </c:pt>
                <c:pt idx="867">
                  <c:v>45313</c:v>
                </c:pt>
                <c:pt idx="868">
                  <c:v>45314</c:v>
                </c:pt>
                <c:pt idx="869">
                  <c:v>45315</c:v>
                </c:pt>
                <c:pt idx="870">
                  <c:v>45316</c:v>
                </c:pt>
                <c:pt idx="871">
                  <c:v>45317</c:v>
                </c:pt>
                <c:pt idx="872">
                  <c:v>45320</c:v>
                </c:pt>
                <c:pt idx="873">
                  <c:v>45321</c:v>
                </c:pt>
                <c:pt idx="874">
                  <c:v>45322</c:v>
                </c:pt>
                <c:pt idx="875">
                  <c:v>45323</c:v>
                </c:pt>
                <c:pt idx="876">
                  <c:v>45324</c:v>
                </c:pt>
                <c:pt idx="877">
                  <c:v>45327</c:v>
                </c:pt>
                <c:pt idx="878">
                  <c:v>45328</c:v>
                </c:pt>
                <c:pt idx="879">
                  <c:v>45329</c:v>
                </c:pt>
                <c:pt idx="880">
                  <c:v>45330</c:v>
                </c:pt>
                <c:pt idx="881">
                  <c:v>45331</c:v>
                </c:pt>
                <c:pt idx="882">
                  <c:v>45334</c:v>
                </c:pt>
                <c:pt idx="883">
                  <c:v>45335</c:v>
                </c:pt>
                <c:pt idx="884">
                  <c:v>45336</c:v>
                </c:pt>
                <c:pt idx="885">
                  <c:v>45337</c:v>
                </c:pt>
                <c:pt idx="886">
                  <c:v>45338</c:v>
                </c:pt>
                <c:pt idx="887">
                  <c:v>45342</c:v>
                </c:pt>
                <c:pt idx="888">
                  <c:v>45343</c:v>
                </c:pt>
                <c:pt idx="889">
                  <c:v>45344</c:v>
                </c:pt>
                <c:pt idx="890">
                  <c:v>45345</c:v>
                </c:pt>
                <c:pt idx="891">
                  <c:v>45348</c:v>
                </c:pt>
                <c:pt idx="892">
                  <c:v>45349</c:v>
                </c:pt>
                <c:pt idx="893">
                  <c:v>45350</c:v>
                </c:pt>
                <c:pt idx="894">
                  <c:v>45351</c:v>
                </c:pt>
                <c:pt idx="895">
                  <c:v>45352</c:v>
                </c:pt>
                <c:pt idx="896">
                  <c:v>45355</c:v>
                </c:pt>
                <c:pt idx="897">
                  <c:v>45356</c:v>
                </c:pt>
                <c:pt idx="898">
                  <c:v>45357</c:v>
                </c:pt>
                <c:pt idx="899">
                  <c:v>45358</c:v>
                </c:pt>
                <c:pt idx="900">
                  <c:v>45359</c:v>
                </c:pt>
                <c:pt idx="901">
                  <c:v>45362</c:v>
                </c:pt>
                <c:pt idx="902">
                  <c:v>45363</c:v>
                </c:pt>
                <c:pt idx="903">
                  <c:v>45364</c:v>
                </c:pt>
                <c:pt idx="904">
                  <c:v>45365</c:v>
                </c:pt>
                <c:pt idx="905">
                  <c:v>45366</c:v>
                </c:pt>
                <c:pt idx="906">
                  <c:v>45369</c:v>
                </c:pt>
                <c:pt idx="907">
                  <c:v>45370</c:v>
                </c:pt>
                <c:pt idx="908">
                  <c:v>45371</c:v>
                </c:pt>
                <c:pt idx="909">
                  <c:v>45372</c:v>
                </c:pt>
                <c:pt idx="910">
                  <c:v>45373</c:v>
                </c:pt>
                <c:pt idx="911">
                  <c:v>45376</c:v>
                </c:pt>
                <c:pt idx="912">
                  <c:v>45377</c:v>
                </c:pt>
                <c:pt idx="913">
                  <c:v>45378</c:v>
                </c:pt>
                <c:pt idx="914">
                  <c:v>45379</c:v>
                </c:pt>
                <c:pt idx="915">
                  <c:v>45383</c:v>
                </c:pt>
                <c:pt idx="916">
                  <c:v>45384</c:v>
                </c:pt>
                <c:pt idx="917">
                  <c:v>45385</c:v>
                </c:pt>
                <c:pt idx="918">
                  <c:v>45386</c:v>
                </c:pt>
                <c:pt idx="919">
                  <c:v>45387</c:v>
                </c:pt>
                <c:pt idx="920">
                  <c:v>45390</c:v>
                </c:pt>
                <c:pt idx="921">
                  <c:v>45391</c:v>
                </c:pt>
                <c:pt idx="922">
                  <c:v>45392</c:v>
                </c:pt>
                <c:pt idx="923">
                  <c:v>45393</c:v>
                </c:pt>
                <c:pt idx="924">
                  <c:v>45394</c:v>
                </c:pt>
                <c:pt idx="925">
                  <c:v>45397</c:v>
                </c:pt>
                <c:pt idx="926">
                  <c:v>45398</c:v>
                </c:pt>
                <c:pt idx="927">
                  <c:v>45399</c:v>
                </c:pt>
                <c:pt idx="928">
                  <c:v>45400</c:v>
                </c:pt>
                <c:pt idx="929">
                  <c:v>45401</c:v>
                </c:pt>
                <c:pt idx="930">
                  <c:v>45404</c:v>
                </c:pt>
                <c:pt idx="931">
                  <c:v>45405</c:v>
                </c:pt>
                <c:pt idx="932">
                  <c:v>45406</c:v>
                </c:pt>
                <c:pt idx="933">
                  <c:v>45407</c:v>
                </c:pt>
                <c:pt idx="934">
                  <c:v>45408</c:v>
                </c:pt>
                <c:pt idx="935">
                  <c:v>45411</c:v>
                </c:pt>
              </c:numCache>
            </c:numRef>
          </c:cat>
          <c:val>
            <c:numRef>
              <c:f>'MSTRvsBTC Daily'!$B$2:$B$10000</c:f>
              <c:numCache>
                <c:formatCode>0.00</c:formatCode>
                <c:ptCount val="9999"/>
                <c:pt idx="0">
                  <c:v>11878.111328000001</c:v>
                </c:pt>
                <c:pt idx="1">
                  <c:v>11410.525390999999</c:v>
                </c:pt>
                <c:pt idx="2">
                  <c:v>11584.934569999999</c:v>
                </c:pt>
                <c:pt idx="3">
                  <c:v>11784.137694999999</c:v>
                </c:pt>
                <c:pt idx="4">
                  <c:v>11768.871094</c:v>
                </c:pt>
                <c:pt idx="5">
                  <c:v>12254.402344</c:v>
                </c:pt>
                <c:pt idx="6">
                  <c:v>11991.233398</c:v>
                </c:pt>
                <c:pt idx="7">
                  <c:v>11758.283203000001</c:v>
                </c:pt>
                <c:pt idx="8">
                  <c:v>11878.372069999999</c:v>
                </c:pt>
                <c:pt idx="9">
                  <c:v>11592.489258</c:v>
                </c:pt>
                <c:pt idx="10">
                  <c:v>11774.595703000001</c:v>
                </c:pt>
                <c:pt idx="11">
                  <c:v>11366.134765999999</c:v>
                </c:pt>
                <c:pt idx="12">
                  <c:v>11488.363281</c:v>
                </c:pt>
                <c:pt idx="13">
                  <c:v>11323.397461</c:v>
                </c:pt>
                <c:pt idx="14">
                  <c:v>11542.5</c:v>
                </c:pt>
                <c:pt idx="15">
                  <c:v>11680.820313</c:v>
                </c:pt>
                <c:pt idx="16">
                  <c:v>11970.478515999999</c:v>
                </c:pt>
                <c:pt idx="17">
                  <c:v>11414.034180000001</c:v>
                </c:pt>
                <c:pt idx="18">
                  <c:v>10245.296875</c:v>
                </c:pt>
                <c:pt idx="19">
                  <c:v>10511.813477</c:v>
                </c:pt>
                <c:pt idx="20">
                  <c:v>10131.516602</c:v>
                </c:pt>
                <c:pt idx="21">
                  <c:v>10242.347656</c:v>
                </c:pt>
                <c:pt idx="22">
                  <c:v>10363.138671999999</c:v>
                </c:pt>
                <c:pt idx="23">
                  <c:v>10400.915039</c:v>
                </c:pt>
                <c:pt idx="24">
                  <c:v>10680.837890999999</c:v>
                </c:pt>
                <c:pt idx="25">
                  <c:v>10796.951171999999</c:v>
                </c:pt>
                <c:pt idx="26">
                  <c:v>10974.905273</c:v>
                </c:pt>
                <c:pt idx="27">
                  <c:v>10948.990234000001</c:v>
                </c:pt>
                <c:pt idx="28">
                  <c:v>10944.585938</c:v>
                </c:pt>
                <c:pt idx="29">
                  <c:v>10462.259765999999</c:v>
                </c:pt>
                <c:pt idx="30">
                  <c:v>10538.459961</c:v>
                </c:pt>
                <c:pt idx="31">
                  <c:v>10246.186523</c:v>
                </c:pt>
                <c:pt idx="32">
                  <c:v>10760.066406</c:v>
                </c:pt>
                <c:pt idx="33">
                  <c:v>10692.716796999999</c:v>
                </c:pt>
                <c:pt idx="34">
                  <c:v>10709.652344</c:v>
                </c:pt>
                <c:pt idx="35">
                  <c:v>10844.640625</c:v>
                </c:pt>
                <c:pt idx="36">
                  <c:v>10784.491211</c:v>
                </c:pt>
                <c:pt idx="37">
                  <c:v>10619.452148</c:v>
                </c:pt>
                <c:pt idx="38">
                  <c:v>10575.974609000001</c:v>
                </c:pt>
                <c:pt idx="39">
                  <c:v>10793.339844</c:v>
                </c:pt>
                <c:pt idx="40">
                  <c:v>10604.40625</c:v>
                </c:pt>
                <c:pt idx="41">
                  <c:v>10668.96875</c:v>
                </c:pt>
                <c:pt idx="42">
                  <c:v>10915.685546999999</c:v>
                </c:pt>
                <c:pt idx="43">
                  <c:v>11064.458008</c:v>
                </c:pt>
                <c:pt idx="44">
                  <c:v>11555.363281</c:v>
                </c:pt>
                <c:pt idx="45">
                  <c:v>11425.899414</c:v>
                </c:pt>
                <c:pt idx="46">
                  <c:v>11429.506836</c:v>
                </c:pt>
                <c:pt idx="47">
                  <c:v>11495.349609000001</c:v>
                </c:pt>
                <c:pt idx="48">
                  <c:v>11322.123046999999</c:v>
                </c:pt>
                <c:pt idx="49">
                  <c:v>11742.037109000001</c:v>
                </c:pt>
                <c:pt idx="50">
                  <c:v>11916.334961</c:v>
                </c:pt>
                <c:pt idx="51">
                  <c:v>12823.689453000001</c:v>
                </c:pt>
                <c:pt idx="52">
                  <c:v>12965.891602</c:v>
                </c:pt>
                <c:pt idx="53">
                  <c:v>12931.539063</c:v>
                </c:pt>
                <c:pt idx="54">
                  <c:v>13075.248046999999</c:v>
                </c:pt>
                <c:pt idx="55">
                  <c:v>13654.21875</c:v>
                </c:pt>
                <c:pt idx="56">
                  <c:v>13271.285156</c:v>
                </c:pt>
                <c:pt idx="57">
                  <c:v>13437.882813</c:v>
                </c:pt>
                <c:pt idx="58">
                  <c:v>13546.522461</c:v>
                </c:pt>
                <c:pt idx="59">
                  <c:v>13550.489258</c:v>
                </c:pt>
                <c:pt idx="60">
                  <c:v>13950.300781</c:v>
                </c:pt>
                <c:pt idx="61">
                  <c:v>14133.707031</c:v>
                </c:pt>
                <c:pt idx="62">
                  <c:v>15579.848633</c:v>
                </c:pt>
                <c:pt idx="63">
                  <c:v>15565.880859000001</c:v>
                </c:pt>
                <c:pt idx="64">
                  <c:v>15332.315430000001</c:v>
                </c:pt>
                <c:pt idx="65">
                  <c:v>15290.902344</c:v>
                </c:pt>
                <c:pt idx="66">
                  <c:v>15701.339844</c:v>
                </c:pt>
                <c:pt idx="67">
                  <c:v>16276.34375</c:v>
                </c:pt>
                <c:pt idx="68">
                  <c:v>16317.808594</c:v>
                </c:pt>
                <c:pt idx="69">
                  <c:v>16716.111327999999</c:v>
                </c:pt>
                <c:pt idx="70">
                  <c:v>17645.40625</c:v>
                </c:pt>
                <c:pt idx="71">
                  <c:v>17804.005859000001</c:v>
                </c:pt>
                <c:pt idx="72">
                  <c:v>17817.089843999998</c:v>
                </c:pt>
                <c:pt idx="73">
                  <c:v>18621.314452999999</c:v>
                </c:pt>
                <c:pt idx="74">
                  <c:v>18364.121093999998</c:v>
                </c:pt>
                <c:pt idx="75">
                  <c:v>19107.464843999998</c:v>
                </c:pt>
                <c:pt idx="76">
                  <c:v>18732.121093999998</c:v>
                </c:pt>
                <c:pt idx="77">
                  <c:v>17108.402343999998</c:v>
                </c:pt>
                <c:pt idx="78">
                  <c:v>19625.835938</c:v>
                </c:pt>
                <c:pt idx="79">
                  <c:v>18802.998047000001</c:v>
                </c:pt>
                <c:pt idx="80">
                  <c:v>19201.091797000001</c:v>
                </c:pt>
                <c:pt idx="81">
                  <c:v>19445.398438</c:v>
                </c:pt>
                <c:pt idx="82">
                  <c:v>18699.765625</c:v>
                </c:pt>
                <c:pt idx="83">
                  <c:v>19191.630859000001</c:v>
                </c:pt>
                <c:pt idx="84">
                  <c:v>18321.144531000002</c:v>
                </c:pt>
                <c:pt idx="85">
                  <c:v>18553.916015999999</c:v>
                </c:pt>
                <c:pt idx="86">
                  <c:v>18264.992188</c:v>
                </c:pt>
                <c:pt idx="87">
                  <c:v>18058.904297000001</c:v>
                </c:pt>
                <c:pt idx="88">
                  <c:v>19246.644531000002</c:v>
                </c:pt>
                <c:pt idx="89">
                  <c:v>19417.076172000001</c:v>
                </c:pt>
                <c:pt idx="90">
                  <c:v>21310.597656000002</c:v>
                </c:pt>
                <c:pt idx="91">
                  <c:v>22805.162109000001</c:v>
                </c:pt>
                <c:pt idx="92">
                  <c:v>23137.960938</c:v>
                </c:pt>
                <c:pt idx="93">
                  <c:v>22803.082031000002</c:v>
                </c:pt>
                <c:pt idx="94">
                  <c:v>23783.029297000001</c:v>
                </c:pt>
                <c:pt idx="95">
                  <c:v>23241.345702999999</c:v>
                </c:pt>
                <c:pt idx="96">
                  <c:v>23735.949218999998</c:v>
                </c:pt>
                <c:pt idx="97">
                  <c:v>27084.808593999998</c:v>
                </c:pt>
                <c:pt idx="98">
                  <c:v>27362.4375</c:v>
                </c:pt>
                <c:pt idx="99">
                  <c:v>28840.953125</c:v>
                </c:pt>
                <c:pt idx="100">
                  <c:v>29001.720702999999</c:v>
                </c:pt>
                <c:pt idx="101">
                  <c:v>31971.914063</c:v>
                </c:pt>
                <c:pt idx="102">
                  <c:v>33992.429687999997</c:v>
                </c:pt>
                <c:pt idx="103">
                  <c:v>36824.363280999998</c:v>
                </c:pt>
                <c:pt idx="104">
                  <c:v>39371.042969000002</c:v>
                </c:pt>
                <c:pt idx="105">
                  <c:v>40797.609375</c:v>
                </c:pt>
                <c:pt idx="106">
                  <c:v>35566.65625</c:v>
                </c:pt>
                <c:pt idx="107">
                  <c:v>33922.960937999997</c:v>
                </c:pt>
                <c:pt idx="108">
                  <c:v>37316.359375</c:v>
                </c:pt>
                <c:pt idx="109">
                  <c:v>39187.328125</c:v>
                </c:pt>
                <c:pt idx="110">
                  <c:v>36825.367187999997</c:v>
                </c:pt>
                <c:pt idx="111">
                  <c:v>36069.804687999997</c:v>
                </c:pt>
                <c:pt idx="112">
                  <c:v>35547.75</c:v>
                </c:pt>
                <c:pt idx="113">
                  <c:v>30825.699218999998</c:v>
                </c:pt>
                <c:pt idx="114">
                  <c:v>33005.761719000002</c:v>
                </c:pt>
                <c:pt idx="115">
                  <c:v>32366.392577999999</c:v>
                </c:pt>
                <c:pt idx="116">
                  <c:v>32569.849609000001</c:v>
                </c:pt>
                <c:pt idx="117">
                  <c:v>30432.546875</c:v>
                </c:pt>
                <c:pt idx="118">
                  <c:v>33466.097655999998</c:v>
                </c:pt>
                <c:pt idx="119">
                  <c:v>34316.386719000002</c:v>
                </c:pt>
                <c:pt idx="120">
                  <c:v>33537.175780999998</c:v>
                </c:pt>
                <c:pt idx="121">
                  <c:v>35510.289062999997</c:v>
                </c:pt>
                <c:pt idx="122">
                  <c:v>37472.089844000002</c:v>
                </c:pt>
                <c:pt idx="123">
                  <c:v>36926.066405999998</c:v>
                </c:pt>
                <c:pt idx="124">
                  <c:v>38144.308594000002</c:v>
                </c:pt>
                <c:pt idx="125">
                  <c:v>46196.464844000002</c:v>
                </c:pt>
                <c:pt idx="126">
                  <c:v>46481.105469000002</c:v>
                </c:pt>
                <c:pt idx="127">
                  <c:v>44918.183594000002</c:v>
                </c:pt>
                <c:pt idx="128">
                  <c:v>47909.332030999998</c:v>
                </c:pt>
                <c:pt idx="129">
                  <c:v>47504.851562999997</c:v>
                </c:pt>
                <c:pt idx="130">
                  <c:v>49199.871094000002</c:v>
                </c:pt>
                <c:pt idx="131">
                  <c:v>52149.007812999997</c:v>
                </c:pt>
                <c:pt idx="132">
                  <c:v>51679.796875</c:v>
                </c:pt>
                <c:pt idx="133">
                  <c:v>55888.132812999997</c:v>
                </c:pt>
                <c:pt idx="134">
                  <c:v>54207.320312999997</c:v>
                </c:pt>
                <c:pt idx="135">
                  <c:v>48824.425780999998</c:v>
                </c:pt>
                <c:pt idx="136">
                  <c:v>49705.332030999998</c:v>
                </c:pt>
                <c:pt idx="137">
                  <c:v>47093.851562999997</c:v>
                </c:pt>
                <c:pt idx="138">
                  <c:v>46339.761719000002</c:v>
                </c:pt>
                <c:pt idx="139">
                  <c:v>49631.242187999997</c:v>
                </c:pt>
                <c:pt idx="140">
                  <c:v>48378.988280999998</c:v>
                </c:pt>
                <c:pt idx="141">
                  <c:v>50538.242187999997</c:v>
                </c:pt>
                <c:pt idx="142">
                  <c:v>48561.167969000002</c:v>
                </c:pt>
                <c:pt idx="143">
                  <c:v>48927.304687999997</c:v>
                </c:pt>
                <c:pt idx="144">
                  <c:v>52246.523437999997</c:v>
                </c:pt>
                <c:pt idx="145">
                  <c:v>54824.117187999997</c:v>
                </c:pt>
                <c:pt idx="146">
                  <c:v>56008.550780999998</c:v>
                </c:pt>
                <c:pt idx="147">
                  <c:v>57805.121094000002</c:v>
                </c:pt>
                <c:pt idx="148">
                  <c:v>57332.089844000002</c:v>
                </c:pt>
                <c:pt idx="149">
                  <c:v>55907.199219000002</c:v>
                </c:pt>
                <c:pt idx="150">
                  <c:v>56804.902344000002</c:v>
                </c:pt>
                <c:pt idx="151">
                  <c:v>58870.894530999998</c:v>
                </c:pt>
                <c:pt idx="152">
                  <c:v>57858.921875</c:v>
                </c:pt>
                <c:pt idx="153">
                  <c:v>58346.652344000002</c:v>
                </c:pt>
                <c:pt idx="154">
                  <c:v>54529.144530999998</c:v>
                </c:pt>
                <c:pt idx="155">
                  <c:v>54738.945312999997</c:v>
                </c:pt>
                <c:pt idx="156">
                  <c:v>52774.265625</c:v>
                </c:pt>
                <c:pt idx="157">
                  <c:v>51704.160155999998</c:v>
                </c:pt>
                <c:pt idx="158">
                  <c:v>55137.3125</c:v>
                </c:pt>
                <c:pt idx="159">
                  <c:v>57750.199219000002</c:v>
                </c:pt>
                <c:pt idx="160">
                  <c:v>58917.691405999998</c:v>
                </c:pt>
                <c:pt idx="161">
                  <c:v>58918.832030999998</c:v>
                </c:pt>
                <c:pt idx="162">
                  <c:v>59095.808594000002</c:v>
                </c:pt>
                <c:pt idx="163">
                  <c:v>59057.878905999998</c:v>
                </c:pt>
                <c:pt idx="164">
                  <c:v>58192.359375</c:v>
                </c:pt>
                <c:pt idx="165">
                  <c:v>56048.9375</c:v>
                </c:pt>
                <c:pt idx="166">
                  <c:v>58323.953125</c:v>
                </c:pt>
                <c:pt idx="167">
                  <c:v>58245.003905999998</c:v>
                </c:pt>
                <c:pt idx="168">
                  <c:v>59893.453125</c:v>
                </c:pt>
                <c:pt idx="169">
                  <c:v>63503.457030999998</c:v>
                </c:pt>
                <c:pt idx="170">
                  <c:v>63109.695312999997</c:v>
                </c:pt>
                <c:pt idx="171">
                  <c:v>63314.011719000002</c:v>
                </c:pt>
                <c:pt idx="172">
                  <c:v>61572.789062999997</c:v>
                </c:pt>
                <c:pt idx="173">
                  <c:v>55724.265625</c:v>
                </c:pt>
                <c:pt idx="174">
                  <c:v>56473.03125</c:v>
                </c:pt>
                <c:pt idx="175">
                  <c:v>53906.089844000002</c:v>
                </c:pt>
                <c:pt idx="176">
                  <c:v>51762.273437999997</c:v>
                </c:pt>
                <c:pt idx="177">
                  <c:v>51093.652344000002</c:v>
                </c:pt>
                <c:pt idx="178">
                  <c:v>54021.753905999998</c:v>
                </c:pt>
                <c:pt idx="179">
                  <c:v>55033.117187999997</c:v>
                </c:pt>
                <c:pt idx="180">
                  <c:v>54824.703125</c:v>
                </c:pt>
                <c:pt idx="181">
                  <c:v>53555.109375</c:v>
                </c:pt>
                <c:pt idx="182">
                  <c:v>57750.175780999998</c:v>
                </c:pt>
                <c:pt idx="183">
                  <c:v>57200.292969000002</c:v>
                </c:pt>
                <c:pt idx="184">
                  <c:v>53333.539062999997</c:v>
                </c:pt>
                <c:pt idx="185">
                  <c:v>57424.007812999997</c:v>
                </c:pt>
                <c:pt idx="186">
                  <c:v>56396.515625</c:v>
                </c:pt>
                <c:pt idx="187">
                  <c:v>57356.402344000002</c:v>
                </c:pt>
                <c:pt idx="188">
                  <c:v>55859.796875</c:v>
                </c:pt>
                <c:pt idx="189">
                  <c:v>56704.574219000002</c:v>
                </c:pt>
                <c:pt idx="190">
                  <c:v>49150.535155999998</c:v>
                </c:pt>
                <c:pt idx="191">
                  <c:v>49716.191405999998</c:v>
                </c:pt>
                <c:pt idx="192">
                  <c:v>49880.535155999998</c:v>
                </c:pt>
                <c:pt idx="193">
                  <c:v>43537.511719000002</c:v>
                </c:pt>
                <c:pt idx="194">
                  <c:v>42909.402344000002</c:v>
                </c:pt>
                <c:pt idx="195">
                  <c:v>37002.441405999998</c:v>
                </c:pt>
                <c:pt idx="196">
                  <c:v>40782.738280999998</c:v>
                </c:pt>
                <c:pt idx="197">
                  <c:v>37304.691405999998</c:v>
                </c:pt>
                <c:pt idx="198">
                  <c:v>38705.980469000002</c:v>
                </c:pt>
                <c:pt idx="199">
                  <c:v>38402.222655999998</c:v>
                </c:pt>
                <c:pt idx="200">
                  <c:v>39294.199219000002</c:v>
                </c:pt>
                <c:pt idx="201">
                  <c:v>38436.96875</c:v>
                </c:pt>
                <c:pt idx="202">
                  <c:v>35697.605469000002</c:v>
                </c:pt>
                <c:pt idx="203">
                  <c:v>36684.925780999998</c:v>
                </c:pt>
                <c:pt idx="204">
                  <c:v>37575.179687999997</c:v>
                </c:pt>
                <c:pt idx="205">
                  <c:v>39208.765625</c:v>
                </c:pt>
                <c:pt idx="206">
                  <c:v>36894.40625</c:v>
                </c:pt>
                <c:pt idx="207">
                  <c:v>33560.707030999998</c:v>
                </c:pt>
                <c:pt idx="208">
                  <c:v>33472.632812999997</c:v>
                </c:pt>
                <c:pt idx="209">
                  <c:v>37345.121094000002</c:v>
                </c:pt>
                <c:pt idx="210">
                  <c:v>36702.597655999998</c:v>
                </c:pt>
                <c:pt idx="211">
                  <c:v>37334.398437999997</c:v>
                </c:pt>
                <c:pt idx="212">
                  <c:v>40218.476562999997</c:v>
                </c:pt>
                <c:pt idx="213">
                  <c:v>40406.269530999998</c:v>
                </c:pt>
                <c:pt idx="214">
                  <c:v>38347.0625</c:v>
                </c:pt>
                <c:pt idx="215">
                  <c:v>38053.503905999998</c:v>
                </c:pt>
                <c:pt idx="216">
                  <c:v>35787.246094000002</c:v>
                </c:pt>
                <c:pt idx="217">
                  <c:v>31676.693359000001</c:v>
                </c:pt>
                <c:pt idx="218">
                  <c:v>32505.660156000002</c:v>
                </c:pt>
                <c:pt idx="219">
                  <c:v>33723.027344000002</c:v>
                </c:pt>
                <c:pt idx="220">
                  <c:v>34662.4375</c:v>
                </c:pt>
                <c:pt idx="221">
                  <c:v>31637.779297000001</c:v>
                </c:pt>
                <c:pt idx="222">
                  <c:v>34434.335937999997</c:v>
                </c:pt>
                <c:pt idx="223">
                  <c:v>35867.777344000002</c:v>
                </c:pt>
                <c:pt idx="224">
                  <c:v>35040.835937999997</c:v>
                </c:pt>
                <c:pt idx="225">
                  <c:v>33572.117187999997</c:v>
                </c:pt>
                <c:pt idx="226">
                  <c:v>33897.046875</c:v>
                </c:pt>
                <c:pt idx="227">
                  <c:v>34235.195312999997</c:v>
                </c:pt>
                <c:pt idx="228">
                  <c:v>33855.328125</c:v>
                </c:pt>
                <c:pt idx="229">
                  <c:v>32877.371094000002</c:v>
                </c:pt>
                <c:pt idx="230">
                  <c:v>33798.011719000002</c:v>
                </c:pt>
                <c:pt idx="231">
                  <c:v>33155.847655999998</c:v>
                </c:pt>
                <c:pt idx="232">
                  <c:v>32702.025390999999</c:v>
                </c:pt>
                <c:pt idx="233">
                  <c:v>32822.347655999998</c:v>
                </c:pt>
                <c:pt idx="234">
                  <c:v>31780.730468999998</c:v>
                </c:pt>
                <c:pt idx="235">
                  <c:v>31421.539063</c:v>
                </c:pt>
                <c:pt idx="236">
                  <c:v>30817.832031000002</c:v>
                </c:pt>
                <c:pt idx="237">
                  <c:v>29807.347656000002</c:v>
                </c:pt>
                <c:pt idx="238">
                  <c:v>32110.693359000001</c:v>
                </c:pt>
                <c:pt idx="239">
                  <c:v>32313.105468999998</c:v>
                </c:pt>
                <c:pt idx="240">
                  <c:v>33581.550780999998</c:v>
                </c:pt>
                <c:pt idx="241">
                  <c:v>37337.535155999998</c:v>
                </c:pt>
                <c:pt idx="242">
                  <c:v>39406.941405999998</c:v>
                </c:pt>
                <c:pt idx="243">
                  <c:v>39995.90625</c:v>
                </c:pt>
                <c:pt idx="244">
                  <c:v>40008.421875</c:v>
                </c:pt>
                <c:pt idx="245">
                  <c:v>42235.546875</c:v>
                </c:pt>
                <c:pt idx="246">
                  <c:v>39201.945312999997</c:v>
                </c:pt>
                <c:pt idx="247">
                  <c:v>38152.980469000002</c:v>
                </c:pt>
                <c:pt idx="248">
                  <c:v>39747.503905999998</c:v>
                </c:pt>
                <c:pt idx="249">
                  <c:v>40869.554687999997</c:v>
                </c:pt>
                <c:pt idx="250">
                  <c:v>42816.5</c:v>
                </c:pt>
                <c:pt idx="251">
                  <c:v>46365.402344000002</c:v>
                </c:pt>
                <c:pt idx="252">
                  <c:v>45585.03125</c:v>
                </c:pt>
                <c:pt idx="253">
                  <c:v>45593.636719000002</c:v>
                </c:pt>
                <c:pt idx="254">
                  <c:v>44428.289062999997</c:v>
                </c:pt>
                <c:pt idx="255">
                  <c:v>47793.320312999997</c:v>
                </c:pt>
                <c:pt idx="256">
                  <c:v>46004.484375</c:v>
                </c:pt>
                <c:pt idx="257">
                  <c:v>44695.359375</c:v>
                </c:pt>
                <c:pt idx="258">
                  <c:v>44801.1875</c:v>
                </c:pt>
                <c:pt idx="259">
                  <c:v>46717.578125</c:v>
                </c:pt>
                <c:pt idx="260">
                  <c:v>49339.175780999998</c:v>
                </c:pt>
                <c:pt idx="261">
                  <c:v>49546.148437999997</c:v>
                </c:pt>
                <c:pt idx="262">
                  <c:v>47706.117187999997</c:v>
                </c:pt>
                <c:pt idx="263">
                  <c:v>48960.789062999997</c:v>
                </c:pt>
                <c:pt idx="264">
                  <c:v>46942.21875</c:v>
                </c:pt>
                <c:pt idx="265">
                  <c:v>49058.667969000002</c:v>
                </c:pt>
                <c:pt idx="266">
                  <c:v>47054.984375</c:v>
                </c:pt>
                <c:pt idx="267">
                  <c:v>47166.6875</c:v>
                </c:pt>
                <c:pt idx="268">
                  <c:v>48847.027344000002</c:v>
                </c:pt>
                <c:pt idx="269">
                  <c:v>49327.722655999998</c:v>
                </c:pt>
                <c:pt idx="270">
                  <c:v>50025.375</c:v>
                </c:pt>
                <c:pt idx="271">
                  <c:v>46811.128905999998</c:v>
                </c:pt>
                <c:pt idx="272">
                  <c:v>46091.390625</c:v>
                </c:pt>
                <c:pt idx="273">
                  <c:v>46391.421875</c:v>
                </c:pt>
                <c:pt idx="274">
                  <c:v>44883.910155999998</c:v>
                </c:pt>
                <c:pt idx="275">
                  <c:v>44963.074219000002</c:v>
                </c:pt>
                <c:pt idx="276">
                  <c:v>47092.492187999997</c:v>
                </c:pt>
                <c:pt idx="277">
                  <c:v>48176.347655999998</c:v>
                </c:pt>
                <c:pt idx="278">
                  <c:v>47783.359375</c:v>
                </c:pt>
                <c:pt idx="279">
                  <c:v>47267.519530999998</c:v>
                </c:pt>
                <c:pt idx="280">
                  <c:v>42843.800780999998</c:v>
                </c:pt>
                <c:pt idx="281">
                  <c:v>40693.675780999998</c:v>
                </c:pt>
                <c:pt idx="282">
                  <c:v>43574.507812999997</c:v>
                </c:pt>
                <c:pt idx="283">
                  <c:v>44895.097655999998</c:v>
                </c:pt>
                <c:pt idx="284">
                  <c:v>42839.75</c:v>
                </c:pt>
                <c:pt idx="285">
                  <c:v>42235.730469000002</c:v>
                </c:pt>
                <c:pt idx="286">
                  <c:v>41034.542969000002</c:v>
                </c:pt>
                <c:pt idx="287">
                  <c:v>41564.363280999998</c:v>
                </c:pt>
                <c:pt idx="288">
                  <c:v>43790.894530999998</c:v>
                </c:pt>
                <c:pt idx="289">
                  <c:v>48116.941405999998</c:v>
                </c:pt>
                <c:pt idx="290">
                  <c:v>49112.902344000002</c:v>
                </c:pt>
                <c:pt idx="291">
                  <c:v>51514.8125</c:v>
                </c:pt>
                <c:pt idx="292">
                  <c:v>55361.449219000002</c:v>
                </c:pt>
                <c:pt idx="293">
                  <c:v>53805.984375</c:v>
                </c:pt>
                <c:pt idx="294">
                  <c:v>53967.847655999998</c:v>
                </c:pt>
                <c:pt idx="295">
                  <c:v>57484.789062999997</c:v>
                </c:pt>
                <c:pt idx="296">
                  <c:v>56041.058594000002</c:v>
                </c:pt>
                <c:pt idx="297">
                  <c:v>57401.097655999998</c:v>
                </c:pt>
                <c:pt idx="298">
                  <c:v>57321.523437999997</c:v>
                </c:pt>
                <c:pt idx="299">
                  <c:v>61593.949219000002</c:v>
                </c:pt>
                <c:pt idx="300">
                  <c:v>62026.078125</c:v>
                </c:pt>
                <c:pt idx="301">
                  <c:v>64261.992187999997</c:v>
                </c:pt>
                <c:pt idx="302">
                  <c:v>65992.835938000004</c:v>
                </c:pt>
                <c:pt idx="303">
                  <c:v>62210.171875</c:v>
                </c:pt>
                <c:pt idx="304">
                  <c:v>60692.265625</c:v>
                </c:pt>
                <c:pt idx="305">
                  <c:v>63039.824219000002</c:v>
                </c:pt>
                <c:pt idx="306">
                  <c:v>60363.792969000002</c:v>
                </c:pt>
                <c:pt idx="307">
                  <c:v>58482.386719000002</c:v>
                </c:pt>
                <c:pt idx="308">
                  <c:v>60622.136719000002</c:v>
                </c:pt>
                <c:pt idx="309">
                  <c:v>62227.964844000002</c:v>
                </c:pt>
                <c:pt idx="310">
                  <c:v>61004.40625</c:v>
                </c:pt>
                <c:pt idx="311">
                  <c:v>63226.402344000002</c:v>
                </c:pt>
                <c:pt idx="312">
                  <c:v>62970.046875</c:v>
                </c:pt>
                <c:pt idx="313">
                  <c:v>61452.230469000002</c:v>
                </c:pt>
                <c:pt idx="314">
                  <c:v>61125.675780999998</c:v>
                </c:pt>
                <c:pt idx="315">
                  <c:v>67566.828125</c:v>
                </c:pt>
                <c:pt idx="316">
                  <c:v>66971.828125</c:v>
                </c:pt>
                <c:pt idx="317">
                  <c:v>64995.230469000002</c:v>
                </c:pt>
                <c:pt idx="318">
                  <c:v>64949.960937999997</c:v>
                </c:pt>
                <c:pt idx="319">
                  <c:v>64155.941405999998</c:v>
                </c:pt>
                <c:pt idx="320">
                  <c:v>63557.871094000002</c:v>
                </c:pt>
                <c:pt idx="321">
                  <c:v>60161.246094000002</c:v>
                </c:pt>
                <c:pt idx="322">
                  <c:v>60368.011719000002</c:v>
                </c:pt>
                <c:pt idx="323">
                  <c:v>56942.136719000002</c:v>
                </c:pt>
                <c:pt idx="324">
                  <c:v>58119.578125</c:v>
                </c:pt>
                <c:pt idx="325">
                  <c:v>56289.289062999997</c:v>
                </c:pt>
                <c:pt idx="326">
                  <c:v>57569.074219000002</c:v>
                </c:pt>
                <c:pt idx="327">
                  <c:v>56280.425780999998</c:v>
                </c:pt>
                <c:pt idx="328">
                  <c:v>53569.765625</c:v>
                </c:pt>
                <c:pt idx="329">
                  <c:v>57806.566405999998</c:v>
                </c:pt>
                <c:pt idx="330">
                  <c:v>57005.425780999998</c:v>
                </c:pt>
                <c:pt idx="331">
                  <c:v>57229.828125</c:v>
                </c:pt>
                <c:pt idx="332">
                  <c:v>56477.816405999998</c:v>
                </c:pt>
                <c:pt idx="333">
                  <c:v>53598.246094000002</c:v>
                </c:pt>
                <c:pt idx="334">
                  <c:v>50582.625</c:v>
                </c:pt>
                <c:pt idx="335">
                  <c:v>50700.085937999997</c:v>
                </c:pt>
                <c:pt idx="336">
                  <c:v>50504.796875</c:v>
                </c:pt>
                <c:pt idx="337">
                  <c:v>47672.121094000002</c:v>
                </c:pt>
                <c:pt idx="338">
                  <c:v>47243.304687999997</c:v>
                </c:pt>
                <c:pt idx="339">
                  <c:v>46737.480469000002</c:v>
                </c:pt>
                <c:pt idx="340">
                  <c:v>46612.632812999997</c:v>
                </c:pt>
                <c:pt idx="341">
                  <c:v>48896.722655999998</c:v>
                </c:pt>
                <c:pt idx="342">
                  <c:v>47665.425780999998</c:v>
                </c:pt>
                <c:pt idx="343">
                  <c:v>46202.144530999998</c:v>
                </c:pt>
                <c:pt idx="344">
                  <c:v>46880.277344000002</c:v>
                </c:pt>
                <c:pt idx="345">
                  <c:v>48936.613280999998</c:v>
                </c:pt>
                <c:pt idx="346">
                  <c:v>48628.511719000002</c:v>
                </c:pt>
                <c:pt idx="347">
                  <c:v>50784.539062999997</c:v>
                </c:pt>
                <c:pt idx="348">
                  <c:v>50640.417969000002</c:v>
                </c:pt>
                <c:pt idx="349">
                  <c:v>47588.855469000002</c:v>
                </c:pt>
                <c:pt idx="350">
                  <c:v>46444.710937999997</c:v>
                </c:pt>
                <c:pt idx="351">
                  <c:v>47178.125</c:v>
                </c:pt>
                <c:pt idx="352">
                  <c:v>46306.445312999997</c:v>
                </c:pt>
                <c:pt idx="353">
                  <c:v>46458.117187999997</c:v>
                </c:pt>
                <c:pt idx="354">
                  <c:v>45897.574219000002</c:v>
                </c:pt>
                <c:pt idx="355">
                  <c:v>43569.003905999998</c:v>
                </c:pt>
                <c:pt idx="356">
                  <c:v>43160.929687999997</c:v>
                </c:pt>
                <c:pt idx="357">
                  <c:v>41557.902344000002</c:v>
                </c:pt>
                <c:pt idx="358">
                  <c:v>41821.261719000002</c:v>
                </c:pt>
                <c:pt idx="359">
                  <c:v>42735.855469000002</c:v>
                </c:pt>
                <c:pt idx="360">
                  <c:v>43949.101562999997</c:v>
                </c:pt>
                <c:pt idx="361">
                  <c:v>42591.570312999997</c:v>
                </c:pt>
                <c:pt idx="362">
                  <c:v>43099.699219000002</c:v>
                </c:pt>
                <c:pt idx="363">
                  <c:v>42375.632812999997</c:v>
                </c:pt>
                <c:pt idx="364">
                  <c:v>41744.328125</c:v>
                </c:pt>
                <c:pt idx="365">
                  <c:v>40680.417969000002</c:v>
                </c:pt>
                <c:pt idx="366">
                  <c:v>36457.316405999998</c:v>
                </c:pt>
                <c:pt idx="367">
                  <c:v>36654.328125</c:v>
                </c:pt>
                <c:pt idx="368">
                  <c:v>36954.003905999998</c:v>
                </c:pt>
                <c:pt idx="369">
                  <c:v>36852.121094000002</c:v>
                </c:pt>
                <c:pt idx="370">
                  <c:v>37138.234375</c:v>
                </c:pt>
                <c:pt idx="371">
                  <c:v>37784.332030999998</c:v>
                </c:pt>
                <c:pt idx="372">
                  <c:v>38483.125</c:v>
                </c:pt>
                <c:pt idx="373">
                  <c:v>38743.273437999997</c:v>
                </c:pt>
                <c:pt idx="374">
                  <c:v>36952.984375</c:v>
                </c:pt>
                <c:pt idx="375">
                  <c:v>37154.601562999997</c:v>
                </c:pt>
                <c:pt idx="376">
                  <c:v>41500.875</c:v>
                </c:pt>
                <c:pt idx="377">
                  <c:v>43840.285155999998</c:v>
                </c:pt>
                <c:pt idx="378">
                  <c:v>44118.445312999997</c:v>
                </c:pt>
                <c:pt idx="379">
                  <c:v>44338.796875</c:v>
                </c:pt>
                <c:pt idx="380">
                  <c:v>43565.113280999998</c:v>
                </c:pt>
                <c:pt idx="381">
                  <c:v>42407.9375</c:v>
                </c:pt>
                <c:pt idx="382">
                  <c:v>42586.917969000002</c:v>
                </c:pt>
                <c:pt idx="383">
                  <c:v>44575.203125</c:v>
                </c:pt>
                <c:pt idx="384">
                  <c:v>43961.859375</c:v>
                </c:pt>
                <c:pt idx="385">
                  <c:v>40538.011719000002</c:v>
                </c:pt>
                <c:pt idx="386">
                  <c:v>40030.976562999997</c:v>
                </c:pt>
                <c:pt idx="387">
                  <c:v>38286.027344000002</c:v>
                </c:pt>
                <c:pt idx="388">
                  <c:v>37296.570312999997</c:v>
                </c:pt>
                <c:pt idx="389">
                  <c:v>38332.609375</c:v>
                </c:pt>
                <c:pt idx="390">
                  <c:v>39214.21875</c:v>
                </c:pt>
                <c:pt idx="391">
                  <c:v>43193.234375</c:v>
                </c:pt>
                <c:pt idx="392">
                  <c:v>44354.636719000002</c:v>
                </c:pt>
                <c:pt idx="393">
                  <c:v>43924.117187999997</c:v>
                </c:pt>
                <c:pt idx="394">
                  <c:v>42451.789062999997</c:v>
                </c:pt>
                <c:pt idx="395">
                  <c:v>39137.605469000002</c:v>
                </c:pt>
                <c:pt idx="396">
                  <c:v>38062.039062999997</c:v>
                </c:pt>
                <c:pt idx="397">
                  <c:v>38737.269530999998</c:v>
                </c:pt>
                <c:pt idx="398">
                  <c:v>41982.925780999998</c:v>
                </c:pt>
                <c:pt idx="399">
                  <c:v>39437.460937999997</c:v>
                </c:pt>
                <c:pt idx="400">
                  <c:v>38794.972655999998</c:v>
                </c:pt>
                <c:pt idx="401">
                  <c:v>39666.753905999998</c:v>
                </c:pt>
                <c:pt idx="402">
                  <c:v>39338.785155999998</c:v>
                </c:pt>
                <c:pt idx="403">
                  <c:v>41143.929687999997</c:v>
                </c:pt>
                <c:pt idx="404">
                  <c:v>40951.378905999998</c:v>
                </c:pt>
                <c:pt idx="405">
                  <c:v>41801.15625</c:v>
                </c:pt>
                <c:pt idx="406">
                  <c:v>41077.996094000002</c:v>
                </c:pt>
                <c:pt idx="407">
                  <c:v>42358.808594000002</c:v>
                </c:pt>
                <c:pt idx="408">
                  <c:v>42892.957030999998</c:v>
                </c:pt>
                <c:pt idx="409">
                  <c:v>43960.933594000002</c:v>
                </c:pt>
                <c:pt idx="410">
                  <c:v>44348.730469000002</c:v>
                </c:pt>
                <c:pt idx="411">
                  <c:v>47128.003905999998</c:v>
                </c:pt>
                <c:pt idx="412">
                  <c:v>47465.730469000002</c:v>
                </c:pt>
                <c:pt idx="413">
                  <c:v>47062.664062999997</c:v>
                </c:pt>
                <c:pt idx="414">
                  <c:v>45538.675780999998</c:v>
                </c:pt>
                <c:pt idx="415">
                  <c:v>46281.644530999998</c:v>
                </c:pt>
                <c:pt idx="416">
                  <c:v>46622.675780999998</c:v>
                </c:pt>
                <c:pt idx="417">
                  <c:v>45555.992187999997</c:v>
                </c:pt>
                <c:pt idx="418">
                  <c:v>43206.738280999998</c:v>
                </c:pt>
                <c:pt idx="419">
                  <c:v>43503.847655999998</c:v>
                </c:pt>
                <c:pt idx="420">
                  <c:v>42287.664062999997</c:v>
                </c:pt>
                <c:pt idx="421">
                  <c:v>39521.902344000002</c:v>
                </c:pt>
                <c:pt idx="422">
                  <c:v>40127.183594000002</c:v>
                </c:pt>
                <c:pt idx="423">
                  <c:v>41166.730469000002</c:v>
                </c:pt>
                <c:pt idx="424">
                  <c:v>39935.515625</c:v>
                </c:pt>
                <c:pt idx="425">
                  <c:v>40826.214844000002</c:v>
                </c:pt>
                <c:pt idx="426">
                  <c:v>41502.75</c:v>
                </c:pt>
                <c:pt idx="427">
                  <c:v>41374.378905999998</c:v>
                </c:pt>
                <c:pt idx="428">
                  <c:v>40527.363280999998</c:v>
                </c:pt>
                <c:pt idx="429">
                  <c:v>39740.320312999997</c:v>
                </c:pt>
                <c:pt idx="430">
                  <c:v>40458.308594000002</c:v>
                </c:pt>
                <c:pt idx="431">
                  <c:v>38117.460937999997</c:v>
                </c:pt>
                <c:pt idx="432">
                  <c:v>39241.121094000002</c:v>
                </c:pt>
                <c:pt idx="433">
                  <c:v>39773.828125</c:v>
                </c:pt>
                <c:pt idx="434">
                  <c:v>38609.824219000002</c:v>
                </c:pt>
                <c:pt idx="435">
                  <c:v>38529.328125</c:v>
                </c:pt>
                <c:pt idx="436">
                  <c:v>37750.453125</c:v>
                </c:pt>
                <c:pt idx="437">
                  <c:v>39698.371094000002</c:v>
                </c:pt>
                <c:pt idx="438">
                  <c:v>36575.140625</c:v>
                </c:pt>
                <c:pt idx="439">
                  <c:v>36040.921875</c:v>
                </c:pt>
                <c:pt idx="440">
                  <c:v>30296.953125</c:v>
                </c:pt>
                <c:pt idx="441">
                  <c:v>31022.90625</c:v>
                </c:pt>
                <c:pt idx="442">
                  <c:v>28936.355468999998</c:v>
                </c:pt>
                <c:pt idx="443">
                  <c:v>29047.751952999999</c:v>
                </c:pt>
                <c:pt idx="444">
                  <c:v>29283.103515999999</c:v>
                </c:pt>
                <c:pt idx="445">
                  <c:v>29862.917968999998</c:v>
                </c:pt>
                <c:pt idx="446">
                  <c:v>30425.857422000001</c:v>
                </c:pt>
                <c:pt idx="447">
                  <c:v>28720.271484000001</c:v>
                </c:pt>
                <c:pt idx="448">
                  <c:v>30314.333984000001</c:v>
                </c:pt>
                <c:pt idx="449">
                  <c:v>29200.740234000001</c:v>
                </c:pt>
                <c:pt idx="450">
                  <c:v>29098.910156000002</c:v>
                </c:pt>
                <c:pt idx="451">
                  <c:v>29655.585938</c:v>
                </c:pt>
                <c:pt idx="452">
                  <c:v>29562.361327999999</c:v>
                </c:pt>
                <c:pt idx="453">
                  <c:v>29267.224609000001</c:v>
                </c:pt>
                <c:pt idx="454">
                  <c:v>28627.574218999998</c:v>
                </c:pt>
                <c:pt idx="455">
                  <c:v>31792.310547000001</c:v>
                </c:pt>
                <c:pt idx="456">
                  <c:v>29799.080077999999</c:v>
                </c:pt>
                <c:pt idx="457">
                  <c:v>30467.488281000002</c:v>
                </c:pt>
                <c:pt idx="458">
                  <c:v>29704.390625</c:v>
                </c:pt>
                <c:pt idx="459">
                  <c:v>31370.671875</c:v>
                </c:pt>
                <c:pt idx="460">
                  <c:v>31155.478515999999</c:v>
                </c:pt>
                <c:pt idx="461">
                  <c:v>30214.355468999998</c:v>
                </c:pt>
                <c:pt idx="462">
                  <c:v>30111.998047000001</c:v>
                </c:pt>
                <c:pt idx="463">
                  <c:v>29083.804688</c:v>
                </c:pt>
                <c:pt idx="464">
                  <c:v>22487.388672000001</c:v>
                </c:pt>
                <c:pt idx="465">
                  <c:v>22206.792968999998</c:v>
                </c:pt>
                <c:pt idx="466">
                  <c:v>22572.839843999998</c:v>
                </c:pt>
                <c:pt idx="467">
                  <c:v>20381.650390999999</c:v>
                </c:pt>
                <c:pt idx="468">
                  <c:v>20471.482422000001</c:v>
                </c:pt>
                <c:pt idx="469">
                  <c:v>20710.597656000002</c:v>
                </c:pt>
                <c:pt idx="470">
                  <c:v>19987.029297000001</c:v>
                </c:pt>
                <c:pt idx="471">
                  <c:v>21085.876952999999</c:v>
                </c:pt>
                <c:pt idx="472">
                  <c:v>21231.65625</c:v>
                </c:pt>
                <c:pt idx="473">
                  <c:v>20735.478515999999</c:v>
                </c:pt>
                <c:pt idx="474">
                  <c:v>20280.634765999999</c:v>
                </c:pt>
                <c:pt idx="475">
                  <c:v>20104.023438</c:v>
                </c:pt>
                <c:pt idx="476">
                  <c:v>19784.726563</c:v>
                </c:pt>
                <c:pt idx="477">
                  <c:v>19269.367188</c:v>
                </c:pt>
                <c:pt idx="478">
                  <c:v>20190.115234000001</c:v>
                </c:pt>
                <c:pt idx="479">
                  <c:v>20548.246093999998</c:v>
                </c:pt>
                <c:pt idx="480">
                  <c:v>21637.587890999999</c:v>
                </c:pt>
                <c:pt idx="481">
                  <c:v>21731.117188</c:v>
                </c:pt>
                <c:pt idx="482">
                  <c:v>19970.556640999999</c:v>
                </c:pt>
                <c:pt idx="483">
                  <c:v>19323.914063</c:v>
                </c:pt>
                <c:pt idx="484">
                  <c:v>20212.074218999998</c:v>
                </c:pt>
                <c:pt idx="485">
                  <c:v>20569.919922000001</c:v>
                </c:pt>
                <c:pt idx="486">
                  <c:v>20836.328125</c:v>
                </c:pt>
                <c:pt idx="487">
                  <c:v>22485.689452999999</c:v>
                </c:pt>
                <c:pt idx="488">
                  <c:v>23389.433593999998</c:v>
                </c:pt>
                <c:pt idx="489">
                  <c:v>23231.732422000001</c:v>
                </c:pt>
                <c:pt idx="490">
                  <c:v>23164.628906000002</c:v>
                </c:pt>
                <c:pt idx="491">
                  <c:v>22714.978515999999</c:v>
                </c:pt>
                <c:pt idx="492">
                  <c:v>21361.701172000001</c:v>
                </c:pt>
                <c:pt idx="493">
                  <c:v>21239.753906000002</c:v>
                </c:pt>
                <c:pt idx="494">
                  <c:v>22930.548827999999</c:v>
                </c:pt>
                <c:pt idx="495">
                  <c:v>23843.886718999998</c:v>
                </c:pt>
                <c:pt idx="496">
                  <c:v>23804.632813</c:v>
                </c:pt>
                <c:pt idx="497">
                  <c:v>23314.199218999998</c:v>
                </c:pt>
                <c:pt idx="498">
                  <c:v>22978.117188</c:v>
                </c:pt>
                <c:pt idx="499">
                  <c:v>22846.507813</c:v>
                </c:pt>
                <c:pt idx="500">
                  <c:v>22630.957031000002</c:v>
                </c:pt>
                <c:pt idx="501">
                  <c:v>23289.314452999999</c:v>
                </c:pt>
                <c:pt idx="502">
                  <c:v>23809.486327999999</c:v>
                </c:pt>
                <c:pt idx="503">
                  <c:v>23164.318359000001</c:v>
                </c:pt>
                <c:pt idx="504">
                  <c:v>23947.642577999999</c:v>
                </c:pt>
                <c:pt idx="505">
                  <c:v>23957.529297000001</c:v>
                </c:pt>
                <c:pt idx="506">
                  <c:v>24402.818359000001</c:v>
                </c:pt>
                <c:pt idx="507">
                  <c:v>24136.972656000002</c:v>
                </c:pt>
                <c:pt idx="508">
                  <c:v>23883.291015999999</c:v>
                </c:pt>
                <c:pt idx="509">
                  <c:v>23335.998047000001</c:v>
                </c:pt>
                <c:pt idx="510">
                  <c:v>23212.738281000002</c:v>
                </c:pt>
                <c:pt idx="511">
                  <c:v>20877.552734000001</c:v>
                </c:pt>
                <c:pt idx="512">
                  <c:v>21398.908202999999</c:v>
                </c:pt>
                <c:pt idx="513">
                  <c:v>21528.087890999999</c:v>
                </c:pt>
                <c:pt idx="514">
                  <c:v>21395.019531000002</c:v>
                </c:pt>
                <c:pt idx="515">
                  <c:v>21600.904297000001</c:v>
                </c:pt>
                <c:pt idx="516">
                  <c:v>20260.019531000002</c:v>
                </c:pt>
                <c:pt idx="517">
                  <c:v>20297.994140999999</c:v>
                </c:pt>
                <c:pt idx="518">
                  <c:v>19796.808593999998</c:v>
                </c:pt>
                <c:pt idx="519">
                  <c:v>20049.763672000001</c:v>
                </c:pt>
                <c:pt idx="520">
                  <c:v>20127.140625</c:v>
                </c:pt>
                <c:pt idx="521">
                  <c:v>19969.771484000001</c:v>
                </c:pt>
                <c:pt idx="522">
                  <c:v>18837.667968999998</c:v>
                </c:pt>
                <c:pt idx="523">
                  <c:v>19290.324218999998</c:v>
                </c:pt>
                <c:pt idx="524">
                  <c:v>19329.833984000001</c:v>
                </c:pt>
                <c:pt idx="525">
                  <c:v>21381.152343999998</c:v>
                </c:pt>
                <c:pt idx="526">
                  <c:v>22370.449218999998</c:v>
                </c:pt>
                <c:pt idx="527">
                  <c:v>20296.707031000002</c:v>
                </c:pt>
                <c:pt idx="528">
                  <c:v>20241.089843999998</c:v>
                </c:pt>
                <c:pt idx="529">
                  <c:v>19701.210938</c:v>
                </c:pt>
                <c:pt idx="530">
                  <c:v>19772.583984000001</c:v>
                </c:pt>
                <c:pt idx="531">
                  <c:v>19544.128906000002</c:v>
                </c:pt>
                <c:pt idx="532">
                  <c:v>18890.789063</c:v>
                </c:pt>
                <c:pt idx="533">
                  <c:v>18547.400390999999</c:v>
                </c:pt>
                <c:pt idx="534">
                  <c:v>19413.550781000002</c:v>
                </c:pt>
                <c:pt idx="535">
                  <c:v>19297.638672000001</c:v>
                </c:pt>
                <c:pt idx="536">
                  <c:v>19222.671875</c:v>
                </c:pt>
                <c:pt idx="537">
                  <c:v>19110.546875</c:v>
                </c:pt>
                <c:pt idx="538">
                  <c:v>19426.720702999999</c:v>
                </c:pt>
                <c:pt idx="539">
                  <c:v>19573.050781000002</c:v>
                </c:pt>
                <c:pt idx="540">
                  <c:v>19431.789063</c:v>
                </c:pt>
                <c:pt idx="541">
                  <c:v>19623.580077999999</c:v>
                </c:pt>
                <c:pt idx="542">
                  <c:v>20336.84375</c:v>
                </c:pt>
                <c:pt idx="543">
                  <c:v>20160.716797000001</c:v>
                </c:pt>
                <c:pt idx="544">
                  <c:v>19955.443359000001</c:v>
                </c:pt>
                <c:pt idx="545">
                  <c:v>19546.849609000001</c:v>
                </c:pt>
                <c:pt idx="546">
                  <c:v>19141.484375</c:v>
                </c:pt>
                <c:pt idx="547">
                  <c:v>19051.417968999998</c:v>
                </c:pt>
                <c:pt idx="548">
                  <c:v>19157.445313</c:v>
                </c:pt>
                <c:pt idx="549">
                  <c:v>19382.904297000001</c:v>
                </c:pt>
                <c:pt idx="550">
                  <c:v>19185.65625</c:v>
                </c:pt>
                <c:pt idx="551">
                  <c:v>19550.757813</c:v>
                </c:pt>
                <c:pt idx="552">
                  <c:v>19334.416015999999</c:v>
                </c:pt>
                <c:pt idx="553">
                  <c:v>19139.535156000002</c:v>
                </c:pt>
                <c:pt idx="554">
                  <c:v>19053.740234000001</c:v>
                </c:pt>
                <c:pt idx="555">
                  <c:v>19172.46875</c:v>
                </c:pt>
                <c:pt idx="556">
                  <c:v>19345.572265999999</c:v>
                </c:pt>
                <c:pt idx="557">
                  <c:v>20095.857422000001</c:v>
                </c:pt>
                <c:pt idx="558">
                  <c:v>20770.441406000002</c:v>
                </c:pt>
                <c:pt idx="559">
                  <c:v>20285.835938</c:v>
                </c:pt>
                <c:pt idx="560">
                  <c:v>20595.351563</c:v>
                </c:pt>
                <c:pt idx="561">
                  <c:v>20495.773438</c:v>
                </c:pt>
                <c:pt idx="562">
                  <c:v>20485.273438</c:v>
                </c:pt>
                <c:pt idx="563">
                  <c:v>20159.503906000002</c:v>
                </c:pt>
                <c:pt idx="564">
                  <c:v>20209.988281000002</c:v>
                </c:pt>
                <c:pt idx="565">
                  <c:v>21147.230468999998</c:v>
                </c:pt>
                <c:pt idx="566">
                  <c:v>20602.816406000002</c:v>
                </c:pt>
                <c:pt idx="567">
                  <c:v>18541.271484000001</c:v>
                </c:pt>
                <c:pt idx="568">
                  <c:v>15880.780273</c:v>
                </c:pt>
                <c:pt idx="569">
                  <c:v>17586.771484000001</c:v>
                </c:pt>
                <c:pt idx="570">
                  <c:v>17034.292968999998</c:v>
                </c:pt>
                <c:pt idx="571">
                  <c:v>16618.199218999998</c:v>
                </c:pt>
                <c:pt idx="572">
                  <c:v>16884.613281000002</c:v>
                </c:pt>
                <c:pt idx="573">
                  <c:v>16669.439452999999</c:v>
                </c:pt>
                <c:pt idx="574">
                  <c:v>16687.517577999999</c:v>
                </c:pt>
                <c:pt idx="575">
                  <c:v>16697.777343999998</c:v>
                </c:pt>
                <c:pt idx="576">
                  <c:v>15787.284180000001</c:v>
                </c:pt>
                <c:pt idx="577">
                  <c:v>16189.769531</c:v>
                </c:pt>
                <c:pt idx="578">
                  <c:v>16610.707031000002</c:v>
                </c:pt>
                <c:pt idx="579">
                  <c:v>16521.841797000001</c:v>
                </c:pt>
                <c:pt idx="580">
                  <c:v>16217.322265999999</c:v>
                </c:pt>
                <c:pt idx="581">
                  <c:v>16444.982422000001</c:v>
                </c:pt>
                <c:pt idx="582">
                  <c:v>17168.566406000002</c:v>
                </c:pt>
                <c:pt idx="583">
                  <c:v>16967.132813</c:v>
                </c:pt>
                <c:pt idx="584">
                  <c:v>17088.660156000002</c:v>
                </c:pt>
                <c:pt idx="585">
                  <c:v>16974.826172000001</c:v>
                </c:pt>
                <c:pt idx="586">
                  <c:v>17089.503906000002</c:v>
                </c:pt>
                <c:pt idx="587">
                  <c:v>16848.126952999999</c:v>
                </c:pt>
                <c:pt idx="588">
                  <c:v>17233.474609000001</c:v>
                </c:pt>
                <c:pt idx="589">
                  <c:v>17133.152343999998</c:v>
                </c:pt>
                <c:pt idx="590">
                  <c:v>17206.4375</c:v>
                </c:pt>
                <c:pt idx="591">
                  <c:v>17781.318359000001</c:v>
                </c:pt>
                <c:pt idx="592">
                  <c:v>17815.650390999999</c:v>
                </c:pt>
                <c:pt idx="593">
                  <c:v>17364.865234000001</c:v>
                </c:pt>
                <c:pt idx="594">
                  <c:v>16647.484375</c:v>
                </c:pt>
                <c:pt idx="595">
                  <c:v>16439.679688</c:v>
                </c:pt>
                <c:pt idx="596">
                  <c:v>16906.304688</c:v>
                </c:pt>
                <c:pt idx="597">
                  <c:v>16817.535156000002</c:v>
                </c:pt>
                <c:pt idx="598">
                  <c:v>16830.341797000001</c:v>
                </c:pt>
                <c:pt idx="599">
                  <c:v>16796.953125</c:v>
                </c:pt>
                <c:pt idx="600">
                  <c:v>16717.173827999999</c:v>
                </c:pt>
                <c:pt idx="601">
                  <c:v>16552.572265999999</c:v>
                </c:pt>
                <c:pt idx="602">
                  <c:v>16642.341797000001</c:v>
                </c:pt>
                <c:pt idx="603">
                  <c:v>16602.585938</c:v>
                </c:pt>
                <c:pt idx="604">
                  <c:v>16679.857422000001</c:v>
                </c:pt>
                <c:pt idx="605">
                  <c:v>16863.238281000002</c:v>
                </c:pt>
                <c:pt idx="606">
                  <c:v>16836.736327999999</c:v>
                </c:pt>
                <c:pt idx="607">
                  <c:v>16951.96875</c:v>
                </c:pt>
                <c:pt idx="608">
                  <c:v>17196.554688</c:v>
                </c:pt>
                <c:pt idx="609">
                  <c:v>17446.292968999998</c:v>
                </c:pt>
                <c:pt idx="610">
                  <c:v>17934.896484000001</c:v>
                </c:pt>
                <c:pt idx="611">
                  <c:v>18869.587890999999</c:v>
                </c:pt>
                <c:pt idx="612">
                  <c:v>19909.574218999998</c:v>
                </c:pt>
                <c:pt idx="613">
                  <c:v>21161.519531000002</c:v>
                </c:pt>
                <c:pt idx="614">
                  <c:v>20688.78125</c:v>
                </c:pt>
                <c:pt idx="615">
                  <c:v>21086.792968999998</c:v>
                </c:pt>
                <c:pt idx="616">
                  <c:v>22676.552734000001</c:v>
                </c:pt>
                <c:pt idx="617">
                  <c:v>22934.431640999999</c:v>
                </c:pt>
                <c:pt idx="618">
                  <c:v>22636.46875</c:v>
                </c:pt>
                <c:pt idx="619">
                  <c:v>23117.859375</c:v>
                </c:pt>
                <c:pt idx="620">
                  <c:v>23032.777343999998</c:v>
                </c:pt>
                <c:pt idx="621">
                  <c:v>23078.728515999999</c:v>
                </c:pt>
                <c:pt idx="622">
                  <c:v>22840.138672000001</c:v>
                </c:pt>
                <c:pt idx="623">
                  <c:v>23139.283202999999</c:v>
                </c:pt>
                <c:pt idx="624">
                  <c:v>23723.769531000002</c:v>
                </c:pt>
                <c:pt idx="625">
                  <c:v>23471.871093999998</c:v>
                </c:pt>
                <c:pt idx="626">
                  <c:v>23449.322265999999</c:v>
                </c:pt>
                <c:pt idx="627">
                  <c:v>22760.109375</c:v>
                </c:pt>
                <c:pt idx="628">
                  <c:v>23264.291015999999</c:v>
                </c:pt>
                <c:pt idx="629">
                  <c:v>22939.398438</c:v>
                </c:pt>
                <c:pt idx="630">
                  <c:v>21819.039063</c:v>
                </c:pt>
                <c:pt idx="631">
                  <c:v>21651.183593999998</c:v>
                </c:pt>
                <c:pt idx="632">
                  <c:v>21808.101563</c:v>
                </c:pt>
                <c:pt idx="633">
                  <c:v>22220.804688</c:v>
                </c:pt>
                <c:pt idx="634">
                  <c:v>24307.841797000001</c:v>
                </c:pt>
                <c:pt idx="635">
                  <c:v>23623.474609000001</c:v>
                </c:pt>
                <c:pt idx="636">
                  <c:v>24565.601563</c:v>
                </c:pt>
                <c:pt idx="637">
                  <c:v>24436.353515999999</c:v>
                </c:pt>
                <c:pt idx="638">
                  <c:v>24188.84375</c:v>
                </c:pt>
                <c:pt idx="639">
                  <c:v>23947.492188</c:v>
                </c:pt>
                <c:pt idx="640">
                  <c:v>23198.126952999999</c:v>
                </c:pt>
                <c:pt idx="641">
                  <c:v>23522.871093999998</c:v>
                </c:pt>
                <c:pt idx="642">
                  <c:v>23147.353515999999</c:v>
                </c:pt>
                <c:pt idx="643">
                  <c:v>23646.550781000002</c:v>
                </c:pt>
                <c:pt idx="644">
                  <c:v>23475.466797000001</c:v>
                </c:pt>
                <c:pt idx="645">
                  <c:v>22362.679688</c:v>
                </c:pt>
                <c:pt idx="646">
                  <c:v>22429.757813</c:v>
                </c:pt>
                <c:pt idx="647">
                  <c:v>22219.769531000002</c:v>
                </c:pt>
                <c:pt idx="648">
                  <c:v>21718.080077999999</c:v>
                </c:pt>
                <c:pt idx="649">
                  <c:v>20363.021484000001</c:v>
                </c:pt>
                <c:pt idx="650">
                  <c:v>20187.244140999999</c:v>
                </c:pt>
                <c:pt idx="651">
                  <c:v>24197.533202999999</c:v>
                </c:pt>
                <c:pt idx="652">
                  <c:v>24746.074218999998</c:v>
                </c:pt>
                <c:pt idx="653">
                  <c:v>24375.960938</c:v>
                </c:pt>
                <c:pt idx="654">
                  <c:v>25052.789063</c:v>
                </c:pt>
                <c:pt idx="655">
                  <c:v>27423.929688</c:v>
                </c:pt>
                <c:pt idx="656">
                  <c:v>27767.236327999999</c:v>
                </c:pt>
                <c:pt idx="657">
                  <c:v>28175.816406000002</c:v>
                </c:pt>
                <c:pt idx="658">
                  <c:v>27307.4375</c:v>
                </c:pt>
                <c:pt idx="659">
                  <c:v>28333.972656000002</c:v>
                </c:pt>
                <c:pt idx="660">
                  <c:v>27493.285156000002</c:v>
                </c:pt>
                <c:pt idx="661">
                  <c:v>27139.888672000001</c:v>
                </c:pt>
                <c:pt idx="662">
                  <c:v>27268.130859000001</c:v>
                </c:pt>
                <c:pt idx="663">
                  <c:v>28348.441406000002</c:v>
                </c:pt>
                <c:pt idx="664">
                  <c:v>28033.5625</c:v>
                </c:pt>
                <c:pt idx="665">
                  <c:v>28478.484375</c:v>
                </c:pt>
                <c:pt idx="666">
                  <c:v>27790.220702999999</c:v>
                </c:pt>
                <c:pt idx="667">
                  <c:v>28168.089843999998</c:v>
                </c:pt>
                <c:pt idx="668">
                  <c:v>28177.984375</c:v>
                </c:pt>
                <c:pt idx="669">
                  <c:v>28044.140625</c:v>
                </c:pt>
                <c:pt idx="670">
                  <c:v>29652.980468999998</c:v>
                </c:pt>
                <c:pt idx="671">
                  <c:v>30235.058593999998</c:v>
                </c:pt>
                <c:pt idx="672">
                  <c:v>30139.052734000001</c:v>
                </c:pt>
                <c:pt idx="673">
                  <c:v>30399.066406000002</c:v>
                </c:pt>
                <c:pt idx="674">
                  <c:v>30485.699218999998</c:v>
                </c:pt>
                <c:pt idx="675">
                  <c:v>29445.044922000001</c:v>
                </c:pt>
                <c:pt idx="676">
                  <c:v>30397.552734000001</c:v>
                </c:pt>
                <c:pt idx="677">
                  <c:v>28822.679688</c:v>
                </c:pt>
                <c:pt idx="678">
                  <c:v>28245.988281000002</c:v>
                </c:pt>
                <c:pt idx="679">
                  <c:v>27276.910156000002</c:v>
                </c:pt>
                <c:pt idx="680">
                  <c:v>27525.339843999998</c:v>
                </c:pt>
                <c:pt idx="681">
                  <c:v>28307.597656000002</c:v>
                </c:pt>
                <c:pt idx="682">
                  <c:v>28422.701172000001</c:v>
                </c:pt>
                <c:pt idx="683">
                  <c:v>29473.787109000001</c:v>
                </c:pt>
                <c:pt idx="684">
                  <c:v>29340.261718999998</c:v>
                </c:pt>
                <c:pt idx="685">
                  <c:v>28091.568359000001</c:v>
                </c:pt>
                <c:pt idx="686">
                  <c:v>28680.537109000001</c:v>
                </c:pt>
                <c:pt idx="687">
                  <c:v>29006.308593999998</c:v>
                </c:pt>
                <c:pt idx="688">
                  <c:v>28847.710938</c:v>
                </c:pt>
                <c:pt idx="689">
                  <c:v>29534.384765999999</c:v>
                </c:pt>
                <c:pt idx="690">
                  <c:v>27694.273438</c:v>
                </c:pt>
                <c:pt idx="691">
                  <c:v>27658.775390999999</c:v>
                </c:pt>
                <c:pt idx="692">
                  <c:v>27621.755859000001</c:v>
                </c:pt>
                <c:pt idx="693">
                  <c:v>27000.789063</c:v>
                </c:pt>
                <c:pt idx="694">
                  <c:v>26804.990234000001</c:v>
                </c:pt>
                <c:pt idx="695">
                  <c:v>27192.693359000001</c:v>
                </c:pt>
                <c:pt idx="696">
                  <c:v>27036.650390999999</c:v>
                </c:pt>
                <c:pt idx="697">
                  <c:v>27398.802734000001</c:v>
                </c:pt>
                <c:pt idx="698">
                  <c:v>26832.208984000001</c:v>
                </c:pt>
                <c:pt idx="699">
                  <c:v>26890.128906000002</c:v>
                </c:pt>
                <c:pt idx="700">
                  <c:v>26851.277343999998</c:v>
                </c:pt>
                <c:pt idx="701">
                  <c:v>27225.726563</c:v>
                </c:pt>
                <c:pt idx="702">
                  <c:v>26334.818359000001</c:v>
                </c:pt>
                <c:pt idx="703">
                  <c:v>26476.207031000002</c:v>
                </c:pt>
                <c:pt idx="704">
                  <c:v>26719.291015999999</c:v>
                </c:pt>
                <c:pt idx="705">
                  <c:v>27702.349609000001</c:v>
                </c:pt>
                <c:pt idx="706">
                  <c:v>27219.658202999999</c:v>
                </c:pt>
                <c:pt idx="707">
                  <c:v>26819.972656000002</c:v>
                </c:pt>
                <c:pt idx="708">
                  <c:v>27249.589843999998</c:v>
                </c:pt>
                <c:pt idx="709">
                  <c:v>25760.097656000002</c:v>
                </c:pt>
                <c:pt idx="710">
                  <c:v>27238.783202999999</c:v>
                </c:pt>
                <c:pt idx="711">
                  <c:v>26345.998047000001</c:v>
                </c:pt>
                <c:pt idx="712">
                  <c:v>26508.216797000001</c:v>
                </c:pt>
                <c:pt idx="713">
                  <c:v>26480.375</c:v>
                </c:pt>
                <c:pt idx="714">
                  <c:v>25902.5</c:v>
                </c:pt>
                <c:pt idx="715">
                  <c:v>25918.728515999999</c:v>
                </c:pt>
                <c:pt idx="716">
                  <c:v>25124.675781000002</c:v>
                </c:pt>
                <c:pt idx="717">
                  <c:v>25576.394531000002</c:v>
                </c:pt>
                <c:pt idx="718">
                  <c:v>26327.462890999999</c:v>
                </c:pt>
                <c:pt idx="719">
                  <c:v>28327.488281000002</c:v>
                </c:pt>
                <c:pt idx="720">
                  <c:v>30027.296875</c:v>
                </c:pt>
                <c:pt idx="721">
                  <c:v>29912.28125</c:v>
                </c:pt>
                <c:pt idx="722">
                  <c:v>30695.46875</c:v>
                </c:pt>
                <c:pt idx="723">
                  <c:v>30271.130859000001</c:v>
                </c:pt>
                <c:pt idx="724">
                  <c:v>30688.164063</c:v>
                </c:pt>
                <c:pt idx="725">
                  <c:v>30086.246093999998</c:v>
                </c:pt>
                <c:pt idx="726">
                  <c:v>30445.351563</c:v>
                </c:pt>
                <c:pt idx="727">
                  <c:v>30477.251952999999</c:v>
                </c:pt>
                <c:pt idx="728">
                  <c:v>31156.439452999999</c:v>
                </c:pt>
                <c:pt idx="729">
                  <c:v>30514.166015999999</c:v>
                </c:pt>
                <c:pt idx="730">
                  <c:v>29909.337890999999</c:v>
                </c:pt>
                <c:pt idx="731">
                  <c:v>30342.265625</c:v>
                </c:pt>
                <c:pt idx="732">
                  <c:v>30414.470702999999</c:v>
                </c:pt>
                <c:pt idx="733">
                  <c:v>30620.951172000001</c:v>
                </c:pt>
                <c:pt idx="734">
                  <c:v>30391.646484000001</c:v>
                </c:pt>
                <c:pt idx="735">
                  <c:v>31476.048827999999</c:v>
                </c:pt>
                <c:pt idx="736">
                  <c:v>30334.068359000001</c:v>
                </c:pt>
                <c:pt idx="737">
                  <c:v>30145.888672000001</c:v>
                </c:pt>
                <c:pt idx="738">
                  <c:v>29856.5625</c:v>
                </c:pt>
                <c:pt idx="739">
                  <c:v>29913.923827999999</c:v>
                </c:pt>
                <c:pt idx="740">
                  <c:v>29792.015625</c:v>
                </c:pt>
                <c:pt idx="741">
                  <c:v>29908.744140999999</c:v>
                </c:pt>
                <c:pt idx="742">
                  <c:v>29176.916015999999</c:v>
                </c:pt>
                <c:pt idx="743">
                  <c:v>29227.390625</c:v>
                </c:pt>
                <c:pt idx="744">
                  <c:v>29354.972656000002</c:v>
                </c:pt>
                <c:pt idx="745">
                  <c:v>29210.689452999999</c:v>
                </c:pt>
                <c:pt idx="746">
                  <c:v>29319.246093999998</c:v>
                </c:pt>
                <c:pt idx="747">
                  <c:v>29230.111327999999</c:v>
                </c:pt>
                <c:pt idx="748">
                  <c:v>29675.732422000001</c:v>
                </c:pt>
                <c:pt idx="749">
                  <c:v>29151.958984000001</c:v>
                </c:pt>
                <c:pt idx="750">
                  <c:v>29178.679688</c:v>
                </c:pt>
                <c:pt idx="751">
                  <c:v>29074.091797000001</c:v>
                </c:pt>
                <c:pt idx="752">
                  <c:v>29180.578125</c:v>
                </c:pt>
                <c:pt idx="753">
                  <c:v>29765.492188</c:v>
                </c:pt>
                <c:pt idx="754">
                  <c:v>29561.494140999999</c:v>
                </c:pt>
                <c:pt idx="755">
                  <c:v>29429.591797000001</c:v>
                </c:pt>
                <c:pt idx="756">
                  <c:v>29397.714843999998</c:v>
                </c:pt>
                <c:pt idx="757">
                  <c:v>29408.443359000001</c:v>
                </c:pt>
                <c:pt idx="758">
                  <c:v>29170.347656000002</c:v>
                </c:pt>
                <c:pt idx="759">
                  <c:v>28701.779297000001</c:v>
                </c:pt>
                <c:pt idx="760">
                  <c:v>26664.550781000002</c:v>
                </c:pt>
                <c:pt idx="761">
                  <c:v>26049.556640999999</c:v>
                </c:pt>
                <c:pt idx="762">
                  <c:v>26124.140625</c:v>
                </c:pt>
                <c:pt idx="763">
                  <c:v>26031.65625</c:v>
                </c:pt>
                <c:pt idx="764">
                  <c:v>26431.640625</c:v>
                </c:pt>
                <c:pt idx="765">
                  <c:v>26162.373047000001</c:v>
                </c:pt>
                <c:pt idx="766">
                  <c:v>26047.667968999998</c:v>
                </c:pt>
                <c:pt idx="767">
                  <c:v>26106.150390999999</c:v>
                </c:pt>
                <c:pt idx="768">
                  <c:v>27727.392577999999</c:v>
                </c:pt>
                <c:pt idx="769">
                  <c:v>27297.265625</c:v>
                </c:pt>
                <c:pt idx="770">
                  <c:v>25931.472656000002</c:v>
                </c:pt>
                <c:pt idx="771">
                  <c:v>25800.724609000001</c:v>
                </c:pt>
                <c:pt idx="772">
                  <c:v>25779.982422000001</c:v>
                </c:pt>
                <c:pt idx="773">
                  <c:v>25753.236327999999</c:v>
                </c:pt>
                <c:pt idx="774">
                  <c:v>26240.195313</c:v>
                </c:pt>
                <c:pt idx="775">
                  <c:v>25905.654297000001</c:v>
                </c:pt>
                <c:pt idx="776">
                  <c:v>25162.654297000001</c:v>
                </c:pt>
                <c:pt idx="777">
                  <c:v>25833.34375</c:v>
                </c:pt>
                <c:pt idx="778">
                  <c:v>26228.324218999998</c:v>
                </c:pt>
                <c:pt idx="779">
                  <c:v>26539.673827999999</c:v>
                </c:pt>
                <c:pt idx="780">
                  <c:v>26608.693359000001</c:v>
                </c:pt>
                <c:pt idx="781">
                  <c:v>26754.28125</c:v>
                </c:pt>
                <c:pt idx="782">
                  <c:v>27211.117188</c:v>
                </c:pt>
                <c:pt idx="783">
                  <c:v>27132.007813</c:v>
                </c:pt>
                <c:pt idx="784">
                  <c:v>26567.632813</c:v>
                </c:pt>
                <c:pt idx="785">
                  <c:v>26579.568359000001</c:v>
                </c:pt>
                <c:pt idx="786">
                  <c:v>26298.480468999998</c:v>
                </c:pt>
                <c:pt idx="787">
                  <c:v>26217.25</c:v>
                </c:pt>
                <c:pt idx="788">
                  <c:v>26352.716797000001</c:v>
                </c:pt>
                <c:pt idx="789">
                  <c:v>27021.546875</c:v>
                </c:pt>
                <c:pt idx="790">
                  <c:v>26911.720702999999</c:v>
                </c:pt>
                <c:pt idx="791">
                  <c:v>27530.785156000002</c:v>
                </c:pt>
                <c:pt idx="792">
                  <c:v>27429.978515999999</c:v>
                </c:pt>
                <c:pt idx="793">
                  <c:v>27799.394531000002</c:v>
                </c:pt>
                <c:pt idx="794">
                  <c:v>27415.912109000001</c:v>
                </c:pt>
                <c:pt idx="795">
                  <c:v>27946.597656000002</c:v>
                </c:pt>
                <c:pt idx="796">
                  <c:v>27583.677734000001</c:v>
                </c:pt>
                <c:pt idx="797">
                  <c:v>27391.019531000002</c:v>
                </c:pt>
                <c:pt idx="798">
                  <c:v>26873.320313</c:v>
                </c:pt>
                <c:pt idx="799">
                  <c:v>26756.798827999999</c:v>
                </c:pt>
                <c:pt idx="800">
                  <c:v>26862.375</c:v>
                </c:pt>
                <c:pt idx="801">
                  <c:v>28519.466797000001</c:v>
                </c:pt>
                <c:pt idx="802">
                  <c:v>28415.748047000001</c:v>
                </c:pt>
                <c:pt idx="803">
                  <c:v>28328.341797000001</c:v>
                </c:pt>
                <c:pt idx="804">
                  <c:v>28719.806640999999</c:v>
                </c:pt>
                <c:pt idx="805">
                  <c:v>29682.949218999998</c:v>
                </c:pt>
                <c:pt idx="806">
                  <c:v>33086.234375</c:v>
                </c:pt>
                <c:pt idx="807">
                  <c:v>33901.527344000002</c:v>
                </c:pt>
                <c:pt idx="808">
                  <c:v>34502.820312999997</c:v>
                </c:pt>
                <c:pt idx="809">
                  <c:v>34156.648437999997</c:v>
                </c:pt>
                <c:pt idx="810">
                  <c:v>33909.800780999998</c:v>
                </c:pt>
                <c:pt idx="811">
                  <c:v>34502.363280999998</c:v>
                </c:pt>
                <c:pt idx="812">
                  <c:v>34667.78125</c:v>
                </c:pt>
                <c:pt idx="813">
                  <c:v>35437.253905999998</c:v>
                </c:pt>
                <c:pt idx="814">
                  <c:v>34938.242187999997</c:v>
                </c:pt>
                <c:pt idx="815">
                  <c:v>34732.324219000002</c:v>
                </c:pt>
                <c:pt idx="816">
                  <c:v>35037.371094000002</c:v>
                </c:pt>
                <c:pt idx="817">
                  <c:v>35443.5625</c:v>
                </c:pt>
                <c:pt idx="818">
                  <c:v>35655.277344000002</c:v>
                </c:pt>
                <c:pt idx="819">
                  <c:v>36693.125</c:v>
                </c:pt>
                <c:pt idx="820">
                  <c:v>37313.96875</c:v>
                </c:pt>
                <c:pt idx="821">
                  <c:v>36502.355469000002</c:v>
                </c:pt>
                <c:pt idx="822">
                  <c:v>35537.640625</c:v>
                </c:pt>
                <c:pt idx="823">
                  <c:v>37880.582030999998</c:v>
                </c:pt>
                <c:pt idx="824">
                  <c:v>36154.769530999998</c:v>
                </c:pt>
                <c:pt idx="825">
                  <c:v>36596.683594000002</c:v>
                </c:pt>
                <c:pt idx="826">
                  <c:v>37476.957030999998</c:v>
                </c:pt>
                <c:pt idx="827">
                  <c:v>35813.8125</c:v>
                </c:pt>
                <c:pt idx="828">
                  <c:v>37432.339844000002</c:v>
                </c:pt>
                <c:pt idx="829">
                  <c:v>37720.28125</c:v>
                </c:pt>
                <c:pt idx="830">
                  <c:v>37254.167969000002</c:v>
                </c:pt>
                <c:pt idx="831">
                  <c:v>37831.085937999997</c:v>
                </c:pt>
                <c:pt idx="832">
                  <c:v>37858.492187999997</c:v>
                </c:pt>
                <c:pt idx="833">
                  <c:v>37712.746094000002</c:v>
                </c:pt>
                <c:pt idx="834">
                  <c:v>38688.75</c:v>
                </c:pt>
                <c:pt idx="835">
                  <c:v>41980.097655999998</c:v>
                </c:pt>
                <c:pt idx="836">
                  <c:v>44080.648437999997</c:v>
                </c:pt>
                <c:pt idx="837">
                  <c:v>43746.445312999997</c:v>
                </c:pt>
                <c:pt idx="838">
                  <c:v>43292.664062999997</c:v>
                </c:pt>
                <c:pt idx="839">
                  <c:v>44166.601562999997</c:v>
                </c:pt>
                <c:pt idx="840">
                  <c:v>41243.832030999998</c:v>
                </c:pt>
                <c:pt idx="841">
                  <c:v>41450.222655999998</c:v>
                </c:pt>
                <c:pt idx="842">
                  <c:v>42890.742187999997</c:v>
                </c:pt>
                <c:pt idx="843">
                  <c:v>43023.972655999998</c:v>
                </c:pt>
                <c:pt idx="844">
                  <c:v>41929.757812999997</c:v>
                </c:pt>
                <c:pt idx="845">
                  <c:v>42623.539062999997</c:v>
                </c:pt>
                <c:pt idx="846">
                  <c:v>42270.527344000002</c:v>
                </c:pt>
                <c:pt idx="847">
                  <c:v>43652.25</c:v>
                </c:pt>
                <c:pt idx="848">
                  <c:v>43869.152344000002</c:v>
                </c:pt>
                <c:pt idx="849">
                  <c:v>43997.902344000002</c:v>
                </c:pt>
                <c:pt idx="850">
                  <c:v>42520.402344000002</c:v>
                </c:pt>
                <c:pt idx="851">
                  <c:v>43442.855469000002</c:v>
                </c:pt>
                <c:pt idx="852">
                  <c:v>42627.855469000002</c:v>
                </c:pt>
                <c:pt idx="853">
                  <c:v>42099.402344000002</c:v>
                </c:pt>
                <c:pt idx="854">
                  <c:v>44957.96875</c:v>
                </c:pt>
                <c:pt idx="855">
                  <c:v>42848.175780999998</c:v>
                </c:pt>
                <c:pt idx="856">
                  <c:v>44179.921875</c:v>
                </c:pt>
                <c:pt idx="857">
                  <c:v>44162.691405999998</c:v>
                </c:pt>
                <c:pt idx="858">
                  <c:v>46970.503905999998</c:v>
                </c:pt>
                <c:pt idx="859">
                  <c:v>46139.730469000002</c:v>
                </c:pt>
                <c:pt idx="860">
                  <c:v>46627.777344000002</c:v>
                </c:pt>
                <c:pt idx="861">
                  <c:v>46368.585937999997</c:v>
                </c:pt>
                <c:pt idx="862">
                  <c:v>42853.167969000002</c:v>
                </c:pt>
                <c:pt idx="863">
                  <c:v>43154.945312999997</c:v>
                </c:pt>
                <c:pt idx="864">
                  <c:v>42742.652344000002</c:v>
                </c:pt>
                <c:pt idx="865">
                  <c:v>41262.058594000002</c:v>
                </c:pt>
                <c:pt idx="866">
                  <c:v>41618.40625</c:v>
                </c:pt>
                <c:pt idx="867">
                  <c:v>39507.367187999997</c:v>
                </c:pt>
                <c:pt idx="868">
                  <c:v>39845.550780999998</c:v>
                </c:pt>
                <c:pt idx="869">
                  <c:v>40077.074219000002</c:v>
                </c:pt>
                <c:pt idx="870">
                  <c:v>39933.808594000002</c:v>
                </c:pt>
                <c:pt idx="871">
                  <c:v>41816.871094000002</c:v>
                </c:pt>
                <c:pt idx="872">
                  <c:v>43288.246094000002</c:v>
                </c:pt>
                <c:pt idx="873">
                  <c:v>42952.609375</c:v>
                </c:pt>
                <c:pt idx="874">
                  <c:v>42582.605469000002</c:v>
                </c:pt>
                <c:pt idx="875">
                  <c:v>43075.773437999997</c:v>
                </c:pt>
                <c:pt idx="876">
                  <c:v>43185.859375</c:v>
                </c:pt>
                <c:pt idx="877">
                  <c:v>42658.667969000002</c:v>
                </c:pt>
                <c:pt idx="878">
                  <c:v>43084.671875</c:v>
                </c:pt>
                <c:pt idx="879">
                  <c:v>44318.222655999998</c:v>
                </c:pt>
                <c:pt idx="880">
                  <c:v>45301.566405999998</c:v>
                </c:pt>
                <c:pt idx="881">
                  <c:v>47147.199219000002</c:v>
                </c:pt>
                <c:pt idx="882">
                  <c:v>49958.222655999998</c:v>
                </c:pt>
                <c:pt idx="883">
                  <c:v>49742.441405999998</c:v>
                </c:pt>
                <c:pt idx="884">
                  <c:v>51826.695312999997</c:v>
                </c:pt>
                <c:pt idx="885">
                  <c:v>51938.554687999997</c:v>
                </c:pt>
                <c:pt idx="886">
                  <c:v>52160.203125</c:v>
                </c:pt>
                <c:pt idx="887">
                  <c:v>52284.875</c:v>
                </c:pt>
                <c:pt idx="888">
                  <c:v>51839.179687999997</c:v>
                </c:pt>
                <c:pt idx="889">
                  <c:v>51304.972655999998</c:v>
                </c:pt>
                <c:pt idx="890">
                  <c:v>50731.949219000002</c:v>
                </c:pt>
                <c:pt idx="891">
                  <c:v>54522.402344000002</c:v>
                </c:pt>
                <c:pt idx="892">
                  <c:v>57085.371094000002</c:v>
                </c:pt>
                <c:pt idx="893">
                  <c:v>62504.789062999997</c:v>
                </c:pt>
                <c:pt idx="894">
                  <c:v>61198.382812999997</c:v>
                </c:pt>
                <c:pt idx="895">
                  <c:v>62440.632812999997</c:v>
                </c:pt>
                <c:pt idx="896">
                  <c:v>68330.414063000004</c:v>
                </c:pt>
                <c:pt idx="897">
                  <c:v>63801.199219000002</c:v>
                </c:pt>
                <c:pt idx="898">
                  <c:v>66106.804688000004</c:v>
                </c:pt>
                <c:pt idx="899">
                  <c:v>66925.484375</c:v>
                </c:pt>
                <c:pt idx="900">
                  <c:v>68300.09375</c:v>
                </c:pt>
                <c:pt idx="901">
                  <c:v>72123.90625</c:v>
                </c:pt>
                <c:pt idx="902">
                  <c:v>71481.289063000004</c:v>
                </c:pt>
                <c:pt idx="903" formatCode="General">
                  <c:v>73083.5</c:v>
                </c:pt>
                <c:pt idx="904" formatCode="General">
                  <c:v>71396.59</c:v>
                </c:pt>
                <c:pt idx="905" formatCode="General">
                  <c:v>69403.77</c:v>
                </c:pt>
                <c:pt idx="906" formatCode="General">
                  <c:v>67548.59</c:v>
                </c:pt>
                <c:pt idx="907" formatCode="General">
                  <c:v>61912.77</c:v>
                </c:pt>
                <c:pt idx="908" formatCode="General">
                  <c:v>67913.67</c:v>
                </c:pt>
                <c:pt idx="909" formatCode="General">
                  <c:v>65491.39</c:v>
                </c:pt>
                <c:pt idx="910" formatCode="General">
                  <c:v>63778.76</c:v>
                </c:pt>
                <c:pt idx="911" formatCode="General">
                  <c:v>69958.81</c:v>
                </c:pt>
                <c:pt idx="912" formatCode="General">
                  <c:v>69987.839999999997</c:v>
                </c:pt>
                <c:pt idx="913" formatCode="General">
                  <c:v>69455.34</c:v>
                </c:pt>
                <c:pt idx="914" formatCode="General">
                  <c:v>70744.95</c:v>
                </c:pt>
                <c:pt idx="915" formatCode="General">
                  <c:v>69702.149999999994</c:v>
                </c:pt>
                <c:pt idx="916" formatCode="General">
                  <c:v>65446.97</c:v>
                </c:pt>
                <c:pt idx="917" formatCode="General">
                  <c:v>65980.81</c:v>
                </c:pt>
                <c:pt idx="918" formatCode="General">
                  <c:v>68508.84</c:v>
                </c:pt>
                <c:pt idx="919">
                  <c:v>67837.64</c:v>
                </c:pt>
                <c:pt idx="920">
                  <c:v>71631.360000000001</c:v>
                </c:pt>
                <c:pt idx="921">
                  <c:v>69139.02</c:v>
                </c:pt>
                <c:pt idx="922">
                  <c:v>70587.88</c:v>
                </c:pt>
                <c:pt idx="923">
                  <c:v>70060.61</c:v>
                </c:pt>
                <c:pt idx="924">
                  <c:v>67195.87</c:v>
                </c:pt>
                <c:pt idx="925">
                  <c:v>63426.21</c:v>
                </c:pt>
                <c:pt idx="926">
                  <c:v>63811.86</c:v>
                </c:pt>
                <c:pt idx="927">
                  <c:v>61276.69</c:v>
                </c:pt>
                <c:pt idx="928">
                  <c:v>63512.75</c:v>
                </c:pt>
                <c:pt idx="929">
                  <c:v>63843.57</c:v>
                </c:pt>
                <c:pt idx="930">
                  <c:v>66837.679999999993</c:v>
                </c:pt>
                <c:pt idx="931">
                  <c:v>66407.27</c:v>
                </c:pt>
                <c:pt idx="932">
                  <c:v>64407.27</c:v>
                </c:pt>
                <c:pt idx="933">
                  <c:v>64481.71</c:v>
                </c:pt>
                <c:pt idx="934">
                  <c:v>63755.32</c:v>
                </c:pt>
                <c:pt idx="935">
                  <c:v>62976.4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F-4EDD-A62E-3A3A92C0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664543"/>
        <c:axId val="1076000543"/>
      </c:lineChart>
      <c:lineChart>
        <c:grouping val="standard"/>
        <c:varyColors val="0"/>
        <c:ser>
          <c:idx val="1"/>
          <c:order val="1"/>
          <c:tx>
            <c:strRef>
              <c:f>'MSTRvsBTC Daily'!$D$1</c:f>
              <c:strCache>
                <c:ptCount val="1"/>
                <c:pt idx="0">
                  <c:v>MSTRUSD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'MSTRvsBTC Daily'!$D$2:$D$10000</c:f>
              <c:numCache>
                <c:formatCode>0.00</c:formatCode>
                <c:ptCount val="9999"/>
                <c:pt idx="0">
                  <c:v>123.620003</c:v>
                </c:pt>
                <c:pt idx="1">
                  <c:v>134.88999899999999</c:v>
                </c:pt>
                <c:pt idx="2">
                  <c:v>137.03999300000001</c:v>
                </c:pt>
                <c:pt idx="3">
                  <c:v>137</c:v>
                </c:pt>
                <c:pt idx="4">
                  <c:v>146.63000500000001</c:v>
                </c:pt>
                <c:pt idx="5">
                  <c:v>143.83999600000001</c:v>
                </c:pt>
                <c:pt idx="6">
                  <c:v>143.13999899999999</c:v>
                </c:pt>
                <c:pt idx="7">
                  <c:v>141.66999799999999</c:v>
                </c:pt>
                <c:pt idx="8">
                  <c:v>144.13999899999999</c:v>
                </c:pt>
                <c:pt idx="9">
                  <c:v>145.08000200000001</c:v>
                </c:pt>
                <c:pt idx="10">
                  <c:v>148.58000200000001</c:v>
                </c:pt>
                <c:pt idx="11">
                  <c:v>146.96000699999999</c:v>
                </c:pt>
                <c:pt idx="12">
                  <c:v>146.05999800000001</c:v>
                </c:pt>
                <c:pt idx="13">
                  <c:v>146.520004</c:v>
                </c:pt>
                <c:pt idx="14">
                  <c:v>146.88999899999999</c:v>
                </c:pt>
                <c:pt idx="15">
                  <c:v>144.44000199999999</c:v>
                </c:pt>
                <c:pt idx="16">
                  <c:v>148.820007</c:v>
                </c:pt>
                <c:pt idx="17">
                  <c:v>150</c:v>
                </c:pt>
                <c:pt idx="18">
                  <c:v>144.279999</c:v>
                </c:pt>
                <c:pt idx="19">
                  <c:v>142.19000199999999</c:v>
                </c:pt>
                <c:pt idx="20">
                  <c:v>138.820007</c:v>
                </c:pt>
                <c:pt idx="21">
                  <c:v>141.14999399999999</c:v>
                </c:pt>
                <c:pt idx="22">
                  <c:v>139.720001</c:v>
                </c:pt>
                <c:pt idx="23">
                  <c:v>141.13000500000001</c:v>
                </c:pt>
                <c:pt idx="24">
                  <c:v>142.61999499999999</c:v>
                </c:pt>
                <c:pt idx="25">
                  <c:v>155.75</c:v>
                </c:pt>
                <c:pt idx="26">
                  <c:v>174.89999399999999</c:v>
                </c:pt>
                <c:pt idx="27">
                  <c:v>163.61000100000001</c:v>
                </c:pt>
                <c:pt idx="28">
                  <c:v>159.58999600000001</c:v>
                </c:pt>
                <c:pt idx="29">
                  <c:v>152.16000399999999</c:v>
                </c:pt>
                <c:pt idx="30">
                  <c:v>154.25</c:v>
                </c:pt>
                <c:pt idx="31">
                  <c:v>148.279999</c:v>
                </c:pt>
                <c:pt idx="32">
                  <c:v>146.05999800000001</c:v>
                </c:pt>
                <c:pt idx="33">
                  <c:v>146.13000500000001</c:v>
                </c:pt>
                <c:pt idx="34">
                  <c:v>151.46000699999999</c:v>
                </c:pt>
                <c:pt idx="35">
                  <c:v>149.69000199999999</c:v>
                </c:pt>
                <c:pt idx="36">
                  <c:v>150.55999800000001</c:v>
                </c:pt>
                <c:pt idx="37">
                  <c:v>148.96000699999999</c:v>
                </c:pt>
                <c:pt idx="38">
                  <c:v>146.46000699999999</c:v>
                </c:pt>
                <c:pt idx="39">
                  <c:v>148.21000699999999</c:v>
                </c:pt>
                <c:pt idx="40">
                  <c:v>150.03999300000001</c:v>
                </c:pt>
                <c:pt idx="41">
                  <c:v>153.08999600000001</c:v>
                </c:pt>
                <c:pt idx="42">
                  <c:v>163.94000199999999</c:v>
                </c:pt>
                <c:pt idx="43">
                  <c:v>164.729996</c:v>
                </c:pt>
                <c:pt idx="44">
                  <c:v>166.46000699999999</c:v>
                </c:pt>
                <c:pt idx="45">
                  <c:v>166.08000200000001</c:v>
                </c:pt>
                <c:pt idx="46">
                  <c:v>164.240005</c:v>
                </c:pt>
                <c:pt idx="47">
                  <c:v>165.970001</c:v>
                </c:pt>
                <c:pt idx="48">
                  <c:v>164.699997</c:v>
                </c:pt>
                <c:pt idx="49">
                  <c:v>164.13999899999999</c:v>
                </c:pt>
                <c:pt idx="50">
                  <c:v>169.070007</c:v>
                </c:pt>
                <c:pt idx="51">
                  <c:v>181.050003</c:v>
                </c:pt>
                <c:pt idx="52">
                  <c:v>183.050003</c:v>
                </c:pt>
                <c:pt idx="53">
                  <c:v>184.300003</c:v>
                </c:pt>
                <c:pt idx="54">
                  <c:v>175</c:v>
                </c:pt>
                <c:pt idx="55">
                  <c:v>175.58000200000001</c:v>
                </c:pt>
                <c:pt idx="56">
                  <c:v>162.14999399999999</c:v>
                </c:pt>
                <c:pt idx="57">
                  <c:v>161.96000699999999</c:v>
                </c:pt>
                <c:pt idx="58">
                  <c:v>167.070007</c:v>
                </c:pt>
                <c:pt idx="59">
                  <c:v>166.570007</c:v>
                </c:pt>
                <c:pt idx="60">
                  <c:v>171.949997</c:v>
                </c:pt>
                <c:pt idx="61">
                  <c:v>172.529999</c:v>
                </c:pt>
                <c:pt idx="62">
                  <c:v>181.679993</c:v>
                </c:pt>
                <c:pt idx="63">
                  <c:v>185.61999499999999</c:v>
                </c:pt>
                <c:pt idx="64">
                  <c:v>185.009995</c:v>
                </c:pt>
                <c:pt idx="65">
                  <c:v>186.13999899999999</c:v>
                </c:pt>
                <c:pt idx="66">
                  <c:v>192.16000399999999</c:v>
                </c:pt>
                <c:pt idx="67">
                  <c:v>186.94000199999999</c:v>
                </c:pt>
                <c:pt idx="68">
                  <c:v>192.270004</c:v>
                </c:pt>
                <c:pt idx="69">
                  <c:v>203.929993</c:v>
                </c:pt>
                <c:pt idx="70">
                  <c:v>208.199997</c:v>
                </c:pt>
                <c:pt idx="71">
                  <c:v>212.96000699999999</c:v>
                </c:pt>
                <c:pt idx="72">
                  <c:v>217.11000100000001</c:v>
                </c:pt>
                <c:pt idx="73">
                  <c:v>222.11000100000001</c:v>
                </c:pt>
                <c:pt idx="74">
                  <c:v>220.759995</c:v>
                </c:pt>
                <c:pt idx="75">
                  <c:v>247.229996</c:v>
                </c:pt>
                <c:pt idx="76">
                  <c:v>270.26998900000001</c:v>
                </c:pt>
                <c:pt idx="77">
                  <c:v>271.26001000000002</c:v>
                </c:pt>
                <c:pt idx="78">
                  <c:v>342.76998900000001</c:v>
                </c:pt>
                <c:pt idx="79">
                  <c:v>324</c:v>
                </c:pt>
                <c:pt idx="80">
                  <c:v>321.32000699999998</c:v>
                </c:pt>
                <c:pt idx="81">
                  <c:v>331.60000600000001</c:v>
                </c:pt>
                <c:pt idx="82">
                  <c:v>328</c:v>
                </c:pt>
                <c:pt idx="83">
                  <c:v>336.22000100000002</c:v>
                </c:pt>
                <c:pt idx="84">
                  <c:v>289.45001200000002</c:v>
                </c:pt>
                <c:pt idx="85">
                  <c:v>286.209991</c:v>
                </c:pt>
                <c:pt idx="86">
                  <c:v>290.32998700000002</c:v>
                </c:pt>
                <c:pt idx="87">
                  <c:v>285.92001299999998</c:v>
                </c:pt>
                <c:pt idx="88">
                  <c:v>279.52999899999998</c:v>
                </c:pt>
                <c:pt idx="89">
                  <c:v>285.790009</c:v>
                </c:pt>
                <c:pt idx="90">
                  <c:v>299.11999500000002</c:v>
                </c:pt>
                <c:pt idx="91">
                  <c:v>297.79998799999998</c:v>
                </c:pt>
                <c:pt idx="92">
                  <c:v>301.20001200000002</c:v>
                </c:pt>
                <c:pt idx="93">
                  <c:v>317.60000600000001</c:v>
                </c:pt>
                <c:pt idx="94">
                  <c:v>331.5</c:v>
                </c:pt>
                <c:pt idx="95">
                  <c:v>337.17999300000002</c:v>
                </c:pt>
                <c:pt idx="96">
                  <c:v>322.60998499999999</c:v>
                </c:pt>
                <c:pt idx="97">
                  <c:v>370</c:v>
                </c:pt>
                <c:pt idx="98">
                  <c:v>366.07000699999998</c:v>
                </c:pt>
                <c:pt idx="99">
                  <c:v>389.97000100000002</c:v>
                </c:pt>
                <c:pt idx="100">
                  <c:v>388.54998799999998</c:v>
                </c:pt>
                <c:pt idx="101">
                  <c:v>425.22000100000002</c:v>
                </c:pt>
                <c:pt idx="102">
                  <c:v>428.63000499999998</c:v>
                </c:pt>
                <c:pt idx="103">
                  <c:v>480.54998799999998</c:v>
                </c:pt>
                <c:pt idx="104">
                  <c:v>535.75</c:v>
                </c:pt>
                <c:pt idx="105">
                  <c:v>531.64001499999995</c:v>
                </c:pt>
                <c:pt idx="106">
                  <c:v>495.48998999999998</c:v>
                </c:pt>
                <c:pt idx="107">
                  <c:v>514.23999000000003</c:v>
                </c:pt>
                <c:pt idx="108">
                  <c:v>519.26000999999997</c:v>
                </c:pt>
                <c:pt idx="109">
                  <c:v>631</c:v>
                </c:pt>
                <c:pt idx="110">
                  <c:v>578.07000700000003</c:v>
                </c:pt>
                <c:pt idx="111">
                  <c:v>592.21002199999998</c:v>
                </c:pt>
                <c:pt idx="112">
                  <c:v>550.82000700000003</c:v>
                </c:pt>
                <c:pt idx="113">
                  <c:v>520.46002199999998</c:v>
                </c:pt>
                <c:pt idx="114">
                  <c:v>577.03002900000001</c:v>
                </c:pt>
                <c:pt idx="115">
                  <c:v>571.419983</c:v>
                </c:pt>
                <c:pt idx="116">
                  <c:v>559.80999799999995</c:v>
                </c:pt>
                <c:pt idx="117">
                  <c:v>540.09997599999997</c:v>
                </c:pt>
                <c:pt idx="118">
                  <c:v>578.38000499999998</c:v>
                </c:pt>
                <c:pt idx="119">
                  <c:v>617.30999799999995</c:v>
                </c:pt>
                <c:pt idx="120">
                  <c:v>634.55999799999995</c:v>
                </c:pt>
                <c:pt idx="121">
                  <c:v>687.919983</c:v>
                </c:pt>
                <c:pt idx="122">
                  <c:v>741.19000200000005</c:v>
                </c:pt>
                <c:pt idx="123">
                  <c:v>765.59002699999996</c:v>
                </c:pt>
                <c:pt idx="124">
                  <c:v>806</c:v>
                </c:pt>
                <c:pt idx="125">
                  <c:v>1041</c:v>
                </c:pt>
                <c:pt idx="126">
                  <c:v>1272.9399410000001</c:v>
                </c:pt>
                <c:pt idx="127">
                  <c:v>974.47997999999995</c:v>
                </c:pt>
                <c:pt idx="128">
                  <c:v>1009.940002</c:v>
                </c:pt>
                <c:pt idx="129">
                  <c:v>1034.3100589999999</c:v>
                </c:pt>
                <c:pt idx="130">
                  <c:v>955</c:v>
                </c:pt>
                <c:pt idx="131">
                  <c:v>941.79998799999998</c:v>
                </c:pt>
                <c:pt idx="132">
                  <c:v>927.78002900000001</c:v>
                </c:pt>
                <c:pt idx="133">
                  <c:v>963.71997099999999</c:v>
                </c:pt>
                <c:pt idx="134">
                  <c:v>876</c:v>
                </c:pt>
                <c:pt idx="135">
                  <c:v>691.22997999999995</c:v>
                </c:pt>
                <c:pt idx="136">
                  <c:v>817.69000200000005</c:v>
                </c:pt>
                <c:pt idx="137">
                  <c:v>731.60998500000005</c:v>
                </c:pt>
                <c:pt idx="138">
                  <c:v>750.40997300000004</c:v>
                </c:pt>
                <c:pt idx="139">
                  <c:v>782.44000200000005</c:v>
                </c:pt>
                <c:pt idx="140">
                  <c:v>748.5</c:v>
                </c:pt>
                <c:pt idx="141">
                  <c:v>731.57000700000003</c:v>
                </c:pt>
                <c:pt idx="142">
                  <c:v>645.65997300000004</c:v>
                </c:pt>
                <c:pt idx="143">
                  <c:v>620.23999000000003</c:v>
                </c:pt>
                <c:pt idx="144">
                  <c:v>624.19000200000005</c:v>
                </c:pt>
                <c:pt idx="145">
                  <c:v>715.98999000000003</c:v>
                </c:pt>
                <c:pt idx="146">
                  <c:v>756.54998799999998</c:v>
                </c:pt>
                <c:pt idx="147">
                  <c:v>803.75</c:v>
                </c:pt>
                <c:pt idx="148">
                  <c:v>784</c:v>
                </c:pt>
                <c:pt idx="149">
                  <c:v>769.01000999999997</c:v>
                </c:pt>
                <c:pt idx="150">
                  <c:v>724.28997800000002</c:v>
                </c:pt>
                <c:pt idx="151">
                  <c:v>770.98999000000003</c:v>
                </c:pt>
                <c:pt idx="152">
                  <c:v>732.04998799999998</c:v>
                </c:pt>
                <c:pt idx="153">
                  <c:v>777.03997800000002</c:v>
                </c:pt>
                <c:pt idx="154">
                  <c:v>724.55999799999995</c:v>
                </c:pt>
                <c:pt idx="155">
                  <c:v>677.21002199999998</c:v>
                </c:pt>
                <c:pt idx="156">
                  <c:v>621.57000700000003</c:v>
                </c:pt>
                <c:pt idx="157">
                  <c:v>620.90997300000004</c:v>
                </c:pt>
                <c:pt idx="158">
                  <c:v>624</c:v>
                </c:pt>
                <c:pt idx="159">
                  <c:v>631.34002699999996</c:v>
                </c:pt>
                <c:pt idx="160">
                  <c:v>653.97997999999995</c:v>
                </c:pt>
                <c:pt idx="161">
                  <c:v>678.79998799999998</c:v>
                </c:pt>
                <c:pt idx="162">
                  <c:v>703.55999799999995</c:v>
                </c:pt>
                <c:pt idx="163">
                  <c:v>720.54998799999998</c:v>
                </c:pt>
                <c:pt idx="164">
                  <c:v>704.580017</c:v>
                </c:pt>
                <c:pt idx="165">
                  <c:v>656.20001200000002</c:v>
                </c:pt>
                <c:pt idx="166">
                  <c:v>690.11999500000002</c:v>
                </c:pt>
                <c:pt idx="167">
                  <c:v>711</c:v>
                </c:pt>
                <c:pt idx="168">
                  <c:v>718.23999000000003</c:v>
                </c:pt>
                <c:pt idx="169">
                  <c:v>848.53997800000002</c:v>
                </c:pt>
                <c:pt idx="170">
                  <c:v>735.5</c:v>
                </c:pt>
                <c:pt idx="171">
                  <c:v>740.15002400000003</c:v>
                </c:pt>
                <c:pt idx="172">
                  <c:v>693.61999500000002</c:v>
                </c:pt>
                <c:pt idx="173">
                  <c:v>637.52002000000005</c:v>
                </c:pt>
                <c:pt idx="174">
                  <c:v>646.45001200000002</c:v>
                </c:pt>
                <c:pt idx="175">
                  <c:v>650.46002199999998</c:v>
                </c:pt>
                <c:pt idx="176">
                  <c:v>598.20001200000002</c:v>
                </c:pt>
                <c:pt idx="177">
                  <c:v>613.03997800000002</c:v>
                </c:pt>
                <c:pt idx="178">
                  <c:v>658.82000700000003</c:v>
                </c:pt>
                <c:pt idx="179">
                  <c:v>676.98999000000003</c:v>
                </c:pt>
                <c:pt idx="180">
                  <c:v>680.82000700000003</c:v>
                </c:pt>
                <c:pt idx="181">
                  <c:v>655.01000999999997</c:v>
                </c:pt>
                <c:pt idx="182">
                  <c:v>657.15997300000004</c:v>
                </c:pt>
                <c:pt idx="183">
                  <c:v>635.61999500000002</c:v>
                </c:pt>
                <c:pt idx="184">
                  <c:v>616.88000499999998</c:v>
                </c:pt>
                <c:pt idx="185">
                  <c:v>623.45001200000002</c:v>
                </c:pt>
                <c:pt idx="186">
                  <c:v>609.080017</c:v>
                </c:pt>
                <c:pt idx="187">
                  <c:v>620.46002199999998</c:v>
                </c:pt>
                <c:pt idx="188">
                  <c:v>569.46002199999998</c:v>
                </c:pt>
                <c:pt idx="189">
                  <c:v>576.96002199999998</c:v>
                </c:pt>
                <c:pt idx="190">
                  <c:v>541.88000499999998</c:v>
                </c:pt>
                <c:pt idx="191">
                  <c:v>488.07998700000002</c:v>
                </c:pt>
                <c:pt idx="192">
                  <c:v>521.30999799999995</c:v>
                </c:pt>
                <c:pt idx="193">
                  <c:v>489.35000600000001</c:v>
                </c:pt>
                <c:pt idx="194">
                  <c:v>487.20001200000002</c:v>
                </c:pt>
                <c:pt idx="195">
                  <c:v>454.85998499999999</c:v>
                </c:pt>
                <c:pt idx="196">
                  <c:v>472.66000400000001</c:v>
                </c:pt>
                <c:pt idx="197">
                  <c:v>450.51998900000001</c:v>
                </c:pt>
                <c:pt idx="198">
                  <c:v>472.45001200000002</c:v>
                </c:pt>
                <c:pt idx="199">
                  <c:v>469.67001299999998</c:v>
                </c:pt>
                <c:pt idx="200">
                  <c:v>482.790009</c:v>
                </c:pt>
                <c:pt idx="201">
                  <c:v>493.85000600000001</c:v>
                </c:pt>
                <c:pt idx="202">
                  <c:v>470</c:v>
                </c:pt>
                <c:pt idx="203">
                  <c:v>477.76001000000002</c:v>
                </c:pt>
                <c:pt idx="204">
                  <c:v>498.5</c:v>
                </c:pt>
                <c:pt idx="205">
                  <c:v>488.64001500000001</c:v>
                </c:pt>
                <c:pt idx="206">
                  <c:v>484.67001299999998</c:v>
                </c:pt>
                <c:pt idx="207">
                  <c:v>469.80999800000001</c:v>
                </c:pt>
                <c:pt idx="208">
                  <c:v>459.38000499999998</c:v>
                </c:pt>
                <c:pt idx="209">
                  <c:v>512.98999000000003</c:v>
                </c:pt>
                <c:pt idx="210">
                  <c:v>508.64999399999999</c:v>
                </c:pt>
                <c:pt idx="211">
                  <c:v>516.44000200000005</c:v>
                </c:pt>
                <c:pt idx="212">
                  <c:v>598.48999000000003</c:v>
                </c:pt>
                <c:pt idx="213">
                  <c:v>630.53997800000002</c:v>
                </c:pt>
                <c:pt idx="214">
                  <c:v>619.82000700000003</c:v>
                </c:pt>
                <c:pt idx="215">
                  <c:v>630.80999799999995</c:v>
                </c:pt>
                <c:pt idx="216">
                  <c:v>646.46002199999998</c:v>
                </c:pt>
                <c:pt idx="217">
                  <c:v>583.669983</c:v>
                </c:pt>
                <c:pt idx="218">
                  <c:v>553.71997099999999</c:v>
                </c:pt>
                <c:pt idx="219">
                  <c:v>553</c:v>
                </c:pt>
                <c:pt idx="220">
                  <c:v>581.88000499999998</c:v>
                </c:pt>
                <c:pt idx="221">
                  <c:v>550.04998799999998</c:v>
                </c:pt>
                <c:pt idx="222">
                  <c:v>624.169983</c:v>
                </c:pt>
                <c:pt idx="223">
                  <c:v>668.98999000000003</c:v>
                </c:pt>
                <c:pt idx="224">
                  <c:v>664.5</c:v>
                </c:pt>
                <c:pt idx="225">
                  <c:v>650.85998500000005</c:v>
                </c:pt>
                <c:pt idx="226">
                  <c:v>635.60998500000005</c:v>
                </c:pt>
                <c:pt idx="227">
                  <c:v>634.28997800000002</c:v>
                </c:pt>
                <c:pt idx="228">
                  <c:v>639.85998500000005</c:v>
                </c:pt>
                <c:pt idx="229">
                  <c:v>618.44000200000005</c:v>
                </c:pt>
                <c:pt idx="230">
                  <c:v>628.65997300000004</c:v>
                </c:pt>
                <c:pt idx="231">
                  <c:v>588.69000200000005</c:v>
                </c:pt>
                <c:pt idx="232">
                  <c:v>579.88000499999998</c:v>
                </c:pt>
                <c:pt idx="233">
                  <c:v>560.42999299999997</c:v>
                </c:pt>
                <c:pt idx="234">
                  <c:v>541.03997800000002</c:v>
                </c:pt>
                <c:pt idx="235">
                  <c:v>523.09002699999996</c:v>
                </c:pt>
                <c:pt idx="236">
                  <c:v>498.72000100000002</c:v>
                </c:pt>
                <c:pt idx="237">
                  <c:v>501.77999899999998</c:v>
                </c:pt>
                <c:pt idx="238">
                  <c:v>556.94000200000005</c:v>
                </c:pt>
                <c:pt idx="239">
                  <c:v>555.94000200000005</c:v>
                </c:pt>
                <c:pt idx="240">
                  <c:v>539.71002199999998</c:v>
                </c:pt>
                <c:pt idx="241">
                  <c:v>682.5</c:v>
                </c:pt>
                <c:pt idx="242">
                  <c:v>630.60998500000005</c:v>
                </c:pt>
                <c:pt idx="243">
                  <c:v>646.65002400000003</c:v>
                </c:pt>
                <c:pt idx="244">
                  <c:v>625.01000999999997</c:v>
                </c:pt>
                <c:pt idx="245">
                  <c:v>626.01000999999997</c:v>
                </c:pt>
                <c:pt idx="246">
                  <c:v>637.78997800000002</c:v>
                </c:pt>
                <c:pt idx="247">
                  <c:v>625.05999799999995</c:v>
                </c:pt>
                <c:pt idx="248">
                  <c:v>670.92999299999997</c:v>
                </c:pt>
                <c:pt idx="249">
                  <c:v>715.61999500000002</c:v>
                </c:pt>
                <c:pt idx="250">
                  <c:v>748.71997099999999</c:v>
                </c:pt>
                <c:pt idx="251">
                  <c:v>767.72997999999995</c:v>
                </c:pt>
                <c:pt idx="252">
                  <c:v>750.48999000000003</c:v>
                </c:pt>
                <c:pt idx="253">
                  <c:v>747.48999000000003</c:v>
                </c:pt>
                <c:pt idx="254">
                  <c:v>720.98999000000003</c:v>
                </c:pt>
                <c:pt idx="255">
                  <c:v>728</c:v>
                </c:pt>
                <c:pt idx="256">
                  <c:v>697.51000999999997</c:v>
                </c:pt>
                <c:pt idx="257">
                  <c:v>663.69000200000005</c:v>
                </c:pt>
                <c:pt idx="258">
                  <c:v>655.04998799999998</c:v>
                </c:pt>
                <c:pt idx="259">
                  <c:v>676.26000999999997</c:v>
                </c:pt>
                <c:pt idx="260">
                  <c:v>716.55999799999995</c:v>
                </c:pt>
                <c:pt idx="261">
                  <c:v>718.51000999999997</c:v>
                </c:pt>
                <c:pt idx="262">
                  <c:v>715.5</c:v>
                </c:pt>
                <c:pt idx="263">
                  <c:v>726.71002199999998</c:v>
                </c:pt>
                <c:pt idx="264">
                  <c:v>693.65997300000004</c:v>
                </c:pt>
                <c:pt idx="265">
                  <c:v>707.20001200000002</c:v>
                </c:pt>
                <c:pt idx="266">
                  <c:v>702.98999000000003</c:v>
                </c:pt>
                <c:pt idx="267">
                  <c:v>694.29998799999998</c:v>
                </c:pt>
                <c:pt idx="268">
                  <c:v>702.5</c:v>
                </c:pt>
                <c:pt idx="269">
                  <c:v>695.71002199999998</c:v>
                </c:pt>
                <c:pt idx="270">
                  <c:v>712.26000999999997</c:v>
                </c:pt>
                <c:pt idx="271">
                  <c:v>648.01000999999997</c:v>
                </c:pt>
                <c:pt idx="272">
                  <c:v>638.61999500000002</c:v>
                </c:pt>
                <c:pt idx="273">
                  <c:v>640.61999500000002</c:v>
                </c:pt>
                <c:pt idx="274">
                  <c:v>615.57000700000003</c:v>
                </c:pt>
                <c:pt idx="275">
                  <c:v>642.70001200000002</c:v>
                </c:pt>
                <c:pt idx="276">
                  <c:v>618.47997999999995</c:v>
                </c:pt>
                <c:pt idx="277">
                  <c:v>633</c:v>
                </c:pt>
                <c:pt idx="278">
                  <c:v>633</c:v>
                </c:pt>
                <c:pt idx="279">
                  <c:v>614.28997800000002</c:v>
                </c:pt>
                <c:pt idx="280">
                  <c:v>588.39001499999995</c:v>
                </c:pt>
                <c:pt idx="281">
                  <c:v>581.02002000000005</c:v>
                </c:pt>
                <c:pt idx="282">
                  <c:v>599.60998500000005</c:v>
                </c:pt>
                <c:pt idx="283">
                  <c:v>616.57000700000003</c:v>
                </c:pt>
                <c:pt idx="284">
                  <c:v>599.39001499999995</c:v>
                </c:pt>
                <c:pt idx="285">
                  <c:v>594.75</c:v>
                </c:pt>
                <c:pt idx="286">
                  <c:v>573.51000999999997</c:v>
                </c:pt>
                <c:pt idx="287">
                  <c:v>566.32000700000003</c:v>
                </c:pt>
                <c:pt idx="288">
                  <c:v>578.40002400000003</c:v>
                </c:pt>
                <c:pt idx="289">
                  <c:v>612.46002199999998</c:v>
                </c:pt>
                <c:pt idx="290">
                  <c:v>607.25</c:v>
                </c:pt>
                <c:pt idx="291">
                  <c:v>651.01000999999997</c:v>
                </c:pt>
                <c:pt idx="292">
                  <c:v>673.80999799999995</c:v>
                </c:pt>
                <c:pt idx="293">
                  <c:v>692.78997800000002</c:v>
                </c:pt>
                <c:pt idx="294">
                  <c:v>708.82000700000003</c:v>
                </c:pt>
                <c:pt idx="295">
                  <c:v>731.79998799999998</c:v>
                </c:pt>
                <c:pt idx="296">
                  <c:v>710.65002400000003</c:v>
                </c:pt>
                <c:pt idx="297">
                  <c:v>726.29998799999998</c:v>
                </c:pt>
                <c:pt idx="298">
                  <c:v>723.95001200000002</c:v>
                </c:pt>
                <c:pt idx="299">
                  <c:v>749.84997599999997</c:v>
                </c:pt>
                <c:pt idx="300">
                  <c:v>739.64001499999995</c:v>
                </c:pt>
                <c:pt idx="301">
                  <c:v>727.25</c:v>
                </c:pt>
                <c:pt idx="302">
                  <c:v>758.17999299999997</c:v>
                </c:pt>
                <c:pt idx="303">
                  <c:v>735.42999299999997</c:v>
                </c:pt>
                <c:pt idx="304">
                  <c:v>718.52002000000005</c:v>
                </c:pt>
                <c:pt idx="305">
                  <c:v>746.02002000000005</c:v>
                </c:pt>
                <c:pt idx="306">
                  <c:v>734.85998500000005</c:v>
                </c:pt>
                <c:pt idx="307">
                  <c:v>715.02002000000005</c:v>
                </c:pt>
                <c:pt idx="308">
                  <c:v>717.13000499999998</c:v>
                </c:pt>
                <c:pt idx="309">
                  <c:v>715.05999799999995</c:v>
                </c:pt>
                <c:pt idx="310">
                  <c:v>736.11999500000002</c:v>
                </c:pt>
                <c:pt idx="311">
                  <c:v>794.14001499999995</c:v>
                </c:pt>
                <c:pt idx="312">
                  <c:v>810.25</c:v>
                </c:pt>
                <c:pt idx="313">
                  <c:v>800</c:v>
                </c:pt>
                <c:pt idx="314">
                  <c:v>797.51000999999997</c:v>
                </c:pt>
                <c:pt idx="315">
                  <c:v>860</c:v>
                </c:pt>
                <c:pt idx="316">
                  <c:v>859.01000999999997</c:v>
                </c:pt>
                <c:pt idx="317">
                  <c:v>816.34002699999996</c:v>
                </c:pt>
                <c:pt idx="318">
                  <c:v>818.35998500000005</c:v>
                </c:pt>
                <c:pt idx="319">
                  <c:v>811.72997999999995</c:v>
                </c:pt>
                <c:pt idx="320">
                  <c:v>795</c:v>
                </c:pt>
                <c:pt idx="321">
                  <c:v>752.02002000000005</c:v>
                </c:pt>
                <c:pt idx="322">
                  <c:v>753</c:v>
                </c:pt>
                <c:pt idx="323">
                  <c:v>727.35998500000005</c:v>
                </c:pt>
                <c:pt idx="324">
                  <c:v>718.30999799999995</c:v>
                </c:pt>
                <c:pt idx="325">
                  <c:v>690.02002000000005</c:v>
                </c:pt>
                <c:pt idx="326">
                  <c:v>696.77002000000005</c:v>
                </c:pt>
                <c:pt idx="327">
                  <c:v>700.90002400000003</c:v>
                </c:pt>
                <c:pt idx="328">
                  <c:v>663</c:v>
                </c:pt>
                <c:pt idx="329">
                  <c:v>695.47997999999995</c:v>
                </c:pt>
                <c:pt idx="330">
                  <c:v>721.42999299999997</c:v>
                </c:pt>
                <c:pt idx="331">
                  <c:v>705.46997099999999</c:v>
                </c:pt>
                <c:pt idx="332">
                  <c:v>683.35998500000005</c:v>
                </c:pt>
                <c:pt idx="333">
                  <c:v>630.98999000000003</c:v>
                </c:pt>
                <c:pt idx="334">
                  <c:v>596.46997099999999</c:v>
                </c:pt>
                <c:pt idx="335">
                  <c:v>628.169983</c:v>
                </c:pt>
                <c:pt idx="336">
                  <c:v>636.53997800000002</c:v>
                </c:pt>
                <c:pt idx="337">
                  <c:v>591.88000499999998</c:v>
                </c:pt>
                <c:pt idx="338">
                  <c:v>600.84002699999996</c:v>
                </c:pt>
                <c:pt idx="339">
                  <c:v>571.64001499999995</c:v>
                </c:pt>
                <c:pt idx="340">
                  <c:v>580.38000499999998</c:v>
                </c:pt>
                <c:pt idx="341">
                  <c:v>598.59002699999996</c:v>
                </c:pt>
                <c:pt idx="342">
                  <c:v>566.94000200000005</c:v>
                </c:pt>
                <c:pt idx="343">
                  <c:v>571.580017</c:v>
                </c:pt>
                <c:pt idx="344">
                  <c:v>546.39001499999995</c:v>
                </c:pt>
                <c:pt idx="345">
                  <c:v>567.5</c:v>
                </c:pt>
                <c:pt idx="346">
                  <c:v>569.98999000000003</c:v>
                </c:pt>
                <c:pt idx="347">
                  <c:v>597.21002199999998</c:v>
                </c:pt>
                <c:pt idx="348">
                  <c:v>608.28002900000001</c:v>
                </c:pt>
                <c:pt idx="349">
                  <c:v>567.96997099999999</c:v>
                </c:pt>
                <c:pt idx="350">
                  <c:v>556.09002699999996</c:v>
                </c:pt>
                <c:pt idx="351">
                  <c:v>562.34002699999996</c:v>
                </c:pt>
                <c:pt idx="352">
                  <c:v>544.48999000000003</c:v>
                </c:pt>
                <c:pt idx="353">
                  <c:v>558.26000999999997</c:v>
                </c:pt>
                <c:pt idx="354">
                  <c:v>551.07000700000003</c:v>
                </c:pt>
                <c:pt idx="355">
                  <c:v>509.10000600000001</c:v>
                </c:pt>
                <c:pt idx="356">
                  <c:v>498.61999500000002</c:v>
                </c:pt>
                <c:pt idx="357">
                  <c:v>482.95001200000002</c:v>
                </c:pt>
                <c:pt idx="358">
                  <c:v>481.95001200000002</c:v>
                </c:pt>
                <c:pt idx="359">
                  <c:v>506.55999800000001</c:v>
                </c:pt>
                <c:pt idx="360">
                  <c:v>514.64001499999995</c:v>
                </c:pt>
                <c:pt idx="361">
                  <c:v>489.58999599999999</c:v>
                </c:pt>
                <c:pt idx="362">
                  <c:v>499.55999800000001</c:v>
                </c:pt>
                <c:pt idx="363">
                  <c:v>468.27999899999998</c:v>
                </c:pt>
                <c:pt idx="364">
                  <c:v>460.42001299999998</c:v>
                </c:pt>
                <c:pt idx="365">
                  <c:v>457.52999899999998</c:v>
                </c:pt>
                <c:pt idx="366">
                  <c:v>375.89001500000001</c:v>
                </c:pt>
                <c:pt idx="367">
                  <c:v>370.45001200000002</c:v>
                </c:pt>
                <c:pt idx="368">
                  <c:v>365.04998799999998</c:v>
                </c:pt>
                <c:pt idx="369">
                  <c:v>353.64999399999999</c:v>
                </c:pt>
                <c:pt idx="370">
                  <c:v>319.45001200000002</c:v>
                </c:pt>
                <c:pt idx="371">
                  <c:v>338.95001200000002</c:v>
                </c:pt>
                <c:pt idx="372">
                  <c:v>368.01001000000002</c:v>
                </c:pt>
                <c:pt idx="373">
                  <c:v>373</c:v>
                </c:pt>
                <c:pt idx="374">
                  <c:v>348.83999599999999</c:v>
                </c:pt>
                <c:pt idx="375">
                  <c:v>340.08999599999999</c:v>
                </c:pt>
                <c:pt idx="376">
                  <c:v>391.64001500000001</c:v>
                </c:pt>
                <c:pt idx="377">
                  <c:v>413.47000100000002</c:v>
                </c:pt>
                <c:pt idx="378">
                  <c:v>425.42999300000002</c:v>
                </c:pt>
                <c:pt idx="379">
                  <c:v>446.60000600000001</c:v>
                </c:pt>
                <c:pt idx="380">
                  <c:v>431.48001099999999</c:v>
                </c:pt>
                <c:pt idx="381">
                  <c:v>411.01001000000002</c:v>
                </c:pt>
                <c:pt idx="382">
                  <c:v>409.48998999999998</c:v>
                </c:pt>
                <c:pt idx="383">
                  <c:v>437.23998999999998</c:v>
                </c:pt>
                <c:pt idx="384">
                  <c:v>434.98001099999999</c:v>
                </c:pt>
                <c:pt idx="385">
                  <c:v>404.60000600000001</c:v>
                </c:pt>
                <c:pt idx="386">
                  <c:v>395.97000100000002</c:v>
                </c:pt>
                <c:pt idx="387">
                  <c:v>377.70001200000002</c:v>
                </c:pt>
                <c:pt idx="388">
                  <c:v>365.02999899999998</c:v>
                </c:pt>
                <c:pt idx="389">
                  <c:v>396.959991</c:v>
                </c:pt>
                <c:pt idx="390">
                  <c:v>405</c:v>
                </c:pt>
                <c:pt idx="391">
                  <c:v>443</c:v>
                </c:pt>
                <c:pt idx="392">
                  <c:v>464.73001099999999</c:v>
                </c:pt>
                <c:pt idx="393">
                  <c:v>459.290009</c:v>
                </c:pt>
                <c:pt idx="394">
                  <c:v>428.70001200000002</c:v>
                </c:pt>
                <c:pt idx="395">
                  <c:v>410.35998499999999</c:v>
                </c:pt>
                <c:pt idx="396">
                  <c:v>388.91000400000001</c:v>
                </c:pt>
                <c:pt idx="397">
                  <c:v>410.35998499999999</c:v>
                </c:pt>
                <c:pt idx="398">
                  <c:v>436.75</c:v>
                </c:pt>
                <c:pt idx="399">
                  <c:v>421.13000499999998</c:v>
                </c:pt>
                <c:pt idx="400">
                  <c:v>390.82000699999998</c:v>
                </c:pt>
                <c:pt idx="401">
                  <c:v>369.92999300000002</c:v>
                </c:pt>
                <c:pt idx="402">
                  <c:v>396.14001500000001</c:v>
                </c:pt>
                <c:pt idx="403">
                  <c:v>428.77999899999998</c:v>
                </c:pt>
                <c:pt idx="404">
                  <c:v>434.08999599999999</c:v>
                </c:pt>
                <c:pt idx="405">
                  <c:v>454.27999899999998</c:v>
                </c:pt>
                <c:pt idx="406">
                  <c:v>436.48001099999999</c:v>
                </c:pt>
                <c:pt idx="407">
                  <c:v>459.95001200000002</c:v>
                </c:pt>
                <c:pt idx="408">
                  <c:v>450.69000199999999</c:v>
                </c:pt>
                <c:pt idx="409">
                  <c:v>483.92001299999998</c:v>
                </c:pt>
                <c:pt idx="410">
                  <c:v>472.42001299999998</c:v>
                </c:pt>
                <c:pt idx="411">
                  <c:v>510</c:v>
                </c:pt>
                <c:pt idx="412">
                  <c:v>520</c:v>
                </c:pt>
                <c:pt idx="413">
                  <c:v>500.69000199999999</c:v>
                </c:pt>
                <c:pt idx="414">
                  <c:v>486.32000699999998</c:v>
                </c:pt>
                <c:pt idx="415">
                  <c:v>490.98001099999999</c:v>
                </c:pt>
                <c:pt idx="416">
                  <c:v>501.26001000000002</c:v>
                </c:pt>
                <c:pt idx="417">
                  <c:v>487.27999899999998</c:v>
                </c:pt>
                <c:pt idx="418">
                  <c:v>455.10998499999999</c:v>
                </c:pt>
                <c:pt idx="419">
                  <c:v>463.60998499999999</c:v>
                </c:pt>
                <c:pt idx="420">
                  <c:v>453.23998999999998</c:v>
                </c:pt>
                <c:pt idx="421">
                  <c:v>436.39001500000001</c:v>
                </c:pt>
                <c:pt idx="422">
                  <c:v>443.45001200000002</c:v>
                </c:pt>
                <c:pt idx="423">
                  <c:v>463.57998700000002</c:v>
                </c:pt>
                <c:pt idx="424">
                  <c:v>449.19000199999999</c:v>
                </c:pt>
                <c:pt idx="425">
                  <c:v>445.89001500000001</c:v>
                </c:pt>
                <c:pt idx="426">
                  <c:v>471.14001500000001</c:v>
                </c:pt>
                <c:pt idx="427">
                  <c:v>449.02999899999998</c:v>
                </c:pt>
                <c:pt idx="428">
                  <c:v>427.85998499999999</c:v>
                </c:pt>
                <c:pt idx="429">
                  <c:v>409.07998700000002</c:v>
                </c:pt>
                <c:pt idx="430">
                  <c:v>428</c:v>
                </c:pt>
                <c:pt idx="431">
                  <c:v>391.01001000000002</c:v>
                </c:pt>
                <c:pt idx="432">
                  <c:v>385.77999899999998</c:v>
                </c:pt>
                <c:pt idx="433">
                  <c:v>400.48998999999998</c:v>
                </c:pt>
                <c:pt idx="434">
                  <c:v>354.17001299999998</c:v>
                </c:pt>
                <c:pt idx="435">
                  <c:v>365.91000400000001</c:v>
                </c:pt>
                <c:pt idx="436">
                  <c:v>343.39999399999999</c:v>
                </c:pt>
                <c:pt idx="437">
                  <c:v>366.44000199999999</c:v>
                </c:pt>
                <c:pt idx="438">
                  <c:v>314.51998900000001</c:v>
                </c:pt>
                <c:pt idx="439">
                  <c:v>294.23998999999998</c:v>
                </c:pt>
                <c:pt idx="440">
                  <c:v>219.050003</c:v>
                </c:pt>
                <c:pt idx="441">
                  <c:v>225.520004</c:v>
                </c:pt>
                <c:pt idx="442">
                  <c:v>168.199997</c:v>
                </c:pt>
                <c:pt idx="443">
                  <c:v>171.179993</c:v>
                </c:pt>
                <c:pt idx="444">
                  <c:v>204.570007</c:v>
                </c:pt>
                <c:pt idx="445">
                  <c:v>201.509995</c:v>
                </c:pt>
                <c:pt idx="446">
                  <c:v>224.86999499999999</c:v>
                </c:pt>
                <c:pt idx="447">
                  <c:v>197.44000199999999</c:v>
                </c:pt>
                <c:pt idx="448">
                  <c:v>210.770004</c:v>
                </c:pt>
                <c:pt idx="449">
                  <c:v>202.75</c:v>
                </c:pt>
                <c:pt idx="450">
                  <c:v>204.36999499999999</c:v>
                </c:pt>
                <c:pt idx="451">
                  <c:v>193.009995</c:v>
                </c:pt>
                <c:pt idx="452">
                  <c:v>198.11999499999999</c:v>
                </c:pt>
                <c:pt idx="453">
                  <c:v>216.10000600000001</c:v>
                </c:pt>
                <c:pt idx="454">
                  <c:v>219.38999899999999</c:v>
                </c:pt>
                <c:pt idx="455">
                  <c:v>264.69000199999999</c:v>
                </c:pt>
                <c:pt idx="456">
                  <c:v>238.13999899999999</c:v>
                </c:pt>
                <c:pt idx="457">
                  <c:v>244.46000699999999</c:v>
                </c:pt>
                <c:pt idx="458">
                  <c:v>227.220001</c:v>
                </c:pt>
                <c:pt idx="459">
                  <c:v>235.44000199999999</c:v>
                </c:pt>
                <c:pt idx="460">
                  <c:v>240</c:v>
                </c:pt>
                <c:pt idx="461">
                  <c:v>232.88999899999999</c:v>
                </c:pt>
                <c:pt idx="462">
                  <c:v>217.759995</c:v>
                </c:pt>
                <c:pt idx="463">
                  <c:v>203.36000100000001</c:v>
                </c:pt>
                <c:pt idx="464">
                  <c:v>152.14999399999999</c:v>
                </c:pt>
                <c:pt idx="465">
                  <c:v>156.86999499999999</c:v>
                </c:pt>
                <c:pt idx="466">
                  <c:v>171.33999600000001</c:v>
                </c:pt>
                <c:pt idx="467">
                  <c:v>161.33999600000001</c:v>
                </c:pt>
                <c:pt idx="468">
                  <c:v>167.60000600000001</c:v>
                </c:pt>
                <c:pt idx="469">
                  <c:v>178.96000699999999</c:v>
                </c:pt>
                <c:pt idx="470">
                  <c:v>170.91000399999999</c:v>
                </c:pt>
                <c:pt idx="471">
                  <c:v>188.30999800000001</c:v>
                </c:pt>
                <c:pt idx="472">
                  <c:v>205.44000199999999</c:v>
                </c:pt>
                <c:pt idx="473">
                  <c:v>196.729996</c:v>
                </c:pt>
                <c:pt idx="474">
                  <c:v>186.11999499999999</c:v>
                </c:pt>
                <c:pt idx="475">
                  <c:v>179.69000199999999</c:v>
                </c:pt>
                <c:pt idx="476">
                  <c:v>164.300003</c:v>
                </c:pt>
                <c:pt idx="477">
                  <c:v>166.770004</c:v>
                </c:pt>
                <c:pt idx="478">
                  <c:v>187.679993</c:v>
                </c:pt>
                <c:pt idx="479">
                  <c:v>188.300003</c:v>
                </c:pt>
                <c:pt idx="480">
                  <c:v>219.509995</c:v>
                </c:pt>
                <c:pt idx="481">
                  <c:v>221.279999</c:v>
                </c:pt>
                <c:pt idx="482">
                  <c:v>200.89999399999999</c:v>
                </c:pt>
                <c:pt idx="483">
                  <c:v>192.520004</c:v>
                </c:pt>
                <c:pt idx="484">
                  <c:v>195.550003</c:v>
                </c:pt>
                <c:pt idx="485">
                  <c:v>204.58999600000001</c:v>
                </c:pt>
                <c:pt idx="486">
                  <c:v>213.979996</c:v>
                </c:pt>
                <c:pt idx="487">
                  <c:v>225.63000500000001</c:v>
                </c:pt>
                <c:pt idx="488">
                  <c:v>267.17001299999998</c:v>
                </c:pt>
                <c:pt idx="489">
                  <c:v>288.76998900000001</c:v>
                </c:pt>
                <c:pt idx="490">
                  <c:v>289.709991</c:v>
                </c:pt>
                <c:pt idx="491">
                  <c:v>281.92001299999998</c:v>
                </c:pt>
                <c:pt idx="492">
                  <c:v>265.85998499999999</c:v>
                </c:pt>
                <c:pt idx="493">
                  <c:v>237.63999899999999</c:v>
                </c:pt>
                <c:pt idx="494">
                  <c:v>262.39999399999999</c:v>
                </c:pt>
                <c:pt idx="495">
                  <c:v>275.72000100000002</c:v>
                </c:pt>
                <c:pt idx="496">
                  <c:v>286.05999800000001</c:v>
                </c:pt>
                <c:pt idx="497">
                  <c:v>275.73998999999998</c:v>
                </c:pt>
                <c:pt idx="498">
                  <c:v>278.26001000000002</c:v>
                </c:pt>
                <c:pt idx="499">
                  <c:v>313.67999300000002</c:v>
                </c:pt>
                <c:pt idx="500">
                  <c:v>309.30999800000001</c:v>
                </c:pt>
                <c:pt idx="501">
                  <c:v>319.14999399999999</c:v>
                </c:pt>
                <c:pt idx="502">
                  <c:v>330.01001000000002</c:v>
                </c:pt>
                <c:pt idx="503">
                  <c:v>319.38000499999998</c:v>
                </c:pt>
                <c:pt idx="504">
                  <c:v>335.79998799999998</c:v>
                </c:pt>
                <c:pt idx="505">
                  <c:v>336.98998999999998</c:v>
                </c:pt>
                <c:pt idx="506">
                  <c:v>352.83999599999999</c:v>
                </c:pt>
                <c:pt idx="507">
                  <c:v>349.07998700000002</c:v>
                </c:pt>
                <c:pt idx="508">
                  <c:v>342.64001500000001</c:v>
                </c:pt>
                <c:pt idx="509">
                  <c:v>325.20001200000002</c:v>
                </c:pt>
                <c:pt idx="510">
                  <c:v>324.38000499999998</c:v>
                </c:pt>
                <c:pt idx="511">
                  <c:v>283</c:v>
                </c:pt>
                <c:pt idx="512">
                  <c:v>268.08999599999999</c:v>
                </c:pt>
                <c:pt idx="513">
                  <c:v>265.79998799999998</c:v>
                </c:pt>
                <c:pt idx="514">
                  <c:v>274.41000400000001</c:v>
                </c:pt>
                <c:pt idx="515">
                  <c:v>272.80999800000001</c:v>
                </c:pt>
                <c:pt idx="516">
                  <c:v>249.199997</c:v>
                </c:pt>
                <c:pt idx="517">
                  <c:v>244.96000699999999</c:v>
                </c:pt>
                <c:pt idx="518">
                  <c:v>240.229996</c:v>
                </c:pt>
                <c:pt idx="519">
                  <c:v>231.55999800000001</c:v>
                </c:pt>
                <c:pt idx="520">
                  <c:v>220.91999799999999</c:v>
                </c:pt>
                <c:pt idx="521">
                  <c:v>218.05999800000001</c:v>
                </c:pt>
                <c:pt idx="522">
                  <c:v>204.25</c:v>
                </c:pt>
                <c:pt idx="523">
                  <c:v>218.61000100000001</c:v>
                </c:pt>
                <c:pt idx="524">
                  <c:v>234.5</c:v>
                </c:pt>
                <c:pt idx="525">
                  <c:v>261.97000100000002</c:v>
                </c:pt>
                <c:pt idx="526">
                  <c:v>262.98001099999999</c:v>
                </c:pt>
                <c:pt idx="527">
                  <c:v>231.25</c:v>
                </c:pt>
                <c:pt idx="528">
                  <c:v>225.990005</c:v>
                </c:pt>
                <c:pt idx="529">
                  <c:v>216.94000199999999</c:v>
                </c:pt>
                <c:pt idx="530">
                  <c:v>206.33999600000001</c:v>
                </c:pt>
                <c:pt idx="531">
                  <c:v>206.199997</c:v>
                </c:pt>
                <c:pt idx="532">
                  <c:v>196.60000600000001</c:v>
                </c:pt>
                <c:pt idx="533">
                  <c:v>195.91999799999999</c:v>
                </c:pt>
                <c:pt idx="534">
                  <c:v>192.320007</c:v>
                </c:pt>
                <c:pt idx="535">
                  <c:v>191.449997</c:v>
                </c:pt>
                <c:pt idx="536">
                  <c:v>200.179993</c:v>
                </c:pt>
                <c:pt idx="537">
                  <c:v>206.070007</c:v>
                </c:pt>
                <c:pt idx="538">
                  <c:v>220.470001</c:v>
                </c:pt>
                <c:pt idx="539">
                  <c:v>211.820007</c:v>
                </c:pt>
                <c:pt idx="540">
                  <c:v>212.259995</c:v>
                </c:pt>
                <c:pt idx="541">
                  <c:v>224.520004</c:v>
                </c:pt>
                <c:pt idx="542">
                  <c:v>248.740005</c:v>
                </c:pt>
                <c:pt idx="543">
                  <c:v>242.19000199999999</c:v>
                </c:pt>
                <c:pt idx="544">
                  <c:v>241.66999799999999</c:v>
                </c:pt>
                <c:pt idx="545">
                  <c:v>220.300003</c:v>
                </c:pt>
                <c:pt idx="546">
                  <c:v>220.64999399999999</c:v>
                </c:pt>
                <c:pt idx="547">
                  <c:v>216.36999499999999</c:v>
                </c:pt>
                <c:pt idx="548">
                  <c:v>218.38000500000001</c:v>
                </c:pt>
                <c:pt idx="549">
                  <c:v>220.53999300000001</c:v>
                </c:pt>
                <c:pt idx="550">
                  <c:v>209.30999800000001</c:v>
                </c:pt>
                <c:pt idx="551">
                  <c:v>221.13000500000001</c:v>
                </c:pt>
                <c:pt idx="552">
                  <c:v>235</c:v>
                </c:pt>
                <c:pt idx="553">
                  <c:v>226.08000200000001</c:v>
                </c:pt>
                <c:pt idx="554">
                  <c:v>221.009995</c:v>
                </c:pt>
                <c:pt idx="555">
                  <c:v>232.61999499999999</c:v>
                </c:pt>
                <c:pt idx="556">
                  <c:v>237.60000600000001</c:v>
                </c:pt>
                <c:pt idx="557">
                  <c:v>268.69000199999999</c:v>
                </c:pt>
                <c:pt idx="558">
                  <c:v>272.72000100000002</c:v>
                </c:pt>
                <c:pt idx="559">
                  <c:v>270.55999800000001</c:v>
                </c:pt>
                <c:pt idx="560">
                  <c:v>279.98998999999998</c:v>
                </c:pt>
                <c:pt idx="561">
                  <c:v>267.51001000000002</c:v>
                </c:pt>
                <c:pt idx="562">
                  <c:v>257.20001200000002</c:v>
                </c:pt>
                <c:pt idx="563">
                  <c:v>248.229996</c:v>
                </c:pt>
                <c:pt idx="564">
                  <c:v>248.44000199999999</c:v>
                </c:pt>
                <c:pt idx="565">
                  <c:v>277.10000600000001</c:v>
                </c:pt>
                <c:pt idx="566">
                  <c:v>266.64001500000001</c:v>
                </c:pt>
                <c:pt idx="567">
                  <c:v>211.83999600000001</c:v>
                </c:pt>
                <c:pt idx="568">
                  <c:v>170.36000100000001</c:v>
                </c:pt>
                <c:pt idx="569">
                  <c:v>175</c:v>
                </c:pt>
                <c:pt idx="570">
                  <c:v>175.179993</c:v>
                </c:pt>
                <c:pt idx="571">
                  <c:v>165.89999399999999</c:v>
                </c:pt>
                <c:pt idx="572">
                  <c:v>171.529999</c:v>
                </c:pt>
                <c:pt idx="573">
                  <c:v>169.44000199999999</c:v>
                </c:pt>
                <c:pt idx="574">
                  <c:v>173.88000500000001</c:v>
                </c:pt>
                <c:pt idx="575">
                  <c:v>170.11999499999999</c:v>
                </c:pt>
                <c:pt idx="576">
                  <c:v>157.220001</c:v>
                </c:pt>
                <c:pt idx="577">
                  <c:v>167.08000200000001</c:v>
                </c:pt>
                <c:pt idx="578">
                  <c:v>176.38999899999999</c:v>
                </c:pt>
                <c:pt idx="579">
                  <c:v>183</c:v>
                </c:pt>
                <c:pt idx="580">
                  <c:v>176.66999799999999</c:v>
                </c:pt>
                <c:pt idx="581">
                  <c:v>182</c:v>
                </c:pt>
                <c:pt idx="582">
                  <c:v>198.08999600000001</c:v>
                </c:pt>
                <c:pt idx="583">
                  <c:v>198.979996</c:v>
                </c:pt>
                <c:pt idx="584">
                  <c:v>206.94000199999999</c:v>
                </c:pt>
                <c:pt idx="585">
                  <c:v>195.66999799999999</c:v>
                </c:pt>
                <c:pt idx="586">
                  <c:v>195.520004</c:v>
                </c:pt>
                <c:pt idx="587">
                  <c:v>193.490005</c:v>
                </c:pt>
                <c:pt idx="588">
                  <c:v>202.570007</c:v>
                </c:pt>
                <c:pt idx="589">
                  <c:v>203.25</c:v>
                </c:pt>
                <c:pt idx="590">
                  <c:v>196.16000399999999</c:v>
                </c:pt>
                <c:pt idx="591">
                  <c:v>201.80999800000001</c:v>
                </c:pt>
                <c:pt idx="592">
                  <c:v>202.729996</c:v>
                </c:pt>
                <c:pt idx="593">
                  <c:v>188</c:v>
                </c:pt>
                <c:pt idx="594">
                  <c:v>173.75</c:v>
                </c:pt>
                <c:pt idx="595">
                  <c:v>170.21000699999999</c:v>
                </c:pt>
                <c:pt idx="596">
                  <c:v>168.85000600000001</c:v>
                </c:pt>
                <c:pt idx="597">
                  <c:v>168.820007</c:v>
                </c:pt>
                <c:pt idx="598">
                  <c:v>166.229996</c:v>
                </c:pt>
                <c:pt idx="599">
                  <c:v>162.66999799999999</c:v>
                </c:pt>
                <c:pt idx="600">
                  <c:v>147.740005</c:v>
                </c:pt>
                <c:pt idx="601">
                  <c:v>138.08999600000001</c:v>
                </c:pt>
                <c:pt idx="602">
                  <c:v>136.63000500000001</c:v>
                </c:pt>
                <c:pt idx="603">
                  <c:v>141.570007</c:v>
                </c:pt>
                <c:pt idx="604">
                  <c:v>145.020004</c:v>
                </c:pt>
                <c:pt idx="605">
                  <c:v>165.05999800000001</c:v>
                </c:pt>
                <c:pt idx="606">
                  <c:v>156.55999800000001</c:v>
                </c:pt>
                <c:pt idx="607">
                  <c:v>160.449997</c:v>
                </c:pt>
                <c:pt idx="608">
                  <c:v>175.009995</c:v>
                </c:pt>
                <c:pt idx="609">
                  <c:v>190</c:v>
                </c:pt>
                <c:pt idx="610">
                  <c:v>194.759995</c:v>
                </c:pt>
                <c:pt idx="611">
                  <c:v>210.16999799999999</c:v>
                </c:pt>
                <c:pt idx="612">
                  <c:v>216.970001</c:v>
                </c:pt>
                <c:pt idx="613">
                  <c:v>235.91999799999999</c:v>
                </c:pt>
                <c:pt idx="614">
                  <c:v>221.19000199999999</c:v>
                </c:pt>
                <c:pt idx="615">
                  <c:v>221.449997</c:v>
                </c:pt>
                <c:pt idx="616">
                  <c:v>240.029999</c:v>
                </c:pt>
                <c:pt idx="617">
                  <c:v>250.220001</c:v>
                </c:pt>
                <c:pt idx="618">
                  <c:v>247.5</c:v>
                </c:pt>
                <c:pt idx="619">
                  <c:v>245.83999600000001</c:v>
                </c:pt>
                <c:pt idx="620">
                  <c:v>245.320007</c:v>
                </c:pt>
                <c:pt idx="621">
                  <c:v>258.35998499999999</c:v>
                </c:pt>
                <c:pt idx="622">
                  <c:v>245.69000199999999</c:v>
                </c:pt>
                <c:pt idx="623">
                  <c:v>251.729996</c:v>
                </c:pt>
                <c:pt idx="624">
                  <c:v>267.92001299999998</c:v>
                </c:pt>
                <c:pt idx="625">
                  <c:v>292.13000499999998</c:v>
                </c:pt>
                <c:pt idx="626">
                  <c:v>284.76001000000002</c:v>
                </c:pt>
                <c:pt idx="627">
                  <c:v>282.04998799999998</c:v>
                </c:pt>
                <c:pt idx="628">
                  <c:v>283.86999500000002</c:v>
                </c:pt>
                <c:pt idx="629">
                  <c:v>275.959991</c:v>
                </c:pt>
                <c:pt idx="630">
                  <c:v>249.03999300000001</c:v>
                </c:pt>
                <c:pt idx="631">
                  <c:v>243.36999499999999</c:v>
                </c:pt>
                <c:pt idx="632">
                  <c:v>249.25</c:v>
                </c:pt>
                <c:pt idx="633">
                  <c:v>271.14001500000001</c:v>
                </c:pt>
                <c:pt idx="634">
                  <c:v>298.39999399999999</c:v>
                </c:pt>
                <c:pt idx="635">
                  <c:v>284.02999899999998</c:v>
                </c:pt>
                <c:pt idx="636">
                  <c:v>294.04998799999998</c:v>
                </c:pt>
                <c:pt idx="637">
                  <c:v>269.92001299999998</c:v>
                </c:pt>
                <c:pt idx="638">
                  <c:v>268.57998700000002</c:v>
                </c:pt>
                <c:pt idx="639">
                  <c:v>265.75</c:v>
                </c:pt>
                <c:pt idx="640">
                  <c:v>255.800003</c:v>
                </c:pt>
                <c:pt idx="641">
                  <c:v>258.64999399999999</c:v>
                </c:pt>
                <c:pt idx="642">
                  <c:v>262.26998900000001</c:v>
                </c:pt>
                <c:pt idx="643">
                  <c:v>257.91000400000001</c:v>
                </c:pt>
                <c:pt idx="644">
                  <c:v>252.88999899999999</c:v>
                </c:pt>
                <c:pt idx="645">
                  <c:v>246.91000399999999</c:v>
                </c:pt>
                <c:pt idx="646">
                  <c:v>237.449997</c:v>
                </c:pt>
                <c:pt idx="647">
                  <c:v>231.44000199999999</c:v>
                </c:pt>
                <c:pt idx="648">
                  <c:v>232.720001</c:v>
                </c:pt>
                <c:pt idx="649">
                  <c:v>210.820007</c:v>
                </c:pt>
                <c:pt idx="650">
                  <c:v>192.009995</c:v>
                </c:pt>
                <c:pt idx="651">
                  <c:v>223.16000399999999</c:v>
                </c:pt>
                <c:pt idx="652">
                  <c:v>229.470001</c:v>
                </c:pt>
                <c:pt idx="653">
                  <c:v>227.550003</c:v>
                </c:pt>
                <c:pt idx="654">
                  <c:v>241.08000200000001</c:v>
                </c:pt>
                <c:pt idx="655">
                  <c:v>267.66000400000001</c:v>
                </c:pt>
                <c:pt idx="656">
                  <c:v>263.959991</c:v>
                </c:pt>
                <c:pt idx="657">
                  <c:v>273.38000499999998</c:v>
                </c:pt>
                <c:pt idx="658">
                  <c:v>246.86000100000001</c:v>
                </c:pt>
                <c:pt idx="659">
                  <c:v>263.32998700000002</c:v>
                </c:pt>
                <c:pt idx="660">
                  <c:v>256.67001299999998</c:v>
                </c:pt>
                <c:pt idx="661">
                  <c:v>238.96000699999999</c:v>
                </c:pt>
                <c:pt idx="662">
                  <c:v>248.259995</c:v>
                </c:pt>
                <c:pt idx="663">
                  <c:v>284.02999899999998</c:v>
                </c:pt>
                <c:pt idx="664">
                  <c:v>279.23001099999999</c:v>
                </c:pt>
                <c:pt idx="665">
                  <c:v>292.32000699999998</c:v>
                </c:pt>
                <c:pt idx="666">
                  <c:v>297.39001500000001</c:v>
                </c:pt>
                <c:pt idx="667">
                  <c:v>298.98001099999999</c:v>
                </c:pt>
                <c:pt idx="668">
                  <c:v>290.83999599999999</c:v>
                </c:pt>
                <c:pt idx="669">
                  <c:v>290.10000600000001</c:v>
                </c:pt>
                <c:pt idx="670">
                  <c:v>312.77999899999998</c:v>
                </c:pt>
                <c:pt idx="671">
                  <c:v>332.35000600000001</c:v>
                </c:pt>
                <c:pt idx="672">
                  <c:v>322.82998700000002</c:v>
                </c:pt>
                <c:pt idx="673">
                  <c:v>340.72000100000002</c:v>
                </c:pt>
                <c:pt idx="674">
                  <c:v>333.75</c:v>
                </c:pt>
                <c:pt idx="675">
                  <c:v>313.02999899999998</c:v>
                </c:pt>
                <c:pt idx="676">
                  <c:v>329.85000600000001</c:v>
                </c:pt>
                <c:pt idx="677">
                  <c:v>314.72000100000002</c:v>
                </c:pt>
                <c:pt idx="678">
                  <c:v>294.709991</c:v>
                </c:pt>
                <c:pt idx="679">
                  <c:v>291.01998900000001</c:v>
                </c:pt>
                <c:pt idx="680">
                  <c:v>285.32998700000002</c:v>
                </c:pt>
                <c:pt idx="681">
                  <c:v>290.91000400000001</c:v>
                </c:pt>
                <c:pt idx="682">
                  <c:v>299.459991</c:v>
                </c:pt>
                <c:pt idx="683">
                  <c:v>318.64001500000001</c:v>
                </c:pt>
                <c:pt idx="684">
                  <c:v>328.38000499999998</c:v>
                </c:pt>
                <c:pt idx="685">
                  <c:v>307.47000100000002</c:v>
                </c:pt>
                <c:pt idx="686">
                  <c:v>328.01001000000002</c:v>
                </c:pt>
                <c:pt idx="687">
                  <c:v>304.25</c:v>
                </c:pt>
                <c:pt idx="688">
                  <c:v>312.23998999999998</c:v>
                </c:pt>
                <c:pt idx="689">
                  <c:v>326.72000100000002</c:v>
                </c:pt>
                <c:pt idx="690">
                  <c:v>294.67001299999998</c:v>
                </c:pt>
                <c:pt idx="691">
                  <c:v>303.42999300000002</c:v>
                </c:pt>
                <c:pt idx="692">
                  <c:v>315.10998499999999</c:v>
                </c:pt>
                <c:pt idx="693">
                  <c:v>287.36999500000002</c:v>
                </c:pt>
                <c:pt idx="694">
                  <c:v>271</c:v>
                </c:pt>
                <c:pt idx="695">
                  <c:v>282.5</c:v>
                </c:pt>
                <c:pt idx="696">
                  <c:v>273.44000199999999</c:v>
                </c:pt>
                <c:pt idx="697">
                  <c:v>290.57000699999998</c:v>
                </c:pt>
                <c:pt idx="698">
                  <c:v>287.57998700000002</c:v>
                </c:pt>
                <c:pt idx="699">
                  <c:v>288.27999899999998</c:v>
                </c:pt>
                <c:pt idx="700">
                  <c:v>294.11999500000002</c:v>
                </c:pt>
                <c:pt idx="701">
                  <c:v>289.32998700000002</c:v>
                </c:pt>
                <c:pt idx="702">
                  <c:v>284.42999300000002</c:v>
                </c:pt>
                <c:pt idx="703">
                  <c:v>280.98998999999998</c:v>
                </c:pt>
                <c:pt idx="704">
                  <c:v>285.10000600000001</c:v>
                </c:pt>
                <c:pt idx="705">
                  <c:v>299.26998900000001</c:v>
                </c:pt>
                <c:pt idx="706">
                  <c:v>301.63000499999998</c:v>
                </c:pt>
                <c:pt idx="707">
                  <c:v>299.94000199999999</c:v>
                </c:pt>
                <c:pt idx="708">
                  <c:v>302.13000499999998</c:v>
                </c:pt>
                <c:pt idx="709">
                  <c:v>276.35998499999999</c:v>
                </c:pt>
                <c:pt idx="710">
                  <c:v>298.82000699999998</c:v>
                </c:pt>
                <c:pt idx="711">
                  <c:v>290.80999800000001</c:v>
                </c:pt>
                <c:pt idx="712">
                  <c:v>290.92999300000002</c:v>
                </c:pt>
                <c:pt idx="713">
                  <c:v>282.32998700000002</c:v>
                </c:pt>
                <c:pt idx="714">
                  <c:v>277.70001200000002</c:v>
                </c:pt>
                <c:pt idx="715">
                  <c:v>283.82000699999998</c:v>
                </c:pt>
                <c:pt idx="716">
                  <c:v>282.88000499999998</c:v>
                </c:pt>
                <c:pt idx="717">
                  <c:v>277.92001299999998</c:v>
                </c:pt>
                <c:pt idx="718">
                  <c:v>293.39001500000001</c:v>
                </c:pt>
                <c:pt idx="719">
                  <c:v>313.39999399999999</c:v>
                </c:pt>
                <c:pt idx="720">
                  <c:v>331.30999800000001</c:v>
                </c:pt>
                <c:pt idx="721">
                  <c:v>327.23001099999999</c:v>
                </c:pt>
                <c:pt idx="722">
                  <c:v>329.10998499999999</c:v>
                </c:pt>
                <c:pt idx="723">
                  <c:v>305.73998999999998</c:v>
                </c:pt>
                <c:pt idx="724">
                  <c:v>324.88000499999998</c:v>
                </c:pt>
                <c:pt idx="725">
                  <c:v>325.60998499999999</c:v>
                </c:pt>
                <c:pt idx="726">
                  <c:v>340.26001000000002</c:v>
                </c:pt>
                <c:pt idx="727">
                  <c:v>342.42001299999998</c:v>
                </c:pt>
                <c:pt idx="728">
                  <c:v>377.83999599999999</c:v>
                </c:pt>
                <c:pt idx="729">
                  <c:v>378.10998499999999</c:v>
                </c:pt>
                <c:pt idx="730">
                  <c:v>376.54998799999998</c:v>
                </c:pt>
                <c:pt idx="731">
                  <c:v>380.73998999999998</c:v>
                </c:pt>
                <c:pt idx="732">
                  <c:v>407.709991</c:v>
                </c:pt>
                <c:pt idx="733">
                  <c:v>412.29998799999998</c:v>
                </c:pt>
                <c:pt idx="734">
                  <c:v>413.48998999999998</c:v>
                </c:pt>
                <c:pt idx="735">
                  <c:v>461.82998700000002</c:v>
                </c:pt>
                <c:pt idx="736">
                  <c:v>458.85998499999999</c:v>
                </c:pt>
                <c:pt idx="737">
                  <c:v>449.88000499999998</c:v>
                </c:pt>
                <c:pt idx="738">
                  <c:v>445.79998799999998</c:v>
                </c:pt>
                <c:pt idx="739">
                  <c:v>453.10000600000001</c:v>
                </c:pt>
                <c:pt idx="740">
                  <c:v>440.82998700000002</c:v>
                </c:pt>
                <c:pt idx="741">
                  <c:v>436.64999399999999</c:v>
                </c:pt>
                <c:pt idx="742">
                  <c:v>430.94000199999999</c:v>
                </c:pt>
                <c:pt idx="743">
                  <c:v>436.82000699999998</c:v>
                </c:pt>
                <c:pt idx="744">
                  <c:v>443.459991</c:v>
                </c:pt>
                <c:pt idx="745">
                  <c:v>426.14999399999999</c:v>
                </c:pt>
                <c:pt idx="746">
                  <c:v>434.60998499999999</c:v>
                </c:pt>
                <c:pt idx="747">
                  <c:v>437.88000499999998</c:v>
                </c:pt>
                <c:pt idx="748">
                  <c:v>434.98001099999999</c:v>
                </c:pt>
                <c:pt idx="749">
                  <c:v>407.32998700000002</c:v>
                </c:pt>
                <c:pt idx="750">
                  <c:v>389.91000400000001</c:v>
                </c:pt>
                <c:pt idx="751">
                  <c:v>376.97000100000002</c:v>
                </c:pt>
                <c:pt idx="752">
                  <c:v>370.82000699999998</c:v>
                </c:pt>
                <c:pt idx="753">
                  <c:v>389.48001099999999</c:v>
                </c:pt>
                <c:pt idx="754">
                  <c:v>377.83999599999999</c:v>
                </c:pt>
                <c:pt idx="755">
                  <c:v>378.01001000000002</c:v>
                </c:pt>
                <c:pt idx="756">
                  <c:v>384.30999800000001</c:v>
                </c:pt>
                <c:pt idx="757">
                  <c:v>388.82998700000002</c:v>
                </c:pt>
                <c:pt idx="758">
                  <c:v>376.14999399999999</c:v>
                </c:pt>
                <c:pt idx="759">
                  <c:v>369.67001299999998</c:v>
                </c:pt>
                <c:pt idx="760">
                  <c:v>346.790009</c:v>
                </c:pt>
                <c:pt idx="761">
                  <c:v>328.61999500000002</c:v>
                </c:pt>
                <c:pt idx="762">
                  <c:v>335.25</c:v>
                </c:pt>
                <c:pt idx="763">
                  <c:v>329.51001000000002</c:v>
                </c:pt>
                <c:pt idx="764">
                  <c:v>346.39999399999999</c:v>
                </c:pt>
                <c:pt idx="765">
                  <c:v>336.55999800000001</c:v>
                </c:pt>
                <c:pt idx="766">
                  <c:v>336.04998799999998</c:v>
                </c:pt>
                <c:pt idx="767">
                  <c:v>344.36999500000002</c:v>
                </c:pt>
                <c:pt idx="768">
                  <c:v>381.51998900000001</c:v>
                </c:pt>
                <c:pt idx="769">
                  <c:v>371.67999300000002</c:v>
                </c:pt>
                <c:pt idx="770">
                  <c:v>357.52999899999998</c:v>
                </c:pt>
                <c:pt idx="771">
                  <c:v>351.48001099999999</c:v>
                </c:pt>
                <c:pt idx="772">
                  <c:v>349.25</c:v>
                </c:pt>
                <c:pt idx="773">
                  <c:v>350.70001200000002</c:v>
                </c:pt>
                <c:pt idx="774">
                  <c:v>353.07000699999998</c:v>
                </c:pt>
                <c:pt idx="775">
                  <c:v>356.27999899999998</c:v>
                </c:pt>
                <c:pt idx="776">
                  <c:v>342.67999300000002</c:v>
                </c:pt>
                <c:pt idx="777">
                  <c:v>347.76001000000002</c:v>
                </c:pt>
                <c:pt idx="778">
                  <c:v>341.83999599999999</c:v>
                </c:pt>
                <c:pt idx="779">
                  <c:v>346.39999399999999</c:v>
                </c:pt>
                <c:pt idx="780">
                  <c:v>340.77999899999998</c:v>
                </c:pt>
                <c:pt idx="781">
                  <c:v>340.61999500000002</c:v>
                </c:pt>
                <c:pt idx="782">
                  <c:v>339.26001000000002</c:v>
                </c:pt>
                <c:pt idx="783">
                  <c:v>333.47000100000002</c:v>
                </c:pt>
                <c:pt idx="784">
                  <c:v>326.05999800000001</c:v>
                </c:pt>
                <c:pt idx="785">
                  <c:v>322.80999800000001</c:v>
                </c:pt>
                <c:pt idx="786">
                  <c:v>327.60000600000001</c:v>
                </c:pt>
                <c:pt idx="787">
                  <c:v>317.29998799999998</c:v>
                </c:pt>
                <c:pt idx="788">
                  <c:v>315.63000499999998</c:v>
                </c:pt>
                <c:pt idx="789">
                  <c:v>328.92001299999998</c:v>
                </c:pt>
                <c:pt idx="790">
                  <c:v>328.27999899999998</c:v>
                </c:pt>
                <c:pt idx="791">
                  <c:v>329.48998999999998</c:v>
                </c:pt>
                <c:pt idx="792">
                  <c:v>311.32998700000002</c:v>
                </c:pt>
                <c:pt idx="793">
                  <c:v>320.39999399999999</c:v>
                </c:pt>
                <c:pt idx="794">
                  <c:v>323.42001299999998</c:v>
                </c:pt>
                <c:pt idx="795">
                  <c:v>340.63000499999998</c:v>
                </c:pt>
                <c:pt idx="796">
                  <c:v>340.45001200000002</c:v>
                </c:pt>
                <c:pt idx="797">
                  <c:v>340.459991</c:v>
                </c:pt>
                <c:pt idx="798">
                  <c:v>334.60998499999999</c:v>
                </c:pt>
                <c:pt idx="799">
                  <c:v>323.60000600000001</c:v>
                </c:pt>
                <c:pt idx="800">
                  <c:v>318.22000100000002</c:v>
                </c:pt>
                <c:pt idx="801">
                  <c:v>325.79998799999998</c:v>
                </c:pt>
                <c:pt idx="802">
                  <c:v>335.41000400000001</c:v>
                </c:pt>
                <c:pt idx="803">
                  <c:v>329.14001500000001</c:v>
                </c:pt>
                <c:pt idx="804">
                  <c:v>342.35000600000001</c:v>
                </c:pt>
                <c:pt idx="805">
                  <c:v>348.040009</c:v>
                </c:pt>
                <c:pt idx="806">
                  <c:v>377.48998999999998</c:v>
                </c:pt>
                <c:pt idx="807">
                  <c:v>424.86999500000002</c:v>
                </c:pt>
                <c:pt idx="808">
                  <c:v>433.22000100000002</c:v>
                </c:pt>
                <c:pt idx="809">
                  <c:v>413.45001200000002</c:v>
                </c:pt>
                <c:pt idx="810">
                  <c:v>406.76001000000002</c:v>
                </c:pt>
                <c:pt idx="811">
                  <c:v>420.22000100000002</c:v>
                </c:pt>
                <c:pt idx="812">
                  <c:v>423.39001500000001</c:v>
                </c:pt>
                <c:pt idx="813">
                  <c:v>426.67001299999998</c:v>
                </c:pt>
                <c:pt idx="814">
                  <c:v>453.63000499999998</c:v>
                </c:pt>
                <c:pt idx="815">
                  <c:v>453.95001200000002</c:v>
                </c:pt>
                <c:pt idx="816">
                  <c:v>459.63000499999998</c:v>
                </c:pt>
                <c:pt idx="817">
                  <c:v>473.54998799999998</c:v>
                </c:pt>
                <c:pt idx="818">
                  <c:v>474.5</c:v>
                </c:pt>
                <c:pt idx="819">
                  <c:v>494.07000699999998</c:v>
                </c:pt>
                <c:pt idx="820">
                  <c:v>509.17999300000002</c:v>
                </c:pt>
                <c:pt idx="821">
                  <c:v>504.88000499999998</c:v>
                </c:pt>
                <c:pt idx="822">
                  <c:v>480</c:v>
                </c:pt>
                <c:pt idx="823">
                  <c:v>505.95001200000002</c:v>
                </c:pt>
                <c:pt idx="824">
                  <c:v>489.07998700000002</c:v>
                </c:pt>
                <c:pt idx="825">
                  <c:v>486.22000100000002</c:v>
                </c:pt>
                <c:pt idx="826">
                  <c:v>508.52999899999998</c:v>
                </c:pt>
                <c:pt idx="827">
                  <c:v>493.040009</c:v>
                </c:pt>
                <c:pt idx="828">
                  <c:v>507.88000499999998</c:v>
                </c:pt>
                <c:pt idx="829">
                  <c:v>520.23999000000003</c:v>
                </c:pt>
                <c:pt idx="830">
                  <c:v>495.38000499999998</c:v>
                </c:pt>
                <c:pt idx="831">
                  <c:v>505.86999500000002</c:v>
                </c:pt>
                <c:pt idx="832">
                  <c:v>507.10000600000001</c:v>
                </c:pt>
                <c:pt idx="833">
                  <c:v>498.29998799999998</c:v>
                </c:pt>
                <c:pt idx="834">
                  <c:v>527.67999299999997</c:v>
                </c:pt>
                <c:pt idx="835">
                  <c:v>563.21997099999999</c:v>
                </c:pt>
                <c:pt idx="836">
                  <c:v>577.5</c:v>
                </c:pt>
                <c:pt idx="837">
                  <c:v>568.89001499999995</c:v>
                </c:pt>
                <c:pt idx="838">
                  <c:v>571.09002699999996</c:v>
                </c:pt>
                <c:pt idx="839">
                  <c:v>599.39001499999995</c:v>
                </c:pt>
                <c:pt idx="840">
                  <c:v>555.79998799999998</c:v>
                </c:pt>
                <c:pt idx="841">
                  <c:v>558.32000700000003</c:v>
                </c:pt>
                <c:pt idx="842">
                  <c:v>586</c:v>
                </c:pt>
                <c:pt idx="843">
                  <c:v>582.36999500000002</c:v>
                </c:pt>
                <c:pt idx="844">
                  <c:v>570.40997300000004</c:v>
                </c:pt>
                <c:pt idx="845">
                  <c:v>571.90002400000003</c:v>
                </c:pt>
                <c:pt idx="846">
                  <c:v>571.29998799999998</c:v>
                </c:pt>
                <c:pt idx="847">
                  <c:v>573.46997099999999</c:v>
                </c:pt>
                <c:pt idx="848">
                  <c:v>581.95001200000002</c:v>
                </c:pt>
                <c:pt idx="849">
                  <c:v>619.23999000000003</c:v>
                </c:pt>
                <c:pt idx="850">
                  <c:v>603.89001499999995</c:v>
                </c:pt>
                <c:pt idx="851">
                  <c:v>670.71002199999998</c:v>
                </c:pt>
                <c:pt idx="852">
                  <c:v>667.88000499999998</c:v>
                </c:pt>
                <c:pt idx="853">
                  <c:v>631.61999500000002</c:v>
                </c:pt>
                <c:pt idx="854">
                  <c:v>685.15002400000003</c:v>
                </c:pt>
                <c:pt idx="855">
                  <c:v>631.05999799999995</c:v>
                </c:pt>
                <c:pt idx="856">
                  <c:v>655.80999799999995</c:v>
                </c:pt>
                <c:pt idx="857">
                  <c:v>631.080017</c:v>
                </c:pt>
                <c:pt idx="858">
                  <c:v>598.01000999999997</c:v>
                </c:pt>
                <c:pt idx="859">
                  <c:v>577.28997800000002</c:v>
                </c:pt>
                <c:pt idx="860">
                  <c:v>565.669983</c:v>
                </c:pt>
                <c:pt idx="861">
                  <c:v>536.17999299999997</c:v>
                </c:pt>
                <c:pt idx="862">
                  <c:v>485.52999899999998</c:v>
                </c:pt>
                <c:pt idx="863">
                  <c:v>482.14001500000001</c:v>
                </c:pt>
                <c:pt idx="864">
                  <c:v>499</c:v>
                </c:pt>
                <c:pt idx="865">
                  <c:v>486.60000600000001</c:v>
                </c:pt>
                <c:pt idx="866">
                  <c:v>481</c:v>
                </c:pt>
                <c:pt idx="867">
                  <c:v>470.19000199999999</c:v>
                </c:pt>
                <c:pt idx="868">
                  <c:v>450.19000199999999</c:v>
                </c:pt>
                <c:pt idx="869">
                  <c:v>450.98998999999998</c:v>
                </c:pt>
                <c:pt idx="870">
                  <c:v>457.77999899999998</c:v>
                </c:pt>
                <c:pt idx="871">
                  <c:v>494.5</c:v>
                </c:pt>
                <c:pt idx="872">
                  <c:v>513.80999799999995</c:v>
                </c:pt>
                <c:pt idx="873">
                  <c:v>519.51000999999997</c:v>
                </c:pt>
                <c:pt idx="874">
                  <c:v>501.209991</c:v>
                </c:pt>
                <c:pt idx="875">
                  <c:v>503.48001099999999</c:v>
                </c:pt>
                <c:pt idx="876">
                  <c:v>500.10000600000001</c:v>
                </c:pt>
                <c:pt idx="877">
                  <c:v>490.60000600000001</c:v>
                </c:pt>
                <c:pt idx="878">
                  <c:v>498</c:v>
                </c:pt>
                <c:pt idx="879">
                  <c:v>508.01001000000002</c:v>
                </c:pt>
                <c:pt idx="880">
                  <c:v>587.80999799999995</c:v>
                </c:pt>
                <c:pt idx="881">
                  <c:v>646.32000700000003</c:v>
                </c:pt>
                <c:pt idx="882">
                  <c:v>717.52002000000005</c:v>
                </c:pt>
                <c:pt idx="883">
                  <c:v>686.02002000000005</c:v>
                </c:pt>
                <c:pt idx="884">
                  <c:v>769.88000499999998</c:v>
                </c:pt>
                <c:pt idx="885">
                  <c:v>718</c:v>
                </c:pt>
                <c:pt idx="886">
                  <c:v>699.55999799999995</c:v>
                </c:pt>
                <c:pt idx="887">
                  <c:v>704.97997999999995</c:v>
                </c:pt>
                <c:pt idx="888">
                  <c:v>672.79998799999998</c:v>
                </c:pt>
                <c:pt idx="889">
                  <c:v>713.15002400000003</c:v>
                </c:pt>
                <c:pt idx="890">
                  <c:v>687.44000200000005</c:v>
                </c:pt>
                <c:pt idx="891">
                  <c:v>796.47997999999995</c:v>
                </c:pt>
                <c:pt idx="892">
                  <c:v>871.79998799999998</c:v>
                </c:pt>
                <c:pt idx="893">
                  <c:v>962.95001200000002</c:v>
                </c:pt>
                <c:pt idx="894">
                  <c:v>1022.840027</c:v>
                </c:pt>
                <c:pt idx="895">
                  <c:v>1079.3900149999999</c:v>
                </c:pt>
                <c:pt idx="896">
                  <c:v>1334.01001</c:v>
                </c:pt>
                <c:pt idx="897">
                  <c:v>1051.01001</c:v>
                </c:pt>
                <c:pt idx="898">
                  <c:v>1246.209961</c:v>
                </c:pt>
                <c:pt idx="899">
                  <c:v>1300.0200199999999</c:v>
                </c:pt>
                <c:pt idx="900">
                  <c:v>1425.589966</c:v>
                </c:pt>
                <c:pt idx="901">
                  <c:v>1484.2299800000001</c:v>
                </c:pt>
                <c:pt idx="902">
                  <c:v>1593.349976</c:v>
                </c:pt>
                <c:pt idx="903">
                  <c:v>1766.150024</c:v>
                </c:pt>
                <c:pt idx="904">
                  <c:v>1676.849976</c:v>
                </c:pt>
                <c:pt idx="905">
                  <c:v>1782.3599850000001</c:v>
                </c:pt>
                <c:pt idx="906">
                  <c:v>1502.76001</c:v>
                </c:pt>
                <c:pt idx="907">
                  <c:v>1417.5</c:v>
                </c:pt>
                <c:pt idx="908">
                  <c:v>1546.5200199999999</c:v>
                </c:pt>
                <c:pt idx="909">
                  <c:v>1599.290039</c:v>
                </c:pt>
                <c:pt idx="910">
                  <c:v>1523</c:v>
                </c:pt>
                <c:pt idx="911">
                  <c:v>1856</c:v>
                </c:pt>
                <c:pt idx="912">
                  <c:v>1876.98999</c:v>
                </c:pt>
                <c:pt idx="913">
                  <c:v>1919.160034</c:v>
                </c:pt>
                <c:pt idx="914">
                  <c:v>1704.5600589999999</c:v>
                </c:pt>
                <c:pt idx="915">
                  <c:v>1636.73999</c:v>
                </c:pt>
                <c:pt idx="916">
                  <c:v>1578.829956</c:v>
                </c:pt>
                <c:pt idx="917">
                  <c:v>1606.1099850000001</c:v>
                </c:pt>
                <c:pt idx="918">
                  <c:v>1615.420044</c:v>
                </c:pt>
                <c:pt idx="919">
                  <c:v>1439</c:v>
                </c:pt>
                <c:pt idx="920">
                  <c:v>1512.99</c:v>
                </c:pt>
                <c:pt idx="921">
                  <c:v>1441.02</c:v>
                </c:pt>
                <c:pt idx="922">
                  <c:v>1566</c:v>
                </c:pt>
                <c:pt idx="923">
                  <c:v>1551.81</c:v>
                </c:pt>
                <c:pt idx="924">
                  <c:v>1479.58</c:v>
                </c:pt>
                <c:pt idx="925">
                  <c:v>1335.88</c:v>
                </c:pt>
                <c:pt idx="926">
                  <c:v>1254.03</c:v>
                </c:pt>
                <c:pt idx="927">
                  <c:v>1188.05</c:v>
                </c:pt>
                <c:pt idx="928">
                  <c:v>1208.1600000000001</c:v>
                </c:pt>
                <c:pt idx="929">
                  <c:v>1174.1099999999999</c:v>
                </c:pt>
                <c:pt idx="930">
                  <c:v>1324.01</c:v>
                </c:pt>
                <c:pt idx="931">
                  <c:v>1338.64</c:v>
                </c:pt>
                <c:pt idx="932">
                  <c:v>1265.67</c:v>
                </c:pt>
                <c:pt idx="933">
                  <c:v>1240.4100000000001</c:v>
                </c:pt>
                <c:pt idx="934">
                  <c:v>1282.3800000000001</c:v>
                </c:pt>
                <c:pt idx="935">
                  <c:v>1292.97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6F-4EDD-A62E-3A3A92C0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503375"/>
        <c:axId val="823504335"/>
      </c:lineChart>
      <c:dateAx>
        <c:axId val="1201664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6000543"/>
        <c:crosses val="autoZero"/>
        <c:auto val="1"/>
        <c:lblOffset val="100"/>
        <c:baseTimeUnit val="days"/>
      </c:dateAx>
      <c:valAx>
        <c:axId val="10760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1664543"/>
        <c:crosses val="autoZero"/>
        <c:crossBetween val="between"/>
      </c:valAx>
      <c:valAx>
        <c:axId val="82350433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3503375"/>
        <c:crosses val="max"/>
        <c:crossBetween val="between"/>
      </c:valAx>
      <c:catAx>
        <c:axId val="823503375"/>
        <c:scaling>
          <c:orientation val="minMax"/>
        </c:scaling>
        <c:delete val="1"/>
        <c:axPos val="b"/>
        <c:majorTickMark val="out"/>
        <c:minorTickMark val="none"/>
        <c:tickLblPos val="nextTo"/>
        <c:crossAx val="823504335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MSTR MC vs MSTR BTC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MSTR MC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'MSTRvsBTC Daily'!$A$2:$A$10000</c:f>
              <c:numCache>
                <c:formatCode>m/d/yyyy</c:formatCode>
                <c:ptCount val="9999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44060</c:v>
                </c:pt>
                <c:pt idx="6">
                  <c:v>44061</c:v>
                </c:pt>
                <c:pt idx="7">
                  <c:v>44062</c:v>
                </c:pt>
                <c:pt idx="8">
                  <c:v>44063</c:v>
                </c:pt>
                <c:pt idx="9">
                  <c:v>44064</c:v>
                </c:pt>
                <c:pt idx="10">
                  <c:v>44067</c:v>
                </c:pt>
                <c:pt idx="11">
                  <c:v>44068</c:v>
                </c:pt>
                <c:pt idx="12">
                  <c:v>44069</c:v>
                </c:pt>
                <c:pt idx="13">
                  <c:v>44070</c:v>
                </c:pt>
                <c:pt idx="14">
                  <c:v>44071</c:v>
                </c:pt>
                <c:pt idx="15">
                  <c:v>44074</c:v>
                </c:pt>
                <c:pt idx="16">
                  <c:v>44075</c:v>
                </c:pt>
                <c:pt idx="17">
                  <c:v>44076</c:v>
                </c:pt>
                <c:pt idx="18">
                  <c:v>44077</c:v>
                </c:pt>
                <c:pt idx="19">
                  <c:v>44078</c:v>
                </c:pt>
                <c:pt idx="20">
                  <c:v>44082</c:v>
                </c:pt>
                <c:pt idx="21">
                  <c:v>44083</c:v>
                </c:pt>
                <c:pt idx="22">
                  <c:v>44084</c:v>
                </c:pt>
                <c:pt idx="23">
                  <c:v>44085</c:v>
                </c:pt>
                <c:pt idx="24">
                  <c:v>44088</c:v>
                </c:pt>
                <c:pt idx="25">
                  <c:v>44089</c:v>
                </c:pt>
                <c:pt idx="26">
                  <c:v>44090</c:v>
                </c:pt>
                <c:pt idx="27">
                  <c:v>44091</c:v>
                </c:pt>
                <c:pt idx="28">
                  <c:v>44092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44109</c:v>
                </c:pt>
                <c:pt idx="40">
                  <c:v>44110</c:v>
                </c:pt>
                <c:pt idx="41">
                  <c:v>44111</c:v>
                </c:pt>
                <c:pt idx="42">
                  <c:v>44112</c:v>
                </c:pt>
                <c:pt idx="43">
                  <c:v>44113</c:v>
                </c:pt>
                <c:pt idx="44">
                  <c:v>44116</c:v>
                </c:pt>
                <c:pt idx="45">
                  <c:v>44117</c:v>
                </c:pt>
                <c:pt idx="46">
                  <c:v>44118</c:v>
                </c:pt>
                <c:pt idx="47">
                  <c:v>44119</c:v>
                </c:pt>
                <c:pt idx="48">
                  <c:v>44120</c:v>
                </c:pt>
                <c:pt idx="49">
                  <c:v>44123</c:v>
                </c:pt>
                <c:pt idx="50">
                  <c:v>44124</c:v>
                </c:pt>
                <c:pt idx="51">
                  <c:v>44125</c:v>
                </c:pt>
                <c:pt idx="52">
                  <c:v>44126</c:v>
                </c:pt>
                <c:pt idx="53">
                  <c:v>44127</c:v>
                </c:pt>
                <c:pt idx="54">
                  <c:v>44130</c:v>
                </c:pt>
                <c:pt idx="55">
                  <c:v>44131</c:v>
                </c:pt>
                <c:pt idx="56">
                  <c:v>44132</c:v>
                </c:pt>
                <c:pt idx="57">
                  <c:v>44133</c:v>
                </c:pt>
                <c:pt idx="58">
                  <c:v>44134</c:v>
                </c:pt>
                <c:pt idx="59">
                  <c:v>44137</c:v>
                </c:pt>
                <c:pt idx="60">
                  <c:v>44138</c:v>
                </c:pt>
                <c:pt idx="61">
                  <c:v>44139</c:v>
                </c:pt>
                <c:pt idx="62">
                  <c:v>44140</c:v>
                </c:pt>
                <c:pt idx="63">
                  <c:v>44141</c:v>
                </c:pt>
                <c:pt idx="64">
                  <c:v>44144</c:v>
                </c:pt>
                <c:pt idx="65">
                  <c:v>44145</c:v>
                </c:pt>
                <c:pt idx="66">
                  <c:v>44146</c:v>
                </c:pt>
                <c:pt idx="67">
                  <c:v>44147</c:v>
                </c:pt>
                <c:pt idx="68">
                  <c:v>44148</c:v>
                </c:pt>
                <c:pt idx="69">
                  <c:v>44151</c:v>
                </c:pt>
                <c:pt idx="70">
                  <c:v>44152</c:v>
                </c:pt>
                <c:pt idx="71">
                  <c:v>44153</c:v>
                </c:pt>
                <c:pt idx="72">
                  <c:v>44154</c:v>
                </c:pt>
                <c:pt idx="73">
                  <c:v>44155</c:v>
                </c:pt>
                <c:pt idx="74">
                  <c:v>44158</c:v>
                </c:pt>
                <c:pt idx="75">
                  <c:v>44159</c:v>
                </c:pt>
                <c:pt idx="76">
                  <c:v>44160</c:v>
                </c:pt>
                <c:pt idx="77">
                  <c:v>44162</c:v>
                </c:pt>
                <c:pt idx="78">
                  <c:v>44165</c:v>
                </c:pt>
                <c:pt idx="79">
                  <c:v>44166</c:v>
                </c:pt>
                <c:pt idx="80">
                  <c:v>44167</c:v>
                </c:pt>
                <c:pt idx="81">
                  <c:v>44168</c:v>
                </c:pt>
                <c:pt idx="82">
                  <c:v>44169</c:v>
                </c:pt>
                <c:pt idx="83">
                  <c:v>44172</c:v>
                </c:pt>
                <c:pt idx="84">
                  <c:v>44173</c:v>
                </c:pt>
                <c:pt idx="85">
                  <c:v>44174</c:v>
                </c:pt>
                <c:pt idx="86">
                  <c:v>44175</c:v>
                </c:pt>
                <c:pt idx="87">
                  <c:v>44176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44193</c:v>
                </c:pt>
                <c:pt idx="98">
                  <c:v>44194</c:v>
                </c:pt>
                <c:pt idx="99">
                  <c:v>44195</c:v>
                </c:pt>
                <c:pt idx="100">
                  <c:v>44196</c:v>
                </c:pt>
                <c:pt idx="101">
                  <c:v>44200</c:v>
                </c:pt>
                <c:pt idx="102">
                  <c:v>44201</c:v>
                </c:pt>
                <c:pt idx="103">
                  <c:v>44202</c:v>
                </c:pt>
                <c:pt idx="104">
                  <c:v>44203</c:v>
                </c:pt>
                <c:pt idx="105">
                  <c:v>44204</c:v>
                </c:pt>
                <c:pt idx="106">
                  <c:v>44207</c:v>
                </c:pt>
                <c:pt idx="107">
                  <c:v>44208</c:v>
                </c:pt>
                <c:pt idx="108">
                  <c:v>44209</c:v>
                </c:pt>
                <c:pt idx="109">
                  <c:v>44210</c:v>
                </c:pt>
                <c:pt idx="110">
                  <c:v>44211</c:v>
                </c:pt>
                <c:pt idx="111">
                  <c:v>44215</c:v>
                </c:pt>
                <c:pt idx="112">
                  <c:v>44216</c:v>
                </c:pt>
                <c:pt idx="113">
                  <c:v>44217</c:v>
                </c:pt>
                <c:pt idx="114">
                  <c:v>44218</c:v>
                </c:pt>
                <c:pt idx="115">
                  <c:v>44221</c:v>
                </c:pt>
                <c:pt idx="116">
                  <c:v>44222</c:v>
                </c:pt>
                <c:pt idx="117">
                  <c:v>44223</c:v>
                </c:pt>
                <c:pt idx="118">
                  <c:v>44224</c:v>
                </c:pt>
                <c:pt idx="119">
                  <c:v>44225</c:v>
                </c:pt>
                <c:pt idx="120">
                  <c:v>44228</c:v>
                </c:pt>
                <c:pt idx="121">
                  <c:v>44229</c:v>
                </c:pt>
                <c:pt idx="122">
                  <c:v>44230</c:v>
                </c:pt>
                <c:pt idx="123">
                  <c:v>44231</c:v>
                </c:pt>
                <c:pt idx="124">
                  <c:v>44232</c:v>
                </c:pt>
                <c:pt idx="125">
                  <c:v>44235</c:v>
                </c:pt>
                <c:pt idx="126">
                  <c:v>44236</c:v>
                </c:pt>
                <c:pt idx="127">
                  <c:v>44237</c:v>
                </c:pt>
                <c:pt idx="128">
                  <c:v>44238</c:v>
                </c:pt>
                <c:pt idx="129">
                  <c:v>44239</c:v>
                </c:pt>
                <c:pt idx="130">
                  <c:v>44243</c:v>
                </c:pt>
                <c:pt idx="131">
                  <c:v>44244</c:v>
                </c:pt>
                <c:pt idx="132">
                  <c:v>44245</c:v>
                </c:pt>
                <c:pt idx="133">
                  <c:v>44246</c:v>
                </c:pt>
                <c:pt idx="134">
                  <c:v>44249</c:v>
                </c:pt>
                <c:pt idx="135">
                  <c:v>44250</c:v>
                </c:pt>
                <c:pt idx="136">
                  <c:v>44251</c:v>
                </c:pt>
                <c:pt idx="137">
                  <c:v>44252</c:v>
                </c:pt>
                <c:pt idx="138">
                  <c:v>44253</c:v>
                </c:pt>
                <c:pt idx="139">
                  <c:v>44256</c:v>
                </c:pt>
                <c:pt idx="140">
                  <c:v>44257</c:v>
                </c:pt>
                <c:pt idx="141">
                  <c:v>44258</c:v>
                </c:pt>
                <c:pt idx="142">
                  <c:v>44259</c:v>
                </c:pt>
                <c:pt idx="143">
                  <c:v>44260</c:v>
                </c:pt>
                <c:pt idx="144">
                  <c:v>44263</c:v>
                </c:pt>
                <c:pt idx="145">
                  <c:v>44264</c:v>
                </c:pt>
                <c:pt idx="146">
                  <c:v>44265</c:v>
                </c:pt>
                <c:pt idx="147">
                  <c:v>44266</c:v>
                </c:pt>
                <c:pt idx="148">
                  <c:v>44267</c:v>
                </c:pt>
                <c:pt idx="149">
                  <c:v>44270</c:v>
                </c:pt>
                <c:pt idx="150">
                  <c:v>44271</c:v>
                </c:pt>
                <c:pt idx="151">
                  <c:v>44272</c:v>
                </c:pt>
                <c:pt idx="152">
                  <c:v>44273</c:v>
                </c:pt>
                <c:pt idx="153">
                  <c:v>44274</c:v>
                </c:pt>
                <c:pt idx="154">
                  <c:v>44277</c:v>
                </c:pt>
                <c:pt idx="155">
                  <c:v>44278</c:v>
                </c:pt>
                <c:pt idx="156">
                  <c:v>44279</c:v>
                </c:pt>
                <c:pt idx="157">
                  <c:v>44280</c:v>
                </c:pt>
                <c:pt idx="158">
                  <c:v>44281</c:v>
                </c:pt>
                <c:pt idx="159">
                  <c:v>44284</c:v>
                </c:pt>
                <c:pt idx="160">
                  <c:v>44285</c:v>
                </c:pt>
                <c:pt idx="161">
                  <c:v>44286</c:v>
                </c:pt>
                <c:pt idx="162">
                  <c:v>44287</c:v>
                </c:pt>
                <c:pt idx="163">
                  <c:v>44291</c:v>
                </c:pt>
                <c:pt idx="164">
                  <c:v>44292</c:v>
                </c:pt>
                <c:pt idx="165">
                  <c:v>44293</c:v>
                </c:pt>
                <c:pt idx="166">
                  <c:v>44294</c:v>
                </c:pt>
                <c:pt idx="167">
                  <c:v>44295</c:v>
                </c:pt>
                <c:pt idx="168">
                  <c:v>44298</c:v>
                </c:pt>
                <c:pt idx="169">
                  <c:v>44299</c:v>
                </c:pt>
                <c:pt idx="170">
                  <c:v>44300</c:v>
                </c:pt>
                <c:pt idx="171">
                  <c:v>44301</c:v>
                </c:pt>
                <c:pt idx="172">
                  <c:v>44302</c:v>
                </c:pt>
                <c:pt idx="173">
                  <c:v>44305</c:v>
                </c:pt>
                <c:pt idx="174">
                  <c:v>44306</c:v>
                </c:pt>
                <c:pt idx="175">
                  <c:v>44307</c:v>
                </c:pt>
                <c:pt idx="176">
                  <c:v>44308</c:v>
                </c:pt>
                <c:pt idx="177">
                  <c:v>44309</c:v>
                </c:pt>
                <c:pt idx="178">
                  <c:v>44312</c:v>
                </c:pt>
                <c:pt idx="179">
                  <c:v>44313</c:v>
                </c:pt>
                <c:pt idx="180">
                  <c:v>44314</c:v>
                </c:pt>
                <c:pt idx="181">
                  <c:v>44315</c:v>
                </c:pt>
                <c:pt idx="182">
                  <c:v>44316</c:v>
                </c:pt>
                <c:pt idx="183">
                  <c:v>44319</c:v>
                </c:pt>
                <c:pt idx="184">
                  <c:v>44320</c:v>
                </c:pt>
                <c:pt idx="185">
                  <c:v>44321</c:v>
                </c:pt>
                <c:pt idx="186">
                  <c:v>44322</c:v>
                </c:pt>
                <c:pt idx="187">
                  <c:v>44323</c:v>
                </c:pt>
                <c:pt idx="188">
                  <c:v>44326</c:v>
                </c:pt>
                <c:pt idx="189">
                  <c:v>44327</c:v>
                </c:pt>
                <c:pt idx="190">
                  <c:v>44328</c:v>
                </c:pt>
                <c:pt idx="191">
                  <c:v>44329</c:v>
                </c:pt>
                <c:pt idx="192">
                  <c:v>44330</c:v>
                </c:pt>
                <c:pt idx="193">
                  <c:v>44333</c:v>
                </c:pt>
                <c:pt idx="194">
                  <c:v>44334</c:v>
                </c:pt>
                <c:pt idx="195">
                  <c:v>44335</c:v>
                </c:pt>
                <c:pt idx="196">
                  <c:v>44336</c:v>
                </c:pt>
                <c:pt idx="197">
                  <c:v>44337</c:v>
                </c:pt>
                <c:pt idx="198">
                  <c:v>44340</c:v>
                </c:pt>
                <c:pt idx="199">
                  <c:v>44341</c:v>
                </c:pt>
                <c:pt idx="200">
                  <c:v>44342</c:v>
                </c:pt>
                <c:pt idx="201">
                  <c:v>44343</c:v>
                </c:pt>
                <c:pt idx="202">
                  <c:v>44344</c:v>
                </c:pt>
                <c:pt idx="203">
                  <c:v>44348</c:v>
                </c:pt>
                <c:pt idx="204">
                  <c:v>44349</c:v>
                </c:pt>
                <c:pt idx="205">
                  <c:v>44350</c:v>
                </c:pt>
                <c:pt idx="206">
                  <c:v>44351</c:v>
                </c:pt>
                <c:pt idx="207">
                  <c:v>44354</c:v>
                </c:pt>
                <c:pt idx="208">
                  <c:v>44355</c:v>
                </c:pt>
                <c:pt idx="209">
                  <c:v>44356</c:v>
                </c:pt>
                <c:pt idx="210">
                  <c:v>44357</c:v>
                </c:pt>
                <c:pt idx="211">
                  <c:v>44358</c:v>
                </c:pt>
                <c:pt idx="212">
                  <c:v>44361</c:v>
                </c:pt>
                <c:pt idx="213">
                  <c:v>44362</c:v>
                </c:pt>
                <c:pt idx="214">
                  <c:v>44363</c:v>
                </c:pt>
                <c:pt idx="215">
                  <c:v>44364</c:v>
                </c:pt>
                <c:pt idx="216">
                  <c:v>44365</c:v>
                </c:pt>
                <c:pt idx="217">
                  <c:v>44368</c:v>
                </c:pt>
                <c:pt idx="218">
                  <c:v>44369</c:v>
                </c:pt>
                <c:pt idx="219">
                  <c:v>44370</c:v>
                </c:pt>
                <c:pt idx="220">
                  <c:v>44371</c:v>
                </c:pt>
                <c:pt idx="221">
                  <c:v>44372</c:v>
                </c:pt>
                <c:pt idx="222">
                  <c:v>44375</c:v>
                </c:pt>
                <c:pt idx="223">
                  <c:v>44376</c:v>
                </c:pt>
                <c:pt idx="224">
                  <c:v>44377</c:v>
                </c:pt>
                <c:pt idx="225">
                  <c:v>44378</c:v>
                </c:pt>
                <c:pt idx="226">
                  <c:v>44379</c:v>
                </c:pt>
                <c:pt idx="227">
                  <c:v>44383</c:v>
                </c:pt>
                <c:pt idx="228">
                  <c:v>44384</c:v>
                </c:pt>
                <c:pt idx="229">
                  <c:v>44385</c:v>
                </c:pt>
                <c:pt idx="230">
                  <c:v>44386</c:v>
                </c:pt>
                <c:pt idx="231">
                  <c:v>44389</c:v>
                </c:pt>
                <c:pt idx="232">
                  <c:v>44390</c:v>
                </c:pt>
                <c:pt idx="233">
                  <c:v>44391</c:v>
                </c:pt>
                <c:pt idx="234">
                  <c:v>44392</c:v>
                </c:pt>
                <c:pt idx="235">
                  <c:v>44393</c:v>
                </c:pt>
                <c:pt idx="236">
                  <c:v>44396</c:v>
                </c:pt>
                <c:pt idx="237">
                  <c:v>44397</c:v>
                </c:pt>
                <c:pt idx="238">
                  <c:v>44398</c:v>
                </c:pt>
                <c:pt idx="239">
                  <c:v>44399</c:v>
                </c:pt>
                <c:pt idx="240">
                  <c:v>44400</c:v>
                </c:pt>
                <c:pt idx="241">
                  <c:v>44403</c:v>
                </c:pt>
                <c:pt idx="242">
                  <c:v>44404</c:v>
                </c:pt>
                <c:pt idx="243">
                  <c:v>44405</c:v>
                </c:pt>
                <c:pt idx="244">
                  <c:v>44406</c:v>
                </c:pt>
                <c:pt idx="245">
                  <c:v>44407</c:v>
                </c:pt>
                <c:pt idx="246">
                  <c:v>44410</c:v>
                </c:pt>
                <c:pt idx="247">
                  <c:v>44411</c:v>
                </c:pt>
                <c:pt idx="248">
                  <c:v>44412</c:v>
                </c:pt>
                <c:pt idx="249">
                  <c:v>44413</c:v>
                </c:pt>
                <c:pt idx="250">
                  <c:v>44414</c:v>
                </c:pt>
                <c:pt idx="251">
                  <c:v>44417</c:v>
                </c:pt>
                <c:pt idx="252">
                  <c:v>44418</c:v>
                </c:pt>
                <c:pt idx="253">
                  <c:v>44419</c:v>
                </c:pt>
                <c:pt idx="254">
                  <c:v>44420</c:v>
                </c:pt>
                <c:pt idx="255">
                  <c:v>44421</c:v>
                </c:pt>
                <c:pt idx="256">
                  <c:v>44424</c:v>
                </c:pt>
                <c:pt idx="257">
                  <c:v>44425</c:v>
                </c:pt>
                <c:pt idx="258">
                  <c:v>44426</c:v>
                </c:pt>
                <c:pt idx="259">
                  <c:v>44427</c:v>
                </c:pt>
                <c:pt idx="260">
                  <c:v>44428</c:v>
                </c:pt>
                <c:pt idx="261">
                  <c:v>44431</c:v>
                </c:pt>
                <c:pt idx="262">
                  <c:v>44432</c:v>
                </c:pt>
                <c:pt idx="263">
                  <c:v>44433</c:v>
                </c:pt>
                <c:pt idx="264">
                  <c:v>44434</c:v>
                </c:pt>
                <c:pt idx="265">
                  <c:v>44435</c:v>
                </c:pt>
                <c:pt idx="266">
                  <c:v>44438</c:v>
                </c:pt>
                <c:pt idx="267">
                  <c:v>44439</c:v>
                </c:pt>
                <c:pt idx="268">
                  <c:v>44440</c:v>
                </c:pt>
                <c:pt idx="269">
                  <c:v>44441</c:v>
                </c:pt>
                <c:pt idx="270">
                  <c:v>44442</c:v>
                </c:pt>
                <c:pt idx="271">
                  <c:v>44446</c:v>
                </c:pt>
                <c:pt idx="272">
                  <c:v>44447</c:v>
                </c:pt>
                <c:pt idx="273">
                  <c:v>44448</c:v>
                </c:pt>
                <c:pt idx="274">
                  <c:v>44449</c:v>
                </c:pt>
                <c:pt idx="275">
                  <c:v>44452</c:v>
                </c:pt>
                <c:pt idx="276">
                  <c:v>44453</c:v>
                </c:pt>
                <c:pt idx="277">
                  <c:v>44454</c:v>
                </c:pt>
                <c:pt idx="278">
                  <c:v>44455</c:v>
                </c:pt>
                <c:pt idx="279">
                  <c:v>44456</c:v>
                </c:pt>
                <c:pt idx="280">
                  <c:v>44459</c:v>
                </c:pt>
                <c:pt idx="281">
                  <c:v>44460</c:v>
                </c:pt>
                <c:pt idx="282">
                  <c:v>44461</c:v>
                </c:pt>
                <c:pt idx="283">
                  <c:v>44462</c:v>
                </c:pt>
                <c:pt idx="284">
                  <c:v>44463</c:v>
                </c:pt>
                <c:pt idx="285">
                  <c:v>44466</c:v>
                </c:pt>
                <c:pt idx="286">
                  <c:v>44467</c:v>
                </c:pt>
                <c:pt idx="287">
                  <c:v>44468</c:v>
                </c:pt>
                <c:pt idx="288">
                  <c:v>44469</c:v>
                </c:pt>
                <c:pt idx="289">
                  <c:v>44470</c:v>
                </c:pt>
                <c:pt idx="290">
                  <c:v>44473</c:v>
                </c:pt>
                <c:pt idx="291">
                  <c:v>44474</c:v>
                </c:pt>
                <c:pt idx="292">
                  <c:v>44475</c:v>
                </c:pt>
                <c:pt idx="293">
                  <c:v>44476</c:v>
                </c:pt>
                <c:pt idx="294">
                  <c:v>44477</c:v>
                </c:pt>
                <c:pt idx="295">
                  <c:v>44480</c:v>
                </c:pt>
                <c:pt idx="296">
                  <c:v>44481</c:v>
                </c:pt>
                <c:pt idx="297">
                  <c:v>44482</c:v>
                </c:pt>
                <c:pt idx="298">
                  <c:v>44483</c:v>
                </c:pt>
                <c:pt idx="299">
                  <c:v>44484</c:v>
                </c:pt>
                <c:pt idx="300">
                  <c:v>44487</c:v>
                </c:pt>
                <c:pt idx="301">
                  <c:v>44488</c:v>
                </c:pt>
                <c:pt idx="302">
                  <c:v>44489</c:v>
                </c:pt>
                <c:pt idx="303">
                  <c:v>44490</c:v>
                </c:pt>
                <c:pt idx="304">
                  <c:v>44491</c:v>
                </c:pt>
                <c:pt idx="305">
                  <c:v>44494</c:v>
                </c:pt>
                <c:pt idx="306">
                  <c:v>44495</c:v>
                </c:pt>
                <c:pt idx="307">
                  <c:v>44496</c:v>
                </c:pt>
                <c:pt idx="308">
                  <c:v>44497</c:v>
                </c:pt>
                <c:pt idx="309">
                  <c:v>44498</c:v>
                </c:pt>
                <c:pt idx="310">
                  <c:v>44501</c:v>
                </c:pt>
                <c:pt idx="311">
                  <c:v>44502</c:v>
                </c:pt>
                <c:pt idx="312">
                  <c:v>44503</c:v>
                </c:pt>
                <c:pt idx="313">
                  <c:v>44504</c:v>
                </c:pt>
                <c:pt idx="314">
                  <c:v>44505</c:v>
                </c:pt>
                <c:pt idx="315">
                  <c:v>44508</c:v>
                </c:pt>
                <c:pt idx="316">
                  <c:v>44509</c:v>
                </c:pt>
                <c:pt idx="317">
                  <c:v>44510</c:v>
                </c:pt>
                <c:pt idx="318">
                  <c:v>44511</c:v>
                </c:pt>
                <c:pt idx="319">
                  <c:v>44512</c:v>
                </c:pt>
                <c:pt idx="320">
                  <c:v>44515</c:v>
                </c:pt>
                <c:pt idx="321">
                  <c:v>44516</c:v>
                </c:pt>
                <c:pt idx="322">
                  <c:v>44517</c:v>
                </c:pt>
                <c:pt idx="323">
                  <c:v>44518</c:v>
                </c:pt>
                <c:pt idx="324">
                  <c:v>44519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44526</c:v>
                </c:pt>
                <c:pt idx="329">
                  <c:v>44529</c:v>
                </c:pt>
                <c:pt idx="330">
                  <c:v>44530</c:v>
                </c:pt>
                <c:pt idx="331">
                  <c:v>44531</c:v>
                </c:pt>
                <c:pt idx="332">
                  <c:v>44532</c:v>
                </c:pt>
                <c:pt idx="333">
                  <c:v>44533</c:v>
                </c:pt>
                <c:pt idx="334">
                  <c:v>44536</c:v>
                </c:pt>
                <c:pt idx="335">
                  <c:v>44537</c:v>
                </c:pt>
                <c:pt idx="336">
                  <c:v>44538</c:v>
                </c:pt>
                <c:pt idx="337">
                  <c:v>44539</c:v>
                </c:pt>
                <c:pt idx="338">
                  <c:v>44540</c:v>
                </c:pt>
                <c:pt idx="339">
                  <c:v>44543</c:v>
                </c:pt>
                <c:pt idx="340">
                  <c:v>44544</c:v>
                </c:pt>
                <c:pt idx="341">
                  <c:v>44545</c:v>
                </c:pt>
                <c:pt idx="342">
                  <c:v>44546</c:v>
                </c:pt>
                <c:pt idx="343">
                  <c:v>44547</c:v>
                </c:pt>
                <c:pt idx="344">
                  <c:v>44550</c:v>
                </c:pt>
                <c:pt idx="345">
                  <c:v>44551</c:v>
                </c:pt>
                <c:pt idx="346">
                  <c:v>44552</c:v>
                </c:pt>
                <c:pt idx="347">
                  <c:v>44553</c:v>
                </c:pt>
                <c:pt idx="348">
                  <c:v>44557</c:v>
                </c:pt>
                <c:pt idx="349">
                  <c:v>44558</c:v>
                </c:pt>
                <c:pt idx="350">
                  <c:v>44559</c:v>
                </c:pt>
                <c:pt idx="351">
                  <c:v>44560</c:v>
                </c:pt>
                <c:pt idx="352">
                  <c:v>44561</c:v>
                </c:pt>
                <c:pt idx="353">
                  <c:v>44564</c:v>
                </c:pt>
                <c:pt idx="354">
                  <c:v>44565</c:v>
                </c:pt>
                <c:pt idx="355">
                  <c:v>44566</c:v>
                </c:pt>
                <c:pt idx="356">
                  <c:v>44567</c:v>
                </c:pt>
                <c:pt idx="357">
                  <c:v>44568</c:v>
                </c:pt>
                <c:pt idx="358">
                  <c:v>44571</c:v>
                </c:pt>
                <c:pt idx="359">
                  <c:v>44572</c:v>
                </c:pt>
                <c:pt idx="360">
                  <c:v>44573</c:v>
                </c:pt>
                <c:pt idx="361">
                  <c:v>44574</c:v>
                </c:pt>
                <c:pt idx="362">
                  <c:v>44575</c:v>
                </c:pt>
                <c:pt idx="363">
                  <c:v>44579</c:v>
                </c:pt>
                <c:pt idx="364">
                  <c:v>44580</c:v>
                </c:pt>
                <c:pt idx="365">
                  <c:v>44581</c:v>
                </c:pt>
                <c:pt idx="366">
                  <c:v>44582</c:v>
                </c:pt>
                <c:pt idx="367">
                  <c:v>44585</c:v>
                </c:pt>
                <c:pt idx="368">
                  <c:v>44586</c:v>
                </c:pt>
                <c:pt idx="369">
                  <c:v>44587</c:v>
                </c:pt>
                <c:pt idx="370">
                  <c:v>44588</c:v>
                </c:pt>
                <c:pt idx="371">
                  <c:v>44589</c:v>
                </c:pt>
                <c:pt idx="372">
                  <c:v>44592</c:v>
                </c:pt>
                <c:pt idx="373">
                  <c:v>44593</c:v>
                </c:pt>
                <c:pt idx="374">
                  <c:v>44594</c:v>
                </c:pt>
                <c:pt idx="375">
                  <c:v>44595</c:v>
                </c:pt>
                <c:pt idx="376">
                  <c:v>44596</c:v>
                </c:pt>
                <c:pt idx="377">
                  <c:v>44599</c:v>
                </c:pt>
                <c:pt idx="378">
                  <c:v>44600</c:v>
                </c:pt>
                <c:pt idx="379">
                  <c:v>44601</c:v>
                </c:pt>
                <c:pt idx="380">
                  <c:v>44602</c:v>
                </c:pt>
                <c:pt idx="381">
                  <c:v>44603</c:v>
                </c:pt>
                <c:pt idx="382">
                  <c:v>44606</c:v>
                </c:pt>
                <c:pt idx="383">
                  <c:v>44607</c:v>
                </c:pt>
                <c:pt idx="384">
                  <c:v>44608</c:v>
                </c:pt>
                <c:pt idx="385">
                  <c:v>44609</c:v>
                </c:pt>
                <c:pt idx="386">
                  <c:v>44610</c:v>
                </c:pt>
                <c:pt idx="387">
                  <c:v>44614</c:v>
                </c:pt>
                <c:pt idx="388">
                  <c:v>44615</c:v>
                </c:pt>
                <c:pt idx="389">
                  <c:v>44616</c:v>
                </c:pt>
                <c:pt idx="390">
                  <c:v>44617</c:v>
                </c:pt>
                <c:pt idx="391">
                  <c:v>44620</c:v>
                </c:pt>
                <c:pt idx="392">
                  <c:v>44621</c:v>
                </c:pt>
                <c:pt idx="393">
                  <c:v>44622</c:v>
                </c:pt>
                <c:pt idx="394">
                  <c:v>44623</c:v>
                </c:pt>
                <c:pt idx="395">
                  <c:v>44624</c:v>
                </c:pt>
                <c:pt idx="396">
                  <c:v>44627</c:v>
                </c:pt>
                <c:pt idx="397">
                  <c:v>44628</c:v>
                </c:pt>
                <c:pt idx="398">
                  <c:v>44629</c:v>
                </c:pt>
                <c:pt idx="399">
                  <c:v>44630</c:v>
                </c:pt>
                <c:pt idx="400">
                  <c:v>44631</c:v>
                </c:pt>
                <c:pt idx="401">
                  <c:v>44634</c:v>
                </c:pt>
                <c:pt idx="402">
                  <c:v>44635</c:v>
                </c:pt>
                <c:pt idx="403">
                  <c:v>44636</c:v>
                </c:pt>
                <c:pt idx="404">
                  <c:v>44637</c:v>
                </c:pt>
                <c:pt idx="405">
                  <c:v>44638</c:v>
                </c:pt>
                <c:pt idx="406">
                  <c:v>44641</c:v>
                </c:pt>
                <c:pt idx="407">
                  <c:v>44642</c:v>
                </c:pt>
                <c:pt idx="408">
                  <c:v>44643</c:v>
                </c:pt>
                <c:pt idx="409">
                  <c:v>44644</c:v>
                </c:pt>
                <c:pt idx="410">
                  <c:v>44645</c:v>
                </c:pt>
                <c:pt idx="411">
                  <c:v>44648</c:v>
                </c:pt>
                <c:pt idx="412">
                  <c:v>44649</c:v>
                </c:pt>
                <c:pt idx="413">
                  <c:v>44650</c:v>
                </c:pt>
                <c:pt idx="414">
                  <c:v>44651</c:v>
                </c:pt>
                <c:pt idx="415">
                  <c:v>44652</c:v>
                </c:pt>
                <c:pt idx="416">
                  <c:v>44655</c:v>
                </c:pt>
                <c:pt idx="417">
                  <c:v>44656</c:v>
                </c:pt>
                <c:pt idx="418">
                  <c:v>44657</c:v>
                </c:pt>
                <c:pt idx="419">
                  <c:v>44658</c:v>
                </c:pt>
                <c:pt idx="420">
                  <c:v>44659</c:v>
                </c:pt>
                <c:pt idx="421">
                  <c:v>44662</c:v>
                </c:pt>
                <c:pt idx="422">
                  <c:v>44663</c:v>
                </c:pt>
                <c:pt idx="423">
                  <c:v>44664</c:v>
                </c:pt>
                <c:pt idx="424">
                  <c:v>44665</c:v>
                </c:pt>
                <c:pt idx="425">
                  <c:v>44669</c:v>
                </c:pt>
                <c:pt idx="426">
                  <c:v>44670</c:v>
                </c:pt>
                <c:pt idx="427">
                  <c:v>44671</c:v>
                </c:pt>
                <c:pt idx="428">
                  <c:v>44672</c:v>
                </c:pt>
                <c:pt idx="429">
                  <c:v>44673</c:v>
                </c:pt>
                <c:pt idx="430">
                  <c:v>44676</c:v>
                </c:pt>
                <c:pt idx="431">
                  <c:v>44677</c:v>
                </c:pt>
                <c:pt idx="432">
                  <c:v>44678</c:v>
                </c:pt>
                <c:pt idx="433">
                  <c:v>44679</c:v>
                </c:pt>
                <c:pt idx="434">
                  <c:v>44680</c:v>
                </c:pt>
                <c:pt idx="435">
                  <c:v>44683</c:v>
                </c:pt>
                <c:pt idx="436">
                  <c:v>44684</c:v>
                </c:pt>
                <c:pt idx="437">
                  <c:v>44685</c:v>
                </c:pt>
                <c:pt idx="438">
                  <c:v>44686</c:v>
                </c:pt>
                <c:pt idx="439">
                  <c:v>44687</c:v>
                </c:pt>
                <c:pt idx="440">
                  <c:v>44690</c:v>
                </c:pt>
                <c:pt idx="441">
                  <c:v>44691</c:v>
                </c:pt>
                <c:pt idx="442">
                  <c:v>44692</c:v>
                </c:pt>
                <c:pt idx="443">
                  <c:v>44693</c:v>
                </c:pt>
                <c:pt idx="444">
                  <c:v>44694</c:v>
                </c:pt>
                <c:pt idx="445">
                  <c:v>44697</c:v>
                </c:pt>
                <c:pt idx="446">
                  <c:v>44698</c:v>
                </c:pt>
                <c:pt idx="447">
                  <c:v>44699</c:v>
                </c:pt>
                <c:pt idx="448">
                  <c:v>44700</c:v>
                </c:pt>
                <c:pt idx="449">
                  <c:v>44701</c:v>
                </c:pt>
                <c:pt idx="450">
                  <c:v>44704</c:v>
                </c:pt>
                <c:pt idx="451">
                  <c:v>44705</c:v>
                </c:pt>
                <c:pt idx="452">
                  <c:v>44706</c:v>
                </c:pt>
                <c:pt idx="453">
                  <c:v>44707</c:v>
                </c:pt>
                <c:pt idx="454">
                  <c:v>44708</c:v>
                </c:pt>
                <c:pt idx="455">
                  <c:v>44712</c:v>
                </c:pt>
                <c:pt idx="456">
                  <c:v>44713</c:v>
                </c:pt>
                <c:pt idx="457">
                  <c:v>44714</c:v>
                </c:pt>
                <c:pt idx="458">
                  <c:v>44715</c:v>
                </c:pt>
                <c:pt idx="459">
                  <c:v>44718</c:v>
                </c:pt>
                <c:pt idx="460">
                  <c:v>44719</c:v>
                </c:pt>
                <c:pt idx="461">
                  <c:v>44720</c:v>
                </c:pt>
                <c:pt idx="462">
                  <c:v>44721</c:v>
                </c:pt>
                <c:pt idx="463">
                  <c:v>44722</c:v>
                </c:pt>
                <c:pt idx="464">
                  <c:v>44725</c:v>
                </c:pt>
                <c:pt idx="465">
                  <c:v>44726</c:v>
                </c:pt>
                <c:pt idx="466">
                  <c:v>44727</c:v>
                </c:pt>
                <c:pt idx="467">
                  <c:v>44728</c:v>
                </c:pt>
                <c:pt idx="468">
                  <c:v>44729</c:v>
                </c:pt>
                <c:pt idx="469">
                  <c:v>44733</c:v>
                </c:pt>
                <c:pt idx="470">
                  <c:v>44734</c:v>
                </c:pt>
                <c:pt idx="471">
                  <c:v>44735</c:v>
                </c:pt>
                <c:pt idx="472">
                  <c:v>44736</c:v>
                </c:pt>
                <c:pt idx="473">
                  <c:v>44739</c:v>
                </c:pt>
                <c:pt idx="474">
                  <c:v>44740</c:v>
                </c:pt>
                <c:pt idx="475">
                  <c:v>44741</c:v>
                </c:pt>
                <c:pt idx="476">
                  <c:v>44742</c:v>
                </c:pt>
                <c:pt idx="477">
                  <c:v>44743</c:v>
                </c:pt>
                <c:pt idx="478">
                  <c:v>44747</c:v>
                </c:pt>
                <c:pt idx="479">
                  <c:v>44748</c:v>
                </c:pt>
                <c:pt idx="480">
                  <c:v>44749</c:v>
                </c:pt>
                <c:pt idx="481">
                  <c:v>44750</c:v>
                </c:pt>
                <c:pt idx="482">
                  <c:v>44753</c:v>
                </c:pt>
                <c:pt idx="483">
                  <c:v>44754</c:v>
                </c:pt>
                <c:pt idx="484">
                  <c:v>44755</c:v>
                </c:pt>
                <c:pt idx="485">
                  <c:v>44756</c:v>
                </c:pt>
                <c:pt idx="486">
                  <c:v>44757</c:v>
                </c:pt>
                <c:pt idx="487">
                  <c:v>44760</c:v>
                </c:pt>
                <c:pt idx="488">
                  <c:v>44761</c:v>
                </c:pt>
                <c:pt idx="489">
                  <c:v>44762</c:v>
                </c:pt>
                <c:pt idx="490">
                  <c:v>44763</c:v>
                </c:pt>
                <c:pt idx="491">
                  <c:v>44764</c:v>
                </c:pt>
                <c:pt idx="492">
                  <c:v>44767</c:v>
                </c:pt>
                <c:pt idx="493">
                  <c:v>44768</c:v>
                </c:pt>
                <c:pt idx="494">
                  <c:v>44769</c:v>
                </c:pt>
                <c:pt idx="495">
                  <c:v>44770</c:v>
                </c:pt>
                <c:pt idx="496">
                  <c:v>44771</c:v>
                </c:pt>
                <c:pt idx="497">
                  <c:v>44774</c:v>
                </c:pt>
                <c:pt idx="498">
                  <c:v>44775</c:v>
                </c:pt>
                <c:pt idx="499">
                  <c:v>44776</c:v>
                </c:pt>
                <c:pt idx="500">
                  <c:v>44777</c:v>
                </c:pt>
                <c:pt idx="501">
                  <c:v>44778</c:v>
                </c:pt>
                <c:pt idx="502">
                  <c:v>44781</c:v>
                </c:pt>
                <c:pt idx="503">
                  <c:v>44782</c:v>
                </c:pt>
                <c:pt idx="504">
                  <c:v>44783</c:v>
                </c:pt>
                <c:pt idx="505">
                  <c:v>44784</c:v>
                </c:pt>
                <c:pt idx="506">
                  <c:v>44785</c:v>
                </c:pt>
                <c:pt idx="507">
                  <c:v>44788</c:v>
                </c:pt>
                <c:pt idx="508">
                  <c:v>44789</c:v>
                </c:pt>
                <c:pt idx="509">
                  <c:v>44790</c:v>
                </c:pt>
                <c:pt idx="510">
                  <c:v>44791</c:v>
                </c:pt>
                <c:pt idx="511">
                  <c:v>44792</c:v>
                </c:pt>
                <c:pt idx="512">
                  <c:v>44795</c:v>
                </c:pt>
                <c:pt idx="513">
                  <c:v>44796</c:v>
                </c:pt>
                <c:pt idx="514">
                  <c:v>44797</c:v>
                </c:pt>
                <c:pt idx="515">
                  <c:v>44798</c:v>
                </c:pt>
                <c:pt idx="516">
                  <c:v>44799</c:v>
                </c:pt>
                <c:pt idx="517">
                  <c:v>44802</c:v>
                </c:pt>
                <c:pt idx="518">
                  <c:v>44803</c:v>
                </c:pt>
                <c:pt idx="519">
                  <c:v>44804</c:v>
                </c:pt>
                <c:pt idx="520">
                  <c:v>44805</c:v>
                </c:pt>
                <c:pt idx="521">
                  <c:v>44806</c:v>
                </c:pt>
                <c:pt idx="522">
                  <c:v>44810</c:v>
                </c:pt>
                <c:pt idx="523">
                  <c:v>44811</c:v>
                </c:pt>
                <c:pt idx="524">
                  <c:v>44812</c:v>
                </c:pt>
                <c:pt idx="525">
                  <c:v>44813</c:v>
                </c:pt>
                <c:pt idx="526">
                  <c:v>44816</c:v>
                </c:pt>
                <c:pt idx="527">
                  <c:v>44817</c:v>
                </c:pt>
                <c:pt idx="528">
                  <c:v>44818</c:v>
                </c:pt>
                <c:pt idx="529">
                  <c:v>44819</c:v>
                </c:pt>
                <c:pt idx="530">
                  <c:v>44820</c:v>
                </c:pt>
                <c:pt idx="531">
                  <c:v>44823</c:v>
                </c:pt>
                <c:pt idx="532">
                  <c:v>44824</c:v>
                </c:pt>
                <c:pt idx="533">
                  <c:v>44825</c:v>
                </c:pt>
                <c:pt idx="534">
                  <c:v>44826</c:v>
                </c:pt>
                <c:pt idx="535">
                  <c:v>44827</c:v>
                </c:pt>
                <c:pt idx="536">
                  <c:v>44830</c:v>
                </c:pt>
                <c:pt idx="537">
                  <c:v>44831</c:v>
                </c:pt>
                <c:pt idx="538">
                  <c:v>44832</c:v>
                </c:pt>
                <c:pt idx="539">
                  <c:v>44833</c:v>
                </c:pt>
                <c:pt idx="540">
                  <c:v>44834</c:v>
                </c:pt>
                <c:pt idx="541">
                  <c:v>44837</c:v>
                </c:pt>
                <c:pt idx="542">
                  <c:v>44838</c:v>
                </c:pt>
                <c:pt idx="543">
                  <c:v>44839</c:v>
                </c:pt>
                <c:pt idx="544">
                  <c:v>44840</c:v>
                </c:pt>
                <c:pt idx="545">
                  <c:v>44841</c:v>
                </c:pt>
                <c:pt idx="546">
                  <c:v>44844</c:v>
                </c:pt>
                <c:pt idx="547">
                  <c:v>44845</c:v>
                </c:pt>
                <c:pt idx="548">
                  <c:v>44846</c:v>
                </c:pt>
                <c:pt idx="549">
                  <c:v>44847</c:v>
                </c:pt>
                <c:pt idx="550">
                  <c:v>44848</c:v>
                </c:pt>
                <c:pt idx="551">
                  <c:v>44851</c:v>
                </c:pt>
                <c:pt idx="552">
                  <c:v>44852</c:v>
                </c:pt>
                <c:pt idx="553">
                  <c:v>44853</c:v>
                </c:pt>
                <c:pt idx="554">
                  <c:v>44854</c:v>
                </c:pt>
                <c:pt idx="555">
                  <c:v>44855</c:v>
                </c:pt>
                <c:pt idx="556">
                  <c:v>44858</c:v>
                </c:pt>
                <c:pt idx="557">
                  <c:v>44859</c:v>
                </c:pt>
                <c:pt idx="558">
                  <c:v>44860</c:v>
                </c:pt>
                <c:pt idx="559">
                  <c:v>44861</c:v>
                </c:pt>
                <c:pt idx="560">
                  <c:v>44862</c:v>
                </c:pt>
                <c:pt idx="561">
                  <c:v>44865</c:v>
                </c:pt>
                <c:pt idx="562">
                  <c:v>44866</c:v>
                </c:pt>
                <c:pt idx="563">
                  <c:v>44867</c:v>
                </c:pt>
                <c:pt idx="564">
                  <c:v>44868</c:v>
                </c:pt>
                <c:pt idx="565">
                  <c:v>44869</c:v>
                </c:pt>
                <c:pt idx="566">
                  <c:v>44872</c:v>
                </c:pt>
                <c:pt idx="567">
                  <c:v>44873</c:v>
                </c:pt>
                <c:pt idx="568">
                  <c:v>44874</c:v>
                </c:pt>
                <c:pt idx="569">
                  <c:v>44875</c:v>
                </c:pt>
                <c:pt idx="570">
                  <c:v>44876</c:v>
                </c:pt>
                <c:pt idx="571">
                  <c:v>44879</c:v>
                </c:pt>
                <c:pt idx="572">
                  <c:v>44880</c:v>
                </c:pt>
                <c:pt idx="573">
                  <c:v>44881</c:v>
                </c:pt>
                <c:pt idx="574">
                  <c:v>44882</c:v>
                </c:pt>
                <c:pt idx="575">
                  <c:v>44883</c:v>
                </c:pt>
                <c:pt idx="576">
                  <c:v>44886</c:v>
                </c:pt>
                <c:pt idx="577">
                  <c:v>44887</c:v>
                </c:pt>
                <c:pt idx="578">
                  <c:v>44888</c:v>
                </c:pt>
                <c:pt idx="579">
                  <c:v>44890</c:v>
                </c:pt>
                <c:pt idx="580">
                  <c:v>44893</c:v>
                </c:pt>
                <c:pt idx="581">
                  <c:v>44894</c:v>
                </c:pt>
                <c:pt idx="582">
                  <c:v>44895</c:v>
                </c:pt>
                <c:pt idx="583">
                  <c:v>44896</c:v>
                </c:pt>
                <c:pt idx="584">
                  <c:v>44897</c:v>
                </c:pt>
                <c:pt idx="585">
                  <c:v>44900</c:v>
                </c:pt>
                <c:pt idx="586">
                  <c:v>44901</c:v>
                </c:pt>
                <c:pt idx="587">
                  <c:v>44902</c:v>
                </c:pt>
                <c:pt idx="588">
                  <c:v>44903</c:v>
                </c:pt>
                <c:pt idx="589">
                  <c:v>44904</c:v>
                </c:pt>
                <c:pt idx="590">
                  <c:v>44907</c:v>
                </c:pt>
                <c:pt idx="591">
                  <c:v>44908</c:v>
                </c:pt>
                <c:pt idx="592">
                  <c:v>44909</c:v>
                </c:pt>
                <c:pt idx="593">
                  <c:v>44910</c:v>
                </c:pt>
                <c:pt idx="594">
                  <c:v>44911</c:v>
                </c:pt>
                <c:pt idx="595">
                  <c:v>44914</c:v>
                </c:pt>
                <c:pt idx="596">
                  <c:v>44915</c:v>
                </c:pt>
                <c:pt idx="597">
                  <c:v>44916</c:v>
                </c:pt>
                <c:pt idx="598">
                  <c:v>44917</c:v>
                </c:pt>
                <c:pt idx="599">
                  <c:v>44918</c:v>
                </c:pt>
                <c:pt idx="600">
                  <c:v>44922</c:v>
                </c:pt>
                <c:pt idx="601">
                  <c:v>44923</c:v>
                </c:pt>
                <c:pt idx="602">
                  <c:v>44924</c:v>
                </c:pt>
                <c:pt idx="603">
                  <c:v>44925</c:v>
                </c:pt>
                <c:pt idx="604">
                  <c:v>44929</c:v>
                </c:pt>
                <c:pt idx="605">
                  <c:v>44930</c:v>
                </c:pt>
                <c:pt idx="606">
                  <c:v>44931</c:v>
                </c:pt>
                <c:pt idx="607">
                  <c:v>44932</c:v>
                </c:pt>
                <c:pt idx="608">
                  <c:v>44935</c:v>
                </c:pt>
                <c:pt idx="609">
                  <c:v>44936</c:v>
                </c:pt>
                <c:pt idx="610">
                  <c:v>44937</c:v>
                </c:pt>
                <c:pt idx="611">
                  <c:v>44938</c:v>
                </c:pt>
                <c:pt idx="612">
                  <c:v>44939</c:v>
                </c:pt>
                <c:pt idx="613">
                  <c:v>44943</c:v>
                </c:pt>
                <c:pt idx="614">
                  <c:v>44944</c:v>
                </c:pt>
                <c:pt idx="615">
                  <c:v>44945</c:v>
                </c:pt>
                <c:pt idx="616">
                  <c:v>44946</c:v>
                </c:pt>
                <c:pt idx="617">
                  <c:v>44949</c:v>
                </c:pt>
                <c:pt idx="618">
                  <c:v>44950</c:v>
                </c:pt>
                <c:pt idx="619">
                  <c:v>44951</c:v>
                </c:pt>
                <c:pt idx="620">
                  <c:v>44952</c:v>
                </c:pt>
                <c:pt idx="621">
                  <c:v>44953</c:v>
                </c:pt>
                <c:pt idx="622">
                  <c:v>44956</c:v>
                </c:pt>
                <c:pt idx="623">
                  <c:v>44957</c:v>
                </c:pt>
                <c:pt idx="624">
                  <c:v>44958</c:v>
                </c:pt>
                <c:pt idx="625">
                  <c:v>44959</c:v>
                </c:pt>
                <c:pt idx="626">
                  <c:v>44960</c:v>
                </c:pt>
                <c:pt idx="627">
                  <c:v>44963</c:v>
                </c:pt>
                <c:pt idx="628">
                  <c:v>44964</c:v>
                </c:pt>
                <c:pt idx="629">
                  <c:v>44965</c:v>
                </c:pt>
                <c:pt idx="630">
                  <c:v>44966</c:v>
                </c:pt>
                <c:pt idx="631">
                  <c:v>44967</c:v>
                </c:pt>
                <c:pt idx="632">
                  <c:v>44970</c:v>
                </c:pt>
                <c:pt idx="633">
                  <c:v>44971</c:v>
                </c:pt>
                <c:pt idx="634">
                  <c:v>44972</c:v>
                </c:pt>
                <c:pt idx="635">
                  <c:v>44973</c:v>
                </c:pt>
                <c:pt idx="636">
                  <c:v>44974</c:v>
                </c:pt>
                <c:pt idx="637">
                  <c:v>44978</c:v>
                </c:pt>
                <c:pt idx="638">
                  <c:v>44979</c:v>
                </c:pt>
                <c:pt idx="639">
                  <c:v>44980</c:v>
                </c:pt>
                <c:pt idx="640">
                  <c:v>44981</c:v>
                </c:pt>
                <c:pt idx="641">
                  <c:v>44984</c:v>
                </c:pt>
                <c:pt idx="642">
                  <c:v>44985</c:v>
                </c:pt>
                <c:pt idx="643">
                  <c:v>44986</c:v>
                </c:pt>
                <c:pt idx="644">
                  <c:v>44987</c:v>
                </c:pt>
                <c:pt idx="645">
                  <c:v>44988</c:v>
                </c:pt>
                <c:pt idx="646">
                  <c:v>44991</c:v>
                </c:pt>
                <c:pt idx="647">
                  <c:v>44992</c:v>
                </c:pt>
                <c:pt idx="648">
                  <c:v>44993</c:v>
                </c:pt>
                <c:pt idx="649">
                  <c:v>44994</c:v>
                </c:pt>
                <c:pt idx="650">
                  <c:v>44995</c:v>
                </c:pt>
                <c:pt idx="651">
                  <c:v>44998</c:v>
                </c:pt>
                <c:pt idx="652">
                  <c:v>44999</c:v>
                </c:pt>
                <c:pt idx="653">
                  <c:v>45000</c:v>
                </c:pt>
                <c:pt idx="654">
                  <c:v>45001</c:v>
                </c:pt>
                <c:pt idx="655">
                  <c:v>45002</c:v>
                </c:pt>
                <c:pt idx="656">
                  <c:v>45005</c:v>
                </c:pt>
                <c:pt idx="657">
                  <c:v>45006</c:v>
                </c:pt>
                <c:pt idx="658">
                  <c:v>45007</c:v>
                </c:pt>
                <c:pt idx="659">
                  <c:v>45008</c:v>
                </c:pt>
                <c:pt idx="660">
                  <c:v>45009</c:v>
                </c:pt>
                <c:pt idx="661">
                  <c:v>45012</c:v>
                </c:pt>
                <c:pt idx="662">
                  <c:v>45013</c:v>
                </c:pt>
                <c:pt idx="663">
                  <c:v>45014</c:v>
                </c:pt>
                <c:pt idx="664">
                  <c:v>45015</c:v>
                </c:pt>
                <c:pt idx="665">
                  <c:v>45016</c:v>
                </c:pt>
                <c:pt idx="666">
                  <c:v>45019</c:v>
                </c:pt>
                <c:pt idx="667">
                  <c:v>45020</c:v>
                </c:pt>
                <c:pt idx="668">
                  <c:v>45021</c:v>
                </c:pt>
                <c:pt idx="669">
                  <c:v>45022</c:v>
                </c:pt>
                <c:pt idx="670">
                  <c:v>45026</c:v>
                </c:pt>
                <c:pt idx="671">
                  <c:v>45027</c:v>
                </c:pt>
                <c:pt idx="672">
                  <c:v>45028</c:v>
                </c:pt>
                <c:pt idx="673">
                  <c:v>45029</c:v>
                </c:pt>
                <c:pt idx="674">
                  <c:v>45030</c:v>
                </c:pt>
                <c:pt idx="675">
                  <c:v>45033</c:v>
                </c:pt>
                <c:pt idx="676">
                  <c:v>45034</c:v>
                </c:pt>
                <c:pt idx="677">
                  <c:v>45035</c:v>
                </c:pt>
                <c:pt idx="678">
                  <c:v>45036</c:v>
                </c:pt>
                <c:pt idx="679">
                  <c:v>45037</c:v>
                </c:pt>
                <c:pt idx="680">
                  <c:v>45040</c:v>
                </c:pt>
                <c:pt idx="681">
                  <c:v>45041</c:v>
                </c:pt>
                <c:pt idx="682">
                  <c:v>45042</c:v>
                </c:pt>
                <c:pt idx="683">
                  <c:v>45043</c:v>
                </c:pt>
                <c:pt idx="684">
                  <c:v>45044</c:v>
                </c:pt>
                <c:pt idx="685">
                  <c:v>45047</c:v>
                </c:pt>
                <c:pt idx="686">
                  <c:v>45048</c:v>
                </c:pt>
                <c:pt idx="687">
                  <c:v>45049</c:v>
                </c:pt>
                <c:pt idx="688">
                  <c:v>45050</c:v>
                </c:pt>
                <c:pt idx="689">
                  <c:v>45051</c:v>
                </c:pt>
                <c:pt idx="690">
                  <c:v>45054</c:v>
                </c:pt>
                <c:pt idx="691">
                  <c:v>45055</c:v>
                </c:pt>
                <c:pt idx="692">
                  <c:v>45056</c:v>
                </c:pt>
                <c:pt idx="693">
                  <c:v>45057</c:v>
                </c:pt>
                <c:pt idx="694">
                  <c:v>45058</c:v>
                </c:pt>
                <c:pt idx="695">
                  <c:v>45061</c:v>
                </c:pt>
                <c:pt idx="696">
                  <c:v>45062</c:v>
                </c:pt>
                <c:pt idx="697">
                  <c:v>45063</c:v>
                </c:pt>
                <c:pt idx="698">
                  <c:v>45064</c:v>
                </c:pt>
                <c:pt idx="699">
                  <c:v>45065</c:v>
                </c:pt>
                <c:pt idx="700">
                  <c:v>45068</c:v>
                </c:pt>
                <c:pt idx="701">
                  <c:v>45069</c:v>
                </c:pt>
                <c:pt idx="702">
                  <c:v>45070</c:v>
                </c:pt>
                <c:pt idx="703">
                  <c:v>45071</c:v>
                </c:pt>
                <c:pt idx="704">
                  <c:v>45072</c:v>
                </c:pt>
                <c:pt idx="705">
                  <c:v>45076</c:v>
                </c:pt>
                <c:pt idx="706">
                  <c:v>45077</c:v>
                </c:pt>
                <c:pt idx="707">
                  <c:v>45078</c:v>
                </c:pt>
                <c:pt idx="708">
                  <c:v>45079</c:v>
                </c:pt>
                <c:pt idx="709">
                  <c:v>45082</c:v>
                </c:pt>
                <c:pt idx="710">
                  <c:v>45083</c:v>
                </c:pt>
                <c:pt idx="711">
                  <c:v>45084</c:v>
                </c:pt>
                <c:pt idx="712">
                  <c:v>45085</c:v>
                </c:pt>
                <c:pt idx="713">
                  <c:v>45086</c:v>
                </c:pt>
                <c:pt idx="714">
                  <c:v>45089</c:v>
                </c:pt>
                <c:pt idx="715">
                  <c:v>45090</c:v>
                </c:pt>
                <c:pt idx="716">
                  <c:v>45091</c:v>
                </c:pt>
                <c:pt idx="717">
                  <c:v>45092</c:v>
                </c:pt>
                <c:pt idx="718">
                  <c:v>45093</c:v>
                </c:pt>
                <c:pt idx="719">
                  <c:v>45097</c:v>
                </c:pt>
                <c:pt idx="720">
                  <c:v>45098</c:v>
                </c:pt>
                <c:pt idx="721">
                  <c:v>45099</c:v>
                </c:pt>
                <c:pt idx="722">
                  <c:v>45100</c:v>
                </c:pt>
                <c:pt idx="723">
                  <c:v>45103</c:v>
                </c:pt>
                <c:pt idx="724">
                  <c:v>45104</c:v>
                </c:pt>
                <c:pt idx="725">
                  <c:v>45105</c:v>
                </c:pt>
                <c:pt idx="726">
                  <c:v>45106</c:v>
                </c:pt>
                <c:pt idx="727">
                  <c:v>45107</c:v>
                </c:pt>
                <c:pt idx="728">
                  <c:v>45110</c:v>
                </c:pt>
                <c:pt idx="729">
                  <c:v>45112</c:v>
                </c:pt>
                <c:pt idx="730">
                  <c:v>45113</c:v>
                </c:pt>
                <c:pt idx="731">
                  <c:v>45114</c:v>
                </c:pt>
                <c:pt idx="732">
                  <c:v>45117</c:v>
                </c:pt>
                <c:pt idx="733">
                  <c:v>45118</c:v>
                </c:pt>
                <c:pt idx="734">
                  <c:v>45119</c:v>
                </c:pt>
                <c:pt idx="735">
                  <c:v>45120</c:v>
                </c:pt>
                <c:pt idx="736">
                  <c:v>45121</c:v>
                </c:pt>
                <c:pt idx="737">
                  <c:v>45124</c:v>
                </c:pt>
                <c:pt idx="738">
                  <c:v>45125</c:v>
                </c:pt>
                <c:pt idx="739">
                  <c:v>45126</c:v>
                </c:pt>
                <c:pt idx="740">
                  <c:v>45127</c:v>
                </c:pt>
                <c:pt idx="741">
                  <c:v>45128</c:v>
                </c:pt>
                <c:pt idx="742">
                  <c:v>45131</c:v>
                </c:pt>
                <c:pt idx="743">
                  <c:v>45132</c:v>
                </c:pt>
                <c:pt idx="744">
                  <c:v>45133</c:v>
                </c:pt>
                <c:pt idx="745">
                  <c:v>45134</c:v>
                </c:pt>
                <c:pt idx="746">
                  <c:v>45135</c:v>
                </c:pt>
                <c:pt idx="747">
                  <c:v>45138</c:v>
                </c:pt>
                <c:pt idx="748">
                  <c:v>45139</c:v>
                </c:pt>
                <c:pt idx="749">
                  <c:v>45140</c:v>
                </c:pt>
                <c:pt idx="750">
                  <c:v>45141</c:v>
                </c:pt>
                <c:pt idx="751">
                  <c:v>45142</c:v>
                </c:pt>
                <c:pt idx="752">
                  <c:v>45145</c:v>
                </c:pt>
                <c:pt idx="753">
                  <c:v>45146</c:v>
                </c:pt>
                <c:pt idx="754">
                  <c:v>45147</c:v>
                </c:pt>
                <c:pt idx="755">
                  <c:v>45148</c:v>
                </c:pt>
                <c:pt idx="756">
                  <c:v>45149</c:v>
                </c:pt>
                <c:pt idx="757">
                  <c:v>45152</c:v>
                </c:pt>
                <c:pt idx="758">
                  <c:v>45153</c:v>
                </c:pt>
                <c:pt idx="759">
                  <c:v>45154</c:v>
                </c:pt>
                <c:pt idx="760">
                  <c:v>45155</c:v>
                </c:pt>
                <c:pt idx="761">
                  <c:v>45156</c:v>
                </c:pt>
                <c:pt idx="762">
                  <c:v>45159</c:v>
                </c:pt>
                <c:pt idx="763">
                  <c:v>45160</c:v>
                </c:pt>
                <c:pt idx="764">
                  <c:v>45161</c:v>
                </c:pt>
                <c:pt idx="765">
                  <c:v>45162</c:v>
                </c:pt>
                <c:pt idx="766">
                  <c:v>45163</c:v>
                </c:pt>
                <c:pt idx="767">
                  <c:v>45166</c:v>
                </c:pt>
                <c:pt idx="768">
                  <c:v>45167</c:v>
                </c:pt>
                <c:pt idx="769">
                  <c:v>45168</c:v>
                </c:pt>
                <c:pt idx="770">
                  <c:v>45169</c:v>
                </c:pt>
                <c:pt idx="771">
                  <c:v>45170</c:v>
                </c:pt>
                <c:pt idx="772">
                  <c:v>45174</c:v>
                </c:pt>
                <c:pt idx="773">
                  <c:v>45175</c:v>
                </c:pt>
                <c:pt idx="774">
                  <c:v>45176</c:v>
                </c:pt>
                <c:pt idx="775">
                  <c:v>45177</c:v>
                </c:pt>
                <c:pt idx="776">
                  <c:v>45180</c:v>
                </c:pt>
                <c:pt idx="777">
                  <c:v>45181</c:v>
                </c:pt>
                <c:pt idx="778">
                  <c:v>45182</c:v>
                </c:pt>
                <c:pt idx="779">
                  <c:v>45183</c:v>
                </c:pt>
                <c:pt idx="780">
                  <c:v>45184</c:v>
                </c:pt>
                <c:pt idx="781">
                  <c:v>45187</c:v>
                </c:pt>
                <c:pt idx="782">
                  <c:v>45188</c:v>
                </c:pt>
                <c:pt idx="783">
                  <c:v>45189</c:v>
                </c:pt>
                <c:pt idx="784">
                  <c:v>45190</c:v>
                </c:pt>
                <c:pt idx="785">
                  <c:v>45191</c:v>
                </c:pt>
                <c:pt idx="786">
                  <c:v>45194</c:v>
                </c:pt>
                <c:pt idx="787">
                  <c:v>45195</c:v>
                </c:pt>
                <c:pt idx="788">
                  <c:v>45196</c:v>
                </c:pt>
                <c:pt idx="789">
                  <c:v>45197</c:v>
                </c:pt>
                <c:pt idx="790">
                  <c:v>45198</c:v>
                </c:pt>
                <c:pt idx="791">
                  <c:v>45201</c:v>
                </c:pt>
                <c:pt idx="792">
                  <c:v>45202</c:v>
                </c:pt>
                <c:pt idx="793">
                  <c:v>45203</c:v>
                </c:pt>
                <c:pt idx="794">
                  <c:v>45204</c:v>
                </c:pt>
                <c:pt idx="795">
                  <c:v>45205</c:v>
                </c:pt>
                <c:pt idx="796">
                  <c:v>45208</c:v>
                </c:pt>
                <c:pt idx="797">
                  <c:v>45209</c:v>
                </c:pt>
                <c:pt idx="798">
                  <c:v>45210</c:v>
                </c:pt>
                <c:pt idx="799">
                  <c:v>45211</c:v>
                </c:pt>
                <c:pt idx="800">
                  <c:v>45212</c:v>
                </c:pt>
                <c:pt idx="801">
                  <c:v>45215</c:v>
                </c:pt>
                <c:pt idx="802">
                  <c:v>45216</c:v>
                </c:pt>
                <c:pt idx="803">
                  <c:v>45217</c:v>
                </c:pt>
                <c:pt idx="804">
                  <c:v>45218</c:v>
                </c:pt>
                <c:pt idx="805">
                  <c:v>45219</c:v>
                </c:pt>
                <c:pt idx="806">
                  <c:v>45222</c:v>
                </c:pt>
                <c:pt idx="807">
                  <c:v>45223</c:v>
                </c:pt>
                <c:pt idx="808">
                  <c:v>45224</c:v>
                </c:pt>
                <c:pt idx="809">
                  <c:v>45225</c:v>
                </c:pt>
                <c:pt idx="810">
                  <c:v>45226</c:v>
                </c:pt>
                <c:pt idx="811">
                  <c:v>45229</c:v>
                </c:pt>
                <c:pt idx="812">
                  <c:v>45230</c:v>
                </c:pt>
                <c:pt idx="813">
                  <c:v>45231</c:v>
                </c:pt>
                <c:pt idx="814">
                  <c:v>45232</c:v>
                </c:pt>
                <c:pt idx="815">
                  <c:v>45233</c:v>
                </c:pt>
                <c:pt idx="816">
                  <c:v>45236</c:v>
                </c:pt>
                <c:pt idx="817">
                  <c:v>45237</c:v>
                </c:pt>
                <c:pt idx="818">
                  <c:v>45238</c:v>
                </c:pt>
                <c:pt idx="819">
                  <c:v>45239</c:v>
                </c:pt>
                <c:pt idx="820">
                  <c:v>45240</c:v>
                </c:pt>
                <c:pt idx="821">
                  <c:v>45243</c:v>
                </c:pt>
                <c:pt idx="822">
                  <c:v>45244</c:v>
                </c:pt>
                <c:pt idx="823">
                  <c:v>45245</c:v>
                </c:pt>
                <c:pt idx="824">
                  <c:v>45246</c:v>
                </c:pt>
                <c:pt idx="825">
                  <c:v>45247</c:v>
                </c:pt>
                <c:pt idx="826">
                  <c:v>45250</c:v>
                </c:pt>
                <c:pt idx="827">
                  <c:v>45251</c:v>
                </c:pt>
                <c:pt idx="828">
                  <c:v>45252</c:v>
                </c:pt>
                <c:pt idx="829">
                  <c:v>45254</c:v>
                </c:pt>
                <c:pt idx="830">
                  <c:v>45257</c:v>
                </c:pt>
                <c:pt idx="831">
                  <c:v>45258</c:v>
                </c:pt>
                <c:pt idx="832">
                  <c:v>45259</c:v>
                </c:pt>
                <c:pt idx="833">
                  <c:v>45260</c:v>
                </c:pt>
                <c:pt idx="834">
                  <c:v>45261</c:v>
                </c:pt>
                <c:pt idx="835">
                  <c:v>45264</c:v>
                </c:pt>
                <c:pt idx="836">
                  <c:v>45265</c:v>
                </c:pt>
                <c:pt idx="837">
                  <c:v>45266</c:v>
                </c:pt>
                <c:pt idx="838">
                  <c:v>45267</c:v>
                </c:pt>
                <c:pt idx="839">
                  <c:v>45268</c:v>
                </c:pt>
                <c:pt idx="840">
                  <c:v>45271</c:v>
                </c:pt>
                <c:pt idx="841">
                  <c:v>45272</c:v>
                </c:pt>
                <c:pt idx="842">
                  <c:v>45273</c:v>
                </c:pt>
                <c:pt idx="843">
                  <c:v>45274</c:v>
                </c:pt>
                <c:pt idx="844">
                  <c:v>45275</c:v>
                </c:pt>
                <c:pt idx="845">
                  <c:v>45278</c:v>
                </c:pt>
                <c:pt idx="846">
                  <c:v>45279</c:v>
                </c:pt>
                <c:pt idx="847">
                  <c:v>45280</c:v>
                </c:pt>
                <c:pt idx="848">
                  <c:v>45281</c:v>
                </c:pt>
                <c:pt idx="849">
                  <c:v>45282</c:v>
                </c:pt>
                <c:pt idx="850">
                  <c:v>45286</c:v>
                </c:pt>
                <c:pt idx="851">
                  <c:v>45287</c:v>
                </c:pt>
                <c:pt idx="852">
                  <c:v>45288</c:v>
                </c:pt>
                <c:pt idx="853">
                  <c:v>45289</c:v>
                </c:pt>
                <c:pt idx="854">
                  <c:v>45293</c:v>
                </c:pt>
                <c:pt idx="855">
                  <c:v>45294</c:v>
                </c:pt>
                <c:pt idx="856">
                  <c:v>45295</c:v>
                </c:pt>
                <c:pt idx="857">
                  <c:v>45296</c:v>
                </c:pt>
                <c:pt idx="858">
                  <c:v>45299</c:v>
                </c:pt>
                <c:pt idx="859">
                  <c:v>45300</c:v>
                </c:pt>
                <c:pt idx="860">
                  <c:v>45301</c:v>
                </c:pt>
                <c:pt idx="861">
                  <c:v>45302</c:v>
                </c:pt>
                <c:pt idx="862">
                  <c:v>45303</c:v>
                </c:pt>
                <c:pt idx="863">
                  <c:v>45307</c:v>
                </c:pt>
                <c:pt idx="864">
                  <c:v>45308</c:v>
                </c:pt>
                <c:pt idx="865">
                  <c:v>45309</c:v>
                </c:pt>
                <c:pt idx="866">
                  <c:v>45310</c:v>
                </c:pt>
                <c:pt idx="867">
                  <c:v>45313</c:v>
                </c:pt>
                <c:pt idx="868">
                  <c:v>45314</c:v>
                </c:pt>
                <c:pt idx="869">
                  <c:v>45315</c:v>
                </c:pt>
                <c:pt idx="870">
                  <c:v>45316</c:v>
                </c:pt>
                <c:pt idx="871">
                  <c:v>45317</c:v>
                </c:pt>
                <c:pt idx="872">
                  <c:v>45320</c:v>
                </c:pt>
                <c:pt idx="873">
                  <c:v>45321</c:v>
                </c:pt>
                <c:pt idx="874">
                  <c:v>45322</c:v>
                </c:pt>
                <c:pt idx="875">
                  <c:v>45323</c:v>
                </c:pt>
                <c:pt idx="876">
                  <c:v>45324</c:v>
                </c:pt>
                <c:pt idx="877">
                  <c:v>45327</c:v>
                </c:pt>
                <c:pt idx="878">
                  <c:v>45328</c:v>
                </c:pt>
                <c:pt idx="879">
                  <c:v>45329</c:v>
                </c:pt>
                <c:pt idx="880">
                  <c:v>45330</c:v>
                </c:pt>
                <c:pt idx="881">
                  <c:v>45331</c:v>
                </c:pt>
                <c:pt idx="882">
                  <c:v>45334</c:v>
                </c:pt>
                <c:pt idx="883">
                  <c:v>45335</c:v>
                </c:pt>
                <c:pt idx="884">
                  <c:v>45336</c:v>
                </c:pt>
                <c:pt idx="885">
                  <c:v>45337</c:v>
                </c:pt>
                <c:pt idx="886">
                  <c:v>45338</c:v>
                </c:pt>
                <c:pt idx="887">
                  <c:v>45342</c:v>
                </c:pt>
                <c:pt idx="888">
                  <c:v>45343</c:v>
                </c:pt>
                <c:pt idx="889">
                  <c:v>45344</c:v>
                </c:pt>
                <c:pt idx="890">
                  <c:v>45345</c:v>
                </c:pt>
                <c:pt idx="891">
                  <c:v>45348</c:v>
                </c:pt>
                <c:pt idx="892">
                  <c:v>45349</c:v>
                </c:pt>
                <c:pt idx="893">
                  <c:v>45350</c:v>
                </c:pt>
                <c:pt idx="894">
                  <c:v>45351</c:v>
                </c:pt>
                <c:pt idx="895">
                  <c:v>45352</c:v>
                </c:pt>
                <c:pt idx="896">
                  <c:v>45355</c:v>
                </c:pt>
                <c:pt idx="897">
                  <c:v>45356</c:v>
                </c:pt>
                <c:pt idx="898">
                  <c:v>45357</c:v>
                </c:pt>
                <c:pt idx="899">
                  <c:v>45358</c:v>
                </c:pt>
                <c:pt idx="900">
                  <c:v>45359</c:v>
                </c:pt>
                <c:pt idx="901">
                  <c:v>45362</c:v>
                </c:pt>
                <c:pt idx="902">
                  <c:v>45363</c:v>
                </c:pt>
                <c:pt idx="903">
                  <c:v>45364</c:v>
                </c:pt>
                <c:pt idx="904">
                  <c:v>45365</c:v>
                </c:pt>
                <c:pt idx="905">
                  <c:v>45366</c:v>
                </c:pt>
                <c:pt idx="906">
                  <c:v>45369</c:v>
                </c:pt>
                <c:pt idx="907">
                  <c:v>45370</c:v>
                </c:pt>
                <c:pt idx="908">
                  <c:v>45371</c:v>
                </c:pt>
                <c:pt idx="909">
                  <c:v>45372</c:v>
                </c:pt>
                <c:pt idx="910">
                  <c:v>45373</c:v>
                </c:pt>
                <c:pt idx="911">
                  <c:v>45376</c:v>
                </c:pt>
                <c:pt idx="912">
                  <c:v>45377</c:v>
                </c:pt>
                <c:pt idx="913">
                  <c:v>45378</c:v>
                </c:pt>
                <c:pt idx="914">
                  <c:v>45379</c:v>
                </c:pt>
                <c:pt idx="915">
                  <c:v>45383</c:v>
                </c:pt>
                <c:pt idx="916">
                  <c:v>45384</c:v>
                </c:pt>
                <c:pt idx="917">
                  <c:v>45385</c:v>
                </c:pt>
                <c:pt idx="918">
                  <c:v>45386</c:v>
                </c:pt>
                <c:pt idx="919">
                  <c:v>45387</c:v>
                </c:pt>
                <c:pt idx="920">
                  <c:v>45390</c:v>
                </c:pt>
                <c:pt idx="921">
                  <c:v>45391</c:v>
                </c:pt>
                <c:pt idx="922">
                  <c:v>45392</c:v>
                </c:pt>
                <c:pt idx="923">
                  <c:v>45393</c:v>
                </c:pt>
                <c:pt idx="924">
                  <c:v>45394</c:v>
                </c:pt>
                <c:pt idx="925">
                  <c:v>45397</c:v>
                </c:pt>
                <c:pt idx="926">
                  <c:v>45398</c:v>
                </c:pt>
                <c:pt idx="927">
                  <c:v>45399</c:v>
                </c:pt>
                <c:pt idx="928">
                  <c:v>45400</c:v>
                </c:pt>
                <c:pt idx="929">
                  <c:v>45401</c:v>
                </c:pt>
                <c:pt idx="930">
                  <c:v>45404</c:v>
                </c:pt>
                <c:pt idx="931">
                  <c:v>45405</c:v>
                </c:pt>
                <c:pt idx="932">
                  <c:v>45406</c:v>
                </c:pt>
                <c:pt idx="933">
                  <c:v>45407</c:v>
                </c:pt>
                <c:pt idx="934">
                  <c:v>45408</c:v>
                </c:pt>
                <c:pt idx="935">
                  <c:v>45411</c:v>
                </c:pt>
              </c:numCache>
            </c:numRef>
          </c:cat>
          <c:val>
            <c:numRef>
              <c:f>'MSTRvsBTC Daily'!$G$2:$G$10000</c:f>
              <c:numCache>
                <c:formatCode>#,##0</c:formatCode>
                <c:ptCount val="9999"/>
                <c:pt idx="0">
                  <c:v>1188729948.848</c:v>
                </c:pt>
                <c:pt idx="1">
                  <c:v>1297102230.3839998</c:v>
                </c:pt>
                <c:pt idx="2">
                  <c:v>1317776572.6880002</c:v>
                </c:pt>
                <c:pt idx="3">
                  <c:v>1317392000</c:v>
                </c:pt>
                <c:pt idx="4">
                  <c:v>1409994128.0800002</c:v>
                </c:pt>
                <c:pt idx="5">
                  <c:v>1383165401.536</c:v>
                </c:pt>
                <c:pt idx="6">
                  <c:v>1376434230.3839998</c:v>
                </c:pt>
                <c:pt idx="7">
                  <c:v>1362298700.7679999</c:v>
                </c:pt>
                <c:pt idx="8">
                  <c:v>1386050230.3839998</c:v>
                </c:pt>
                <c:pt idx="9">
                  <c:v>1395089299.2320001</c:v>
                </c:pt>
                <c:pt idx="10">
                  <c:v>1428745299.2320001</c:v>
                </c:pt>
                <c:pt idx="11">
                  <c:v>1413167427.3119998</c:v>
                </c:pt>
                <c:pt idx="12">
                  <c:v>1404512940.7680001</c:v>
                </c:pt>
                <c:pt idx="13">
                  <c:v>1408936358.464</c:v>
                </c:pt>
                <c:pt idx="14">
                  <c:v>1412494230.3839998</c:v>
                </c:pt>
                <c:pt idx="15">
                  <c:v>1388935059.2319999</c:v>
                </c:pt>
                <c:pt idx="16">
                  <c:v>1431053187.312</c:v>
                </c:pt>
                <c:pt idx="17">
                  <c:v>1442400000</c:v>
                </c:pt>
                <c:pt idx="18">
                  <c:v>1387396470.3840001</c:v>
                </c:pt>
                <c:pt idx="19">
                  <c:v>1367299059.2319999</c:v>
                </c:pt>
                <c:pt idx="20">
                  <c:v>1334893187.312</c:v>
                </c:pt>
                <c:pt idx="21">
                  <c:v>1357298342.3039999</c:v>
                </c:pt>
                <c:pt idx="22">
                  <c:v>1343547529.6159999</c:v>
                </c:pt>
                <c:pt idx="23">
                  <c:v>1357106128.0800002</c:v>
                </c:pt>
                <c:pt idx="24">
                  <c:v>1371433871.9199998</c:v>
                </c:pt>
                <c:pt idx="25">
                  <c:v>1497692000</c:v>
                </c:pt>
                <c:pt idx="26">
                  <c:v>1681838342.3039999</c:v>
                </c:pt>
                <c:pt idx="27">
                  <c:v>1573273769.6160002</c:v>
                </c:pt>
                <c:pt idx="28">
                  <c:v>1534617401.536</c:v>
                </c:pt>
                <c:pt idx="29">
                  <c:v>1463170598.464</c:v>
                </c:pt>
                <c:pt idx="30">
                  <c:v>1483268000</c:v>
                </c:pt>
                <c:pt idx="31">
                  <c:v>1425860470.3840001</c:v>
                </c:pt>
                <c:pt idx="32">
                  <c:v>1404512940.7680001</c:v>
                </c:pt>
                <c:pt idx="33">
                  <c:v>1405186128.0800002</c:v>
                </c:pt>
                <c:pt idx="34">
                  <c:v>1456439427.3119998</c:v>
                </c:pt>
                <c:pt idx="35">
                  <c:v>1439419059.2319999</c:v>
                </c:pt>
                <c:pt idx="36">
                  <c:v>1447784940.7680001</c:v>
                </c:pt>
                <c:pt idx="37">
                  <c:v>1432399427.3119998</c:v>
                </c:pt>
                <c:pt idx="38">
                  <c:v>1408359427.3119998</c:v>
                </c:pt>
                <c:pt idx="39">
                  <c:v>1435265707.7879999</c:v>
                </c:pt>
                <c:pt idx="40">
                  <c:v>1452987292.2120001</c:v>
                </c:pt>
                <c:pt idx="41">
                  <c:v>1482523521.2640002</c:v>
                </c:pt>
                <c:pt idx="42">
                  <c:v>1587594979.368</c:v>
                </c:pt>
                <c:pt idx="43">
                  <c:v>1595245281.2639999</c:v>
                </c:pt>
                <c:pt idx="44">
                  <c:v>1611998707.7879999</c:v>
                </c:pt>
                <c:pt idx="45">
                  <c:v>1608318739.368</c:v>
                </c:pt>
                <c:pt idx="46">
                  <c:v>1590500208.4200001</c:v>
                </c:pt>
                <c:pt idx="47">
                  <c:v>1607253489.684</c:v>
                </c:pt>
                <c:pt idx="48">
                  <c:v>1594954770.948</c:v>
                </c:pt>
                <c:pt idx="49">
                  <c:v>1589531750.316</c:v>
                </c:pt>
                <c:pt idx="50">
                  <c:v>1637273947.7880001</c:v>
                </c:pt>
                <c:pt idx="51">
                  <c:v>1753288229.052</c:v>
                </c:pt>
                <c:pt idx="52">
                  <c:v>1772656229.052</c:v>
                </c:pt>
                <c:pt idx="53">
                  <c:v>1784761229.052</c:v>
                </c:pt>
                <c:pt idx="54">
                  <c:v>1694700000</c:v>
                </c:pt>
                <c:pt idx="55">
                  <c:v>1700316739.368</c:v>
                </c:pt>
                <c:pt idx="56">
                  <c:v>1570260541.8959999</c:v>
                </c:pt>
                <c:pt idx="57">
                  <c:v>1568420707.7879999</c:v>
                </c:pt>
                <c:pt idx="58">
                  <c:v>1617905947.7880001</c:v>
                </c:pt>
                <c:pt idx="59">
                  <c:v>1613063947.7880001</c:v>
                </c:pt>
                <c:pt idx="60">
                  <c:v>1665163770.948</c:v>
                </c:pt>
                <c:pt idx="61">
                  <c:v>1670780510.316</c:v>
                </c:pt>
                <c:pt idx="62">
                  <c:v>1759389052.2119999</c:v>
                </c:pt>
                <c:pt idx="63">
                  <c:v>1797544031.5799999</c:v>
                </c:pt>
                <c:pt idx="64">
                  <c:v>1791636791.5799999</c:v>
                </c:pt>
                <c:pt idx="65">
                  <c:v>1802579750.316</c:v>
                </c:pt>
                <c:pt idx="66">
                  <c:v>1860877478.7359998</c:v>
                </c:pt>
                <c:pt idx="67">
                  <c:v>1810326979.368</c:v>
                </c:pt>
                <c:pt idx="68">
                  <c:v>1861942718.7360001</c:v>
                </c:pt>
                <c:pt idx="69">
                  <c:v>1974858052.2119999</c:v>
                </c:pt>
                <c:pt idx="70">
                  <c:v>2016208770.948</c:v>
                </c:pt>
                <c:pt idx="71">
                  <c:v>2062304707.7879999</c:v>
                </c:pt>
                <c:pt idx="72">
                  <c:v>2102493249.684</c:v>
                </c:pt>
                <c:pt idx="73">
                  <c:v>2150913249.684</c:v>
                </c:pt>
                <c:pt idx="74">
                  <c:v>2137839791.5799999</c:v>
                </c:pt>
                <c:pt idx="75">
                  <c:v>2394175281.2639999</c:v>
                </c:pt>
                <c:pt idx="76">
                  <c:v>2617294573.4760003</c:v>
                </c:pt>
                <c:pt idx="77">
                  <c:v>2626881936.8400002</c:v>
                </c:pt>
                <c:pt idx="78">
                  <c:v>3319384573.4760003</c:v>
                </c:pt>
                <c:pt idx="79">
                  <c:v>3137616000</c:v>
                </c:pt>
                <c:pt idx="80">
                  <c:v>3111662947.7879996</c:v>
                </c:pt>
                <c:pt idx="81">
                  <c:v>3211214458.1040001</c:v>
                </c:pt>
                <c:pt idx="82">
                  <c:v>3176352000</c:v>
                </c:pt>
                <c:pt idx="83">
                  <c:v>3255954489.684</c:v>
                </c:pt>
                <c:pt idx="84">
                  <c:v>2803033916.2080002</c:v>
                </c:pt>
                <c:pt idx="85">
                  <c:v>2771657552.8439999</c:v>
                </c:pt>
                <c:pt idx="86">
                  <c:v>2811555594.1080003</c:v>
                </c:pt>
                <c:pt idx="87">
                  <c:v>2768849405.8919997</c:v>
                </c:pt>
                <c:pt idx="88">
                  <c:v>2706968510.316</c:v>
                </c:pt>
                <c:pt idx="89">
                  <c:v>2767590447.1560001</c:v>
                </c:pt>
                <c:pt idx="90">
                  <c:v>2896678031.5800004</c:v>
                </c:pt>
                <c:pt idx="91">
                  <c:v>2883895083.7919998</c:v>
                </c:pt>
                <c:pt idx="92">
                  <c:v>2916820916.2080002</c:v>
                </c:pt>
                <c:pt idx="93">
                  <c:v>3075638458.1040001</c:v>
                </c:pt>
                <c:pt idx="94">
                  <c:v>3210246000</c:v>
                </c:pt>
                <c:pt idx="95">
                  <c:v>3265251052.2120004</c:v>
                </c:pt>
                <c:pt idx="96">
                  <c:v>3124155094.7399998</c:v>
                </c:pt>
                <c:pt idx="97">
                  <c:v>3583080000</c:v>
                </c:pt>
                <c:pt idx="98">
                  <c:v>3545021947.7879996</c:v>
                </c:pt>
                <c:pt idx="99">
                  <c:v>3776469489.684</c:v>
                </c:pt>
                <c:pt idx="100">
                  <c:v>3762718083.7919998</c:v>
                </c:pt>
                <c:pt idx="101">
                  <c:v>4102097349.6470003</c:v>
                </c:pt>
                <c:pt idx="102">
                  <c:v>4134993658.2349997</c:v>
                </c:pt>
                <c:pt idx="103">
                  <c:v>4635865734.2360001</c:v>
                </c:pt>
                <c:pt idx="104">
                  <c:v>5168380250</c:v>
                </c:pt>
                <c:pt idx="105">
                  <c:v>5128731224.7049999</c:v>
                </c:pt>
                <c:pt idx="106">
                  <c:v>4779991933.5299997</c:v>
                </c:pt>
                <c:pt idx="107">
                  <c:v>4960873183.5300007</c:v>
                </c:pt>
                <c:pt idx="108">
                  <c:v>5009301316.4699993</c:v>
                </c:pt>
                <c:pt idx="109">
                  <c:v>6087257000</c:v>
                </c:pt>
                <c:pt idx="110">
                  <c:v>5576641357.5290003</c:v>
                </c:pt>
                <c:pt idx="111">
                  <c:v>5713050082.2340002</c:v>
                </c:pt>
                <c:pt idx="112">
                  <c:v>5313760607.5290003</c:v>
                </c:pt>
                <c:pt idx="113">
                  <c:v>5020877832.2340002</c:v>
                </c:pt>
                <c:pt idx="114">
                  <c:v>5566608689.7630005</c:v>
                </c:pt>
                <c:pt idx="115">
                  <c:v>5512488576.0010004</c:v>
                </c:pt>
                <c:pt idx="116">
                  <c:v>5400487050.7059994</c:v>
                </c:pt>
                <c:pt idx="117">
                  <c:v>5210344468.4720001</c:v>
                </c:pt>
                <c:pt idx="118">
                  <c:v>5579631908.2349997</c:v>
                </c:pt>
                <c:pt idx="119">
                  <c:v>5955189550.7059994</c:v>
                </c:pt>
                <c:pt idx="120">
                  <c:v>6121600300.7059994</c:v>
                </c:pt>
                <c:pt idx="121">
                  <c:v>6636364076.0010004</c:v>
                </c:pt>
                <c:pt idx="122">
                  <c:v>7150259949.2940006</c:v>
                </c:pt>
                <c:pt idx="123">
                  <c:v>7385646990.4689999</c:v>
                </c:pt>
                <c:pt idx="124">
                  <c:v>7775482000</c:v>
                </c:pt>
                <c:pt idx="125">
                  <c:v>10042527000</c:v>
                </c:pt>
                <c:pt idx="126">
                  <c:v>12280051610.827002</c:v>
                </c:pt>
                <c:pt idx="127">
                  <c:v>9400808367.0599995</c:v>
                </c:pt>
                <c:pt idx="128">
                  <c:v>9742891199.2940006</c:v>
                </c:pt>
                <c:pt idx="129">
                  <c:v>9977989139.1729984</c:v>
                </c:pt>
                <c:pt idx="130">
                  <c:v>9212885000</c:v>
                </c:pt>
                <c:pt idx="131">
                  <c:v>9085544484.2360001</c:v>
                </c:pt>
                <c:pt idx="132">
                  <c:v>8950293939.7630005</c:v>
                </c:pt>
                <c:pt idx="133">
                  <c:v>9297006560.2369995</c:v>
                </c:pt>
                <c:pt idx="134">
                  <c:v>8450772000</c:v>
                </c:pt>
                <c:pt idx="135">
                  <c:v>6668295617.0599995</c:v>
                </c:pt>
                <c:pt idx="136">
                  <c:v>7888255449.2940006</c:v>
                </c:pt>
                <c:pt idx="137">
                  <c:v>7057841525.2950001</c:v>
                </c:pt>
                <c:pt idx="138">
                  <c:v>7239205009.5310001</c:v>
                </c:pt>
                <c:pt idx="139">
                  <c:v>7548198699.2940006</c:v>
                </c:pt>
                <c:pt idx="140">
                  <c:v>7220779500</c:v>
                </c:pt>
                <c:pt idx="141">
                  <c:v>7057455857.5290003</c:v>
                </c:pt>
                <c:pt idx="142">
                  <c:v>6228681759.5310001</c:v>
                </c:pt>
                <c:pt idx="143">
                  <c:v>5983455183.5300007</c:v>
                </c:pt>
                <c:pt idx="144">
                  <c:v>6021560949.2940006</c:v>
                </c:pt>
                <c:pt idx="145">
                  <c:v>6907155433.5300007</c:v>
                </c:pt>
                <c:pt idx="146">
                  <c:v>7298437734.2360001</c:v>
                </c:pt>
                <c:pt idx="147">
                  <c:v>7753776250</c:v>
                </c:pt>
                <c:pt idx="148">
                  <c:v>7563248000</c:v>
                </c:pt>
                <c:pt idx="149">
                  <c:v>7418639566.4699993</c:v>
                </c:pt>
                <c:pt idx="150">
                  <c:v>6987225417.7659998</c:v>
                </c:pt>
                <c:pt idx="151">
                  <c:v>7437740433.5300007</c:v>
                </c:pt>
                <c:pt idx="152">
                  <c:v>7062086234.2360001</c:v>
                </c:pt>
                <c:pt idx="153">
                  <c:v>7496104667.7659998</c:v>
                </c:pt>
                <c:pt idx="154">
                  <c:v>6989830300.7059994</c:v>
                </c:pt>
                <c:pt idx="155">
                  <c:v>6533045082.2340002</c:v>
                </c:pt>
                <c:pt idx="156">
                  <c:v>5996285857.5290003</c:v>
                </c:pt>
                <c:pt idx="157">
                  <c:v>5989918509.5310001</c:v>
                </c:pt>
                <c:pt idx="158">
                  <c:v>6019728000</c:v>
                </c:pt>
                <c:pt idx="159">
                  <c:v>6090537240.4689999</c:v>
                </c:pt>
                <c:pt idx="160">
                  <c:v>6308944867.0599995</c:v>
                </c:pt>
                <c:pt idx="161">
                  <c:v>6548383484.2360001</c:v>
                </c:pt>
                <c:pt idx="162">
                  <c:v>6787243300.7059994</c:v>
                </c:pt>
                <c:pt idx="163">
                  <c:v>7022480183.0479994</c:v>
                </c:pt>
                <c:pt idx="164">
                  <c:v>6866836845.6820002</c:v>
                </c:pt>
                <c:pt idx="165">
                  <c:v>6395325316.9520006</c:v>
                </c:pt>
                <c:pt idx="166">
                  <c:v>6725909471.2700005</c:v>
                </c:pt>
                <c:pt idx="167">
                  <c:v>6929406000</c:v>
                </c:pt>
                <c:pt idx="168">
                  <c:v>6999966942.54</c:v>
                </c:pt>
                <c:pt idx="169">
                  <c:v>8269870625.5880003</c:v>
                </c:pt>
                <c:pt idx="170">
                  <c:v>7168183000</c:v>
                </c:pt>
                <c:pt idx="171">
                  <c:v>7213502133.9040003</c:v>
                </c:pt>
                <c:pt idx="172">
                  <c:v>6760020471.2700005</c:v>
                </c:pt>
                <c:pt idx="173">
                  <c:v>6213270114.9200001</c:v>
                </c:pt>
                <c:pt idx="174">
                  <c:v>6300301816.9520006</c:v>
                </c:pt>
                <c:pt idx="175">
                  <c:v>6339383374.4119997</c:v>
                </c:pt>
                <c:pt idx="176">
                  <c:v>5830057316.9520006</c:v>
                </c:pt>
                <c:pt idx="177">
                  <c:v>5974687625.5880003</c:v>
                </c:pt>
                <c:pt idx="178">
                  <c:v>6420859788.2220001</c:v>
                </c:pt>
                <c:pt idx="179">
                  <c:v>6597944442.54</c:v>
                </c:pt>
                <c:pt idx="180">
                  <c:v>6635271788.2220001</c:v>
                </c:pt>
                <c:pt idx="181">
                  <c:v>6383727557.46</c:v>
                </c:pt>
                <c:pt idx="182">
                  <c:v>6404681096.8580008</c:v>
                </c:pt>
                <c:pt idx="183">
                  <c:v>6194752471.2700005</c:v>
                </c:pt>
                <c:pt idx="184">
                  <c:v>6012112528.7299995</c:v>
                </c:pt>
                <c:pt idx="185">
                  <c:v>6076143816.9520006</c:v>
                </c:pt>
                <c:pt idx="186">
                  <c:v>5936093845.6820002</c:v>
                </c:pt>
                <c:pt idx="187">
                  <c:v>6047003374.4119997</c:v>
                </c:pt>
                <c:pt idx="188">
                  <c:v>5549957374.4119997</c:v>
                </c:pt>
                <c:pt idx="189">
                  <c:v>5623052374.4119997</c:v>
                </c:pt>
                <c:pt idx="190">
                  <c:v>5281162528.7299995</c:v>
                </c:pt>
                <c:pt idx="191">
                  <c:v>4756827553.302</c:v>
                </c:pt>
                <c:pt idx="192">
                  <c:v>5080687240.5079994</c:v>
                </c:pt>
                <c:pt idx="193">
                  <c:v>4769205158.4759998</c:v>
                </c:pt>
                <c:pt idx="194">
                  <c:v>4748251316.9520006</c:v>
                </c:pt>
                <c:pt idx="195">
                  <c:v>4433065413.8100004</c:v>
                </c:pt>
                <c:pt idx="196">
                  <c:v>4606544398.9840002</c:v>
                </c:pt>
                <c:pt idx="197">
                  <c:v>4390767812.7939997</c:v>
                </c:pt>
                <c:pt idx="198">
                  <c:v>4604497816.9520006</c:v>
                </c:pt>
                <c:pt idx="199">
                  <c:v>4577403946.698</c:v>
                </c:pt>
                <c:pt idx="200">
                  <c:v>4705271427.7139997</c:v>
                </c:pt>
                <c:pt idx="201">
                  <c:v>4813062158.4759998</c:v>
                </c:pt>
                <c:pt idx="202">
                  <c:v>4580620000</c:v>
                </c:pt>
                <c:pt idx="203">
                  <c:v>4656249057.46</c:v>
                </c:pt>
                <c:pt idx="204">
                  <c:v>4858381000</c:v>
                </c:pt>
                <c:pt idx="205">
                  <c:v>4762285586.1899996</c:v>
                </c:pt>
                <c:pt idx="206">
                  <c:v>4723593946.698</c:v>
                </c:pt>
                <c:pt idx="207">
                  <c:v>4578768240.5080004</c:v>
                </c:pt>
                <c:pt idx="208">
                  <c:v>4477117528.7299995</c:v>
                </c:pt>
                <c:pt idx="209">
                  <c:v>4999600442.54</c:v>
                </c:pt>
                <c:pt idx="210">
                  <c:v>4957302841.5240002</c:v>
                </c:pt>
                <c:pt idx="211">
                  <c:v>5033224259.4920006</c:v>
                </c:pt>
                <c:pt idx="212">
                  <c:v>5832883442.54</c:v>
                </c:pt>
                <c:pt idx="213">
                  <c:v>6145242625.5880003</c:v>
                </c:pt>
                <c:pt idx="214">
                  <c:v>6040765788.2220001</c:v>
                </c:pt>
                <c:pt idx="215">
                  <c:v>6147874240.5079994</c:v>
                </c:pt>
                <c:pt idx="216">
                  <c:v>6300399374.4119997</c:v>
                </c:pt>
                <c:pt idx="217">
                  <c:v>5688447654.3179998</c:v>
                </c:pt>
                <c:pt idx="218">
                  <c:v>5396554837.3660002</c:v>
                </c:pt>
                <c:pt idx="219">
                  <c:v>5389538000</c:v>
                </c:pt>
                <c:pt idx="220">
                  <c:v>5671002528.7299995</c:v>
                </c:pt>
                <c:pt idx="221">
                  <c:v>5360787183.0479994</c:v>
                </c:pt>
                <c:pt idx="222">
                  <c:v>6083160654.3179998</c:v>
                </c:pt>
                <c:pt idx="223">
                  <c:v>6519976442.54</c:v>
                </c:pt>
                <c:pt idx="224">
                  <c:v>6476217000</c:v>
                </c:pt>
                <c:pt idx="225">
                  <c:v>6343281413.8100004</c:v>
                </c:pt>
                <c:pt idx="226">
                  <c:v>6194654913.8100004</c:v>
                </c:pt>
                <c:pt idx="227">
                  <c:v>6342265490.0220003</c:v>
                </c:pt>
                <c:pt idx="228">
                  <c:v>6397959990.0150003</c:v>
                </c:pt>
                <c:pt idx="229">
                  <c:v>6183781579.9980001</c:v>
                </c:pt>
                <c:pt idx="230">
                  <c:v>6285971070.0270004</c:v>
                </c:pt>
                <c:pt idx="231">
                  <c:v>5886311329.9980001</c:v>
                </c:pt>
                <c:pt idx="232">
                  <c:v>5798220169.9949999</c:v>
                </c:pt>
                <c:pt idx="233">
                  <c:v>5603739500.007</c:v>
                </c:pt>
                <c:pt idx="234">
                  <c:v>5409858740.0220003</c:v>
                </c:pt>
                <c:pt idx="235">
                  <c:v>5230377179.9729996</c:v>
                </c:pt>
                <c:pt idx="236">
                  <c:v>4986701289.9990005</c:v>
                </c:pt>
                <c:pt idx="237">
                  <c:v>5017298210.0009995</c:v>
                </c:pt>
                <c:pt idx="238">
                  <c:v>5568843079.9980001</c:v>
                </c:pt>
                <c:pt idx="239">
                  <c:v>5558844079.9980001</c:v>
                </c:pt>
                <c:pt idx="240">
                  <c:v>5396560509.9779997</c:v>
                </c:pt>
                <c:pt idx="241">
                  <c:v>6824317500</c:v>
                </c:pt>
                <c:pt idx="242">
                  <c:v>6305469240.0150003</c:v>
                </c:pt>
                <c:pt idx="243">
                  <c:v>6465853589.9759998</c:v>
                </c:pt>
                <c:pt idx="244">
                  <c:v>6249475089.9899998</c:v>
                </c:pt>
                <c:pt idx="245">
                  <c:v>6259474089.9899998</c:v>
                </c:pt>
                <c:pt idx="246">
                  <c:v>6377261990.0220003</c:v>
                </c:pt>
                <c:pt idx="247">
                  <c:v>6249974920.0019999</c:v>
                </c:pt>
                <c:pt idx="248">
                  <c:v>6708629000.007</c:v>
                </c:pt>
                <c:pt idx="249">
                  <c:v>7155484330.0050001</c:v>
                </c:pt>
                <c:pt idx="250">
                  <c:v>7486450990.0290003</c:v>
                </c:pt>
                <c:pt idx="251">
                  <c:v>7676532070.0199995</c:v>
                </c:pt>
                <c:pt idx="252">
                  <c:v>7504149410.0100002</c:v>
                </c:pt>
                <c:pt idx="253">
                  <c:v>7474152410.0100002</c:v>
                </c:pt>
                <c:pt idx="254">
                  <c:v>7209178910.0100002</c:v>
                </c:pt>
                <c:pt idx="255">
                  <c:v>7279272000</c:v>
                </c:pt>
                <c:pt idx="256">
                  <c:v>6974402589.9899998</c:v>
                </c:pt>
                <c:pt idx="257">
                  <c:v>6636236329.9980001</c:v>
                </c:pt>
                <c:pt idx="258">
                  <c:v>6549844830.0120001</c:v>
                </c:pt>
                <c:pt idx="259">
                  <c:v>6761923839.9899998</c:v>
                </c:pt>
                <c:pt idx="260">
                  <c:v>7164883420.0019999</c:v>
                </c:pt>
                <c:pt idx="261">
                  <c:v>7184381589.9899998</c:v>
                </c:pt>
                <c:pt idx="262">
                  <c:v>7154284500</c:v>
                </c:pt>
                <c:pt idx="263">
                  <c:v>7266373509.9779997</c:v>
                </c:pt>
                <c:pt idx="264">
                  <c:v>6935906070.0270004</c:v>
                </c:pt>
                <c:pt idx="265">
                  <c:v>7071292919.9879999</c:v>
                </c:pt>
                <c:pt idx="266">
                  <c:v>7029196910.0100002</c:v>
                </c:pt>
                <c:pt idx="267">
                  <c:v>6942305580.0120001</c:v>
                </c:pt>
                <c:pt idx="268">
                  <c:v>7024297500</c:v>
                </c:pt>
                <c:pt idx="269">
                  <c:v>6956404509.9779997</c:v>
                </c:pt>
                <c:pt idx="270">
                  <c:v>7121887839.9899998</c:v>
                </c:pt>
                <c:pt idx="271">
                  <c:v>6479452089.9899998</c:v>
                </c:pt>
                <c:pt idx="272">
                  <c:v>6385561330.0050001</c:v>
                </c:pt>
                <c:pt idx="273">
                  <c:v>6405559330.0050001</c:v>
                </c:pt>
                <c:pt idx="274">
                  <c:v>6155084499.993</c:v>
                </c:pt>
                <c:pt idx="275">
                  <c:v>6426357419.9879999</c:v>
                </c:pt>
                <c:pt idx="276">
                  <c:v>6184181320.0199995</c:v>
                </c:pt>
                <c:pt idx="277">
                  <c:v>6329367000</c:v>
                </c:pt>
                <c:pt idx="278">
                  <c:v>6329367000</c:v>
                </c:pt>
                <c:pt idx="279">
                  <c:v>6142285490.0220003</c:v>
                </c:pt>
                <c:pt idx="280">
                  <c:v>5883311759.9849997</c:v>
                </c:pt>
                <c:pt idx="281">
                  <c:v>5809619179.9800005</c:v>
                </c:pt>
                <c:pt idx="282">
                  <c:v>5995500240.0150003</c:v>
                </c:pt>
                <c:pt idx="283">
                  <c:v>6165083499.993</c:v>
                </c:pt>
                <c:pt idx="284">
                  <c:v>5993300759.9849997</c:v>
                </c:pt>
                <c:pt idx="285">
                  <c:v>5946905250</c:v>
                </c:pt>
                <c:pt idx="286">
                  <c:v>5734526589.9899998</c:v>
                </c:pt>
                <c:pt idx="287">
                  <c:v>5662633749.993</c:v>
                </c:pt>
                <c:pt idx="288">
                  <c:v>5783421839.9759998</c:v>
                </c:pt>
                <c:pt idx="289">
                  <c:v>6123987759.9779997</c:v>
                </c:pt>
                <c:pt idx="290">
                  <c:v>6084645000</c:v>
                </c:pt>
                <c:pt idx="291">
                  <c:v>6523120300.1999998</c:v>
                </c:pt>
                <c:pt idx="292">
                  <c:v>6751576179.9599991</c:v>
                </c:pt>
                <c:pt idx="293">
                  <c:v>6941755579.5600004</c:v>
                </c:pt>
                <c:pt idx="294">
                  <c:v>7102376470.1400003</c:v>
                </c:pt>
                <c:pt idx="295">
                  <c:v>7332635879.7600002</c:v>
                </c:pt>
                <c:pt idx="296">
                  <c:v>7120713240.4800005</c:v>
                </c:pt>
                <c:pt idx="297">
                  <c:v>7277525879.7600002</c:v>
                </c:pt>
                <c:pt idx="298">
                  <c:v>7253979120.2399998</c:v>
                </c:pt>
                <c:pt idx="299">
                  <c:v>7513496759.5199995</c:v>
                </c:pt>
                <c:pt idx="300">
                  <c:v>7411192950.2999992</c:v>
                </c:pt>
                <c:pt idx="301">
                  <c:v>7287045000</c:v>
                </c:pt>
                <c:pt idx="302">
                  <c:v>7596963529.8599997</c:v>
                </c:pt>
                <c:pt idx="303">
                  <c:v>7369008529.8599997</c:v>
                </c:pt>
                <c:pt idx="304">
                  <c:v>7199570600.4000006</c:v>
                </c:pt>
                <c:pt idx="305">
                  <c:v>7475120600.4000006</c:v>
                </c:pt>
                <c:pt idx="306">
                  <c:v>7363297049.7000008</c:v>
                </c:pt>
                <c:pt idx="307">
                  <c:v>7164500600.4000006</c:v>
                </c:pt>
                <c:pt idx="308">
                  <c:v>7185642650.0999994</c:v>
                </c:pt>
                <c:pt idx="309">
                  <c:v>7164901179.9599991</c:v>
                </c:pt>
                <c:pt idx="310">
                  <c:v>7375922349.9000006</c:v>
                </c:pt>
                <c:pt idx="311">
                  <c:v>7957282950.2999992</c:v>
                </c:pt>
                <c:pt idx="312">
                  <c:v>8118705000</c:v>
                </c:pt>
                <c:pt idx="313">
                  <c:v>8016000000</c:v>
                </c:pt>
                <c:pt idx="314">
                  <c:v>7991050300.1999998</c:v>
                </c:pt>
                <c:pt idx="315">
                  <c:v>8617200000</c:v>
                </c:pt>
                <c:pt idx="316">
                  <c:v>8607280300.1999989</c:v>
                </c:pt>
                <c:pt idx="317">
                  <c:v>8179727070.54</c:v>
                </c:pt>
                <c:pt idx="318">
                  <c:v>8199967049.7000008</c:v>
                </c:pt>
                <c:pt idx="319">
                  <c:v>8133534399.5999994</c:v>
                </c:pt>
                <c:pt idx="320">
                  <c:v>7965900000</c:v>
                </c:pt>
                <c:pt idx="321">
                  <c:v>7535240600.4000006</c:v>
                </c:pt>
                <c:pt idx="322">
                  <c:v>7545060000</c:v>
                </c:pt>
                <c:pt idx="323">
                  <c:v>7288147049.7000008</c:v>
                </c:pt>
                <c:pt idx="324">
                  <c:v>7197466179.9599991</c:v>
                </c:pt>
                <c:pt idx="325">
                  <c:v>6914000600.4000006</c:v>
                </c:pt>
                <c:pt idx="326">
                  <c:v>6981635600.4000006</c:v>
                </c:pt>
                <c:pt idx="327">
                  <c:v>7023018240.4800005</c:v>
                </c:pt>
                <c:pt idx="328">
                  <c:v>6643260000</c:v>
                </c:pt>
                <c:pt idx="329">
                  <c:v>6968709399.5999994</c:v>
                </c:pt>
                <c:pt idx="330">
                  <c:v>7228728529.8599997</c:v>
                </c:pt>
                <c:pt idx="331">
                  <c:v>7068809109.4200001</c:v>
                </c:pt>
                <c:pt idx="332">
                  <c:v>6847267049.7000008</c:v>
                </c:pt>
                <c:pt idx="333">
                  <c:v>6322519699.8000002</c:v>
                </c:pt>
                <c:pt idx="334">
                  <c:v>5976629109.4200001</c:v>
                </c:pt>
                <c:pt idx="335">
                  <c:v>6294263229.6599998</c:v>
                </c:pt>
                <c:pt idx="336">
                  <c:v>6378130579.5600004</c:v>
                </c:pt>
                <c:pt idx="337">
                  <c:v>5930637650.0999994</c:v>
                </c:pt>
                <c:pt idx="338">
                  <c:v>6020417070.54</c:v>
                </c:pt>
                <c:pt idx="339">
                  <c:v>5727832950.2999992</c:v>
                </c:pt>
                <c:pt idx="340">
                  <c:v>5815407650.0999994</c:v>
                </c:pt>
                <c:pt idx="341">
                  <c:v>5997872070.54</c:v>
                </c:pt>
                <c:pt idx="342">
                  <c:v>5680738820.0400009</c:v>
                </c:pt>
                <c:pt idx="343">
                  <c:v>5727231770.3400002</c:v>
                </c:pt>
                <c:pt idx="344">
                  <c:v>5474827950.2999992</c:v>
                </c:pt>
                <c:pt idx="345">
                  <c:v>5686350000</c:v>
                </c:pt>
                <c:pt idx="346">
                  <c:v>5711299699.8000002</c:v>
                </c:pt>
                <c:pt idx="347">
                  <c:v>5984044420.4399996</c:v>
                </c:pt>
                <c:pt idx="348">
                  <c:v>6094965890.5799999</c:v>
                </c:pt>
                <c:pt idx="349">
                  <c:v>5691059109.4200001</c:v>
                </c:pt>
                <c:pt idx="350">
                  <c:v>5572022070.54</c:v>
                </c:pt>
                <c:pt idx="351">
                  <c:v>5634647070.54</c:v>
                </c:pt>
                <c:pt idx="352">
                  <c:v>5455789699.8000002</c:v>
                </c:pt>
                <c:pt idx="353">
                  <c:v>6302197252.8899994</c:v>
                </c:pt>
                <c:pt idx="354">
                  <c:v>6221029309.0230007</c:v>
                </c:pt>
                <c:pt idx="355">
                  <c:v>5747229967.7340002</c:v>
                </c:pt>
                <c:pt idx="356">
                  <c:v>5628921123.5550003</c:v>
                </c:pt>
                <c:pt idx="357">
                  <c:v>5452022685.4680004</c:v>
                </c:pt>
                <c:pt idx="358">
                  <c:v>5440733685.4680004</c:v>
                </c:pt>
                <c:pt idx="359">
                  <c:v>5718555817.4219999</c:v>
                </c:pt>
                <c:pt idx="360">
                  <c:v>5809771129.3349991</c:v>
                </c:pt>
                <c:pt idx="361">
                  <c:v>5526981464.8439999</c:v>
                </c:pt>
                <c:pt idx="362">
                  <c:v>5639532817.4219999</c:v>
                </c:pt>
                <c:pt idx="363">
                  <c:v>5286412908.7109995</c:v>
                </c:pt>
                <c:pt idx="364">
                  <c:v>5197681526.757</c:v>
                </c:pt>
                <c:pt idx="365">
                  <c:v>5165056158.7109995</c:v>
                </c:pt>
                <c:pt idx="366">
                  <c:v>4243422379.335</c:v>
                </c:pt>
                <c:pt idx="367">
                  <c:v>4182010185.4679999</c:v>
                </c:pt>
                <c:pt idx="368">
                  <c:v>4121049314.5320001</c:v>
                </c:pt>
                <c:pt idx="369">
                  <c:v>3992354782.2659998</c:v>
                </c:pt>
                <c:pt idx="370">
                  <c:v>3606271185.4679999</c:v>
                </c:pt>
                <c:pt idx="371">
                  <c:v>3826406685.4679999</c:v>
                </c:pt>
                <c:pt idx="372">
                  <c:v>4154465002.8900003</c:v>
                </c:pt>
                <c:pt idx="373">
                  <c:v>4210797000</c:v>
                </c:pt>
                <c:pt idx="374">
                  <c:v>3938054714.8439999</c:v>
                </c:pt>
                <c:pt idx="375">
                  <c:v>3839275964.8439999</c:v>
                </c:pt>
                <c:pt idx="376">
                  <c:v>4421224129.335</c:v>
                </c:pt>
                <c:pt idx="377">
                  <c:v>4667662841.2890005</c:v>
                </c:pt>
                <c:pt idx="378">
                  <c:v>4802679190.9770002</c:v>
                </c:pt>
                <c:pt idx="379">
                  <c:v>5041667467.7340002</c:v>
                </c:pt>
                <c:pt idx="380">
                  <c:v>4870977844.1789999</c:v>
                </c:pt>
                <c:pt idx="381">
                  <c:v>4639892002.8900003</c:v>
                </c:pt>
                <c:pt idx="382">
                  <c:v>4622732497.1099997</c:v>
                </c:pt>
                <c:pt idx="383">
                  <c:v>4936002247.1099997</c:v>
                </c:pt>
                <c:pt idx="384">
                  <c:v>4910489344.1789999</c:v>
                </c:pt>
                <c:pt idx="385">
                  <c:v>4567529467.7340002</c:v>
                </c:pt>
                <c:pt idx="386">
                  <c:v>4470105341.2890005</c:v>
                </c:pt>
                <c:pt idx="387">
                  <c:v>4263855435.4679999</c:v>
                </c:pt>
                <c:pt idx="388">
                  <c:v>4120823658.7109995</c:v>
                </c:pt>
                <c:pt idx="389">
                  <c:v>4481281338.3990002</c:v>
                </c:pt>
                <c:pt idx="390">
                  <c:v>4572045000</c:v>
                </c:pt>
                <c:pt idx="391">
                  <c:v>5001027000</c:v>
                </c:pt>
                <c:pt idx="392">
                  <c:v>5246337094.1789999</c:v>
                </c:pt>
                <c:pt idx="393">
                  <c:v>5184924911.6009998</c:v>
                </c:pt>
                <c:pt idx="394">
                  <c:v>4839594435.4680004</c:v>
                </c:pt>
                <c:pt idx="395">
                  <c:v>4632553870.665</c:v>
                </c:pt>
                <c:pt idx="396">
                  <c:v>4390405035.1560001</c:v>
                </c:pt>
                <c:pt idx="397">
                  <c:v>4632553870.665</c:v>
                </c:pt>
                <c:pt idx="398">
                  <c:v>4930470750</c:v>
                </c:pt>
                <c:pt idx="399">
                  <c:v>4754136626.4449997</c:v>
                </c:pt>
                <c:pt idx="400">
                  <c:v>4411967059.0229998</c:v>
                </c:pt>
                <c:pt idx="401">
                  <c:v>4176139690.9770002</c:v>
                </c:pt>
                <c:pt idx="402">
                  <c:v>4472024629.335</c:v>
                </c:pt>
                <c:pt idx="403">
                  <c:v>4840497408.7109995</c:v>
                </c:pt>
                <c:pt idx="404">
                  <c:v>4900441964.8439999</c:v>
                </c:pt>
                <c:pt idx="405">
                  <c:v>5128366908.7109995</c:v>
                </c:pt>
                <c:pt idx="406">
                  <c:v>4927422844.1789999</c:v>
                </c:pt>
                <c:pt idx="407">
                  <c:v>5192375685.4680004</c:v>
                </c:pt>
                <c:pt idx="408">
                  <c:v>5087839432.5780001</c:v>
                </c:pt>
                <c:pt idx="409">
                  <c:v>5462973026.757</c:v>
                </c:pt>
                <c:pt idx="410">
                  <c:v>5333149526.757</c:v>
                </c:pt>
                <c:pt idx="411">
                  <c:v>5757390000</c:v>
                </c:pt>
                <c:pt idx="412">
                  <c:v>5870280000</c:v>
                </c:pt>
                <c:pt idx="413">
                  <c:v>5652289432.5780001</c:v>
                </c:pt>
                <c:pt idx="414">
                  <c:v>5490066559.0229998</c:v>
                </c:pt>
                <c:pt idx="415">
                  <c:v>5542673344.1789999</c:v>
                </c:pt>
                <c:pt idx="416">
                  <c:v>5664238113</c:v>
                </c:pt>
                <c:pt idx="417">
                  <c:v>5506263988.6999998</c:v>
                </c:pt>
                <c:pt idx="418">
                  <c:v>5142742830.5</c:v>
                </c:pt>
                <c:pt idx="419">
                  <c:v>5238792830.5</c:v>
                </c:pt>
                <c:pt idx="420">
                  <c:v>5121611887</c:v>
                </c:pt>
                <c:pt idx="421">
                  <c:v>4931207169.5</c:v>
                </c:pt>
                <c:pt idx="422">
                  <c:v>5010985135.6000004</c:v>
                </c:pt>
                <c:pt idx="423">
                  <c:v>5238453853.1000004</c:v>
                </c:pt>
                <c:pt idx="424">
                  <c:v>5075847022.6000004</c:v>
                </c:pt>
                <c:pt idx="425">
                  <c:v>5038557169.5</c:v>
                </c:pt>
                <c:pt idx="426">
                  <c:v>5323882169.5</c:v>
                </c:pt>
                <c:pt idx="427">
                  <c:v>5074038988.6999998</c:v>
                </c:pt>
                <c:pt idx="428">
                  <c:v>4834817830.5</c:v>
                </c:pt>
                <c:pt idx="429">
                  <c:v>4622603853.1000004</c:v>
                </c:pt>
                <c:pt idx="430">
                  <c:v>4836400000</c:v>
                </c:pt>
                <c:pt idx="431">
                  <c:v>4418413113</c:v>
                </c:pt>
                <c:pt idx="432">
                  <c:v>4359313988.6999998</c:v>
                </c:pt>
                <c:pt idx="433">
                  <c:v>4525536887</c:v>
                </c:pt>
                <c:pt idx="434">
                  <c:v>4002121146.8999996</c:v>
                </c:pt>
                <c:pt idx="435">
                  <c:v>4134783045.2000003</c:v>
                </c:pt>
                <c:pt idx="436">
                  <c:v>3880419932.1999998</c:v>
                </c:pt>
                <c:pt idx="437">
                  <c:v>4140772022.5999999</c:v>
                </c:pt>
                <c:pt idx="438">
                  <c:v>3554075875.7000003</c:v>
                </c:pt>
                <c:pt idx="439">
                  <c:v>3324911886.9999995</c:v>
                </c:pt>
                <c:pt idx="440">
                  <c:v>2475265033.9000001</c:v>
                </c:pt>
                <c:pt idx="441">
                  <c:v>2548376045.1999998</c:v>
                </c:pt>
                <c:pt idx="442">
                  <c:v>1900659966.0999999</c:v>
                </c:pt>
                <c:pt idx="443">
                  <c:v>1934333920.8999999</c:v>
                </c:pt>
                <c:pt idx="444">
                  <c:v>2311641079.0999999</c:v>
                </c:pt>
                <c:pt idx="445">
                  <c:v>2277062943.5</c:v>
                </c:pt>
                <c:pt idx="446">
                  <c:v>2541030943.5</c:v>
                </c:pt>
                <c:pt idx="447">
                  <c:v>2231072022.5999999</c:v>
                </c:pt>
                <c:pt idx="448">
                  <c:v>2381701045.1999998</c:v>
                </c:pt>
                <c:pt idx="449">
                  <c:v>2291075000</c:v>
                </c:pt>
                <c:pt idx="450">
                  <c:v>2309380943.5</c:v>
                </c:pt>
                <c:pt idx="451">
                  <c:v>2181012943.5</c:v>
                </c:pt>
                <c:pt idx="452">
                  <c:v>2238755943.5</c:v>
                </c:pt>
                <c:pt idx="453">
                  <c:v>2441930067.8000002</c:v>
                </c:pt>
                <c:pt idx="454">
                  <c:v>2479106988.6999998</c:v>
                </c:pt>
                <c:pt idx="455">
                  <c:v>2990997022.5999999</c:v>
                </c:pt>
                <c:pt idx="456">
                  <c:v>2690981988.6999998</c:v>
                </c:pt>
                <c:pt idx="457">
                  <c:v>2762398079.0999999</c:v>
                </c:pt>
                <c:pt idx="458">
                  <c:v>2567586011.3000002</c:v>
                </c:pt>
                <c:pt idx="459">
                  <c:v>2660472022.5999999</c:v>
                </c:pt>
                <c:pt idx="460">
                  <c:v>2712000000</c:v>
                </c:pt>
                <c:pt idx="461">
                  <c:v>2631656988.6999998</c:v>
                </c:pt>
                <c:pt idx="462">
                  <c:v>2460687943.5</c:v>
                </c:pt>
                <c:pt idx="463">
                  <c:v>2297968011.3000002</c:v>
                </c:pt>
                <c:pt idx="464">
                  <c:v>1719294932.1999998</c:v>
                </c:pt>
                <c:pt idx="465">
                  <c:v>1772630943.4999998</c:v>
                </c:pt>
                <c:pt idx="466">
                  <c:v>1936141954.8000002</c:v>
                </c:pt>
                <c:pt idx="467">
                  <c:v>1823141954.8000002</c:v>
                </c:pt>
                <c:pt idx="468">
                  <c:v>1893880067.8000002</c:v>
                </c:pt>
                <c:pt idx="469">
                  <c:v>2022248079.0999999</c:v>
                </c:pt>
                <c:pt idx="470">
                  <c:v>1931283045.1999998</c:v>
                </c:pt>
                <c:pt idx="471">
                  <c:v>2127902977.4000001</c:v>
                </c:pt>
                <c:pt idx="472">
                  <c:v>2321472022.5999999</c:v>
                </c:pt>
                <c:pt idx="473">
                  <c:v>2223048954.8000002</c:v>
                </c:pt>
                <c:pt idx="474">
                  <c:v>2103155943.4999998</c:v>
                </c:pt>
                <c:pt idx="475">
                  <c:v>2030497022.5999999</c:v>
                </c:pt>
                <c:pt idx="476">
                  <c:v>1856590033.9000001</c:v>
                </c:pt>
                <c:pt idx="477">
                  <c:v>1884501045.2</c:v>
                </c:pt>
                <c:pt idx="478">
                  <c:v>2122285360.8439999</c:v>
                </c:pt>
                <c:pt idx="479">
                  <c:v>2129296433.924</c:v>
                </c:pt>
                <c:pt idx="480">
                  <c:v>2482219023.46</c:v>
                </c:pt>
                <c:pt idx="481">
                  <c:v>2502234228.6919999</c:v>
                </c:pt>
                <c:pt idx="482">
                  <c:v>2271777132.152</c:v>
                </c:pt>
                <c:pt idx="483">
                  <c:v>2177016205.2319999</c:v>
                </c:pt>
                <c:pt idx="484">
                  <c:v>2211279433.9240003</c:v>
                </c:pt>
                <c:pt idx="485">
                  <c:v>2313503674.7680001</c:v>
                </c:pt>
                <c:pt idx="486">
                  <c:v>2419685794.7680001</c:v>
                </c:pt>
                <c:pt idx="487">
                  <c:v>2551424096.54</c:v>
                </c:pt>
                <c:pt idx="488">
                  <c:v>3021158507.0039997</c:v>
                </c:pt>
                <c:pt idx="489">
                  <c:v>3265411035.612</c:v>
                </c:pt>
                <c:pt idx="490">
                  <c:v>3276040578.2280002</c:v>
                </c:pt>
                <c:pt idx="491">
                  <c:v>3187951507.0039997</c:v>
                </c:pt>
                <c:pt idx="492">
                  <c:v>3006344710.3800001</c:v>
                </c:pt>
                <c:pt idx="493">
                  <c:v>2687233108.6919999</c:v>
                </c:pt>
                <c:pt idx="494">
                  <c:v>2967219132.152</c:v>
                </c:pt>
                <c:pt idx="495">
                  <c:v>3117841771.3080001</c:v>
                </c:pt>
                <c:pt idx="496">
                  <c:v>3234766457.3840003</c:v>
                </c:pt>
                <c:pt idx="497">
                  <c:v>3118067806.9199996</c:v>
                </c:pt>
                <c:pt idx="498">
                  <c:v>3146564193.0800004</c:v>
                </c:pt>
                <c:pt idx="499">
                  <c:v>3547093360.8440003</c:v>
                </c:pt>
                <c:pt idx="500">
                  <c:v>3497677457.3840003</c:v>
                </c:pt>
                <c:pt idx="501">
                  <c:v>3608948132.152</c:v>
                </c:pt>
                <c:pt idx="502">
                  <c:v>3731753193.0800004</c:v>
                </c:pt>
                <c:pt idx="503">
                  <c:v>3611549096.54</c:v>
                </c:pt>
                <c:pt idx="504">
                  <c:v>3797226264.3039999</c:v>
                </c:pt>
                <c:pt idx="505">
                  <c:v>3810682806.9199996</c:v>
                </c:pt>
                <c:pt idx="506">
                  <c:v>3989914674.7679996</c:v>
                </c:pt>
                <c:pt idx="507">
                  <c:v>3947396492.9960003</c:v>
                </c:pt>
                <c:pt idx="508">
                  <c:v>3874573289.6199999</c:v>
                </c:pt>
                <c:pt idx="509">
                  <c:v>3677361735.6960001</c:v>
                </c:pt>
                <c:pt idx="510">
                  <c:v>3668089096.54</c:v>
                </c:pt>
                <c:pt idx="511">
                  <c:v>3200164000</c:v>
                </c:pt>
                <c:pt idx="512">
                  <c:v>3031561674.7679996</c:v>
                </c:pt>
                <c:pt idx="513">
                  <c:v>3005666264.3039999</c:v>
                </c:pt>
                <c:pt idx="514">
                  <c:v>3103028325.2320004</c:v>
                </c:pt>
                <c:pt idx="515">
                  <c:v>3084935457.3840003</c:v>
                </c:pt>
                <c:pt idx="516">
                  <c:v>2817953566.0759997</c:v>
                </c:pt>
                <c:pt idx="517">
                  <c:v>2770007759.1559997</c:v>
                </c:pt>
                <c:pt idx="518">
                  <c:v>2716520794.7680001</c:v>
                </c:pt>
                <c:pt idx="519">
                  <c:v>2618480457.3840003</c:v>
                </c:pt>
                <c:pt idx="520">
                  <c:v>2498163337.3839998</c:v>
                </c:pt>
                <c:pt idx="521">
                  <c:v>2465822457.3840003</c:v>
                </c:pt>
                <c:pt idx="522">
                  <c:v>2309659000</c:v>
                </c:pt>
                <c:pt idx="523">
                  <c:v>2472041891.3080001</c:v>
                </c:pt>
                <c:pt idx="524">
                  <c:v>2651726000</c:v>
                </c:pt>
                <c:pt idx="525">
                  <c:v>2962356771.3080001</c:v>
                </c:pt>
                <c:pt idx="526">
                  <c:v>2973777964.388</c:v>
                </c:pt>
                <c:pt idx="527">
                  <c:v>2614975000</c:v>
                </c:pt>
                <c:pt idx="528">
                  <c:v>2555494976.54</c:v>
                </c:pt>
                <c:pt idx="529">
                  <c:v>2453157542.6159997</c:v>
                </c:pt>
                <c:pt idx="530">
                  <c:v>2333292674.7680001</c:v>
                </c:pt>
                <c:pt idx="531">
                  <c:v>2331709566.0759997</c:v>
                </c:pt>
                <c:pt idx="532">
                  <c:v>2223152867.848</c:v>
                </c:pt>
                <c:pt idx="533">
                  <c:v>2215463337.3839998</c:v>
                </c:pt>
                <c:pt idx="534">
                  <c:v>2174754639.1560001</c:v>
                </c:pt>
                <c:pt idx="535">
                  <c:v>2164916566.0759997</c:v>
                </c:pt>
                <c:pt idx="536">
                  <c:v>2263635360.8439999</c:v>
                </c:pt>
                <c:pt idx="537">
                  <c:v>2330239639.1560001</c:v>
                </c:pt>
                <c:pt idx="538">
                  <c:v>2493074771.3080001</c:v>
                </c:pt>
                <c:pt idx="539">
                  <c:v>2395260639.1560001</c:v>
                </c:pt>
                <c:pt idx="540">
                  <c:v>2400236023.46</c:v>
                </c:pt>
                <c:pt idx="541">
                  <c:v>2541790965.2839999</c:v>
                </c:pt>
                <c:pt idx="542">
                  <c:v>2815985596.605</c:v>
                </c:pt>
                <c:pt idx="543">
                  <c:v>2741833012.6419997</c:v>
                </c:pt>
                <c:pt idx="544">
                  <c:v>2735946047.3579998</c:v>
                </c:pt>
                <c:pt idx="545">
                  <c:v>2494016333.9629998</c:v>
                </c:pt>
                <c:pt idx="546">
                  <c:v>2497978582.0739999</c:v>
                </c:pt>
                <c:pt idx="547">
                  <c:v>2449524713.395</c:v>
                </c:pt>
                <c:pt idx="548">
                  <c:v>2472280036.605</c:v>
                </c:pt>
                <c:pt idx="549">
                  <c:v>2496733260.7530003</c:v>
                </c:pt>
                <c:pt idx="550">
                  <c:v>2369598487.3580003</c:v>
                </c:pt>
                <c:pt idx="551">
                  <c:v>2503412786.605</c:v>
                </c:pt>
                <c:pt idx="552">
                  <c:v>2660435000</c:v>
                </c:pt>
                <c:pt idx="553">
                  <c:v>2559451702.6420002</c:v>
                </c:pt>
                <c:pt idx="554">
                  <c:v>2502054153.395</c:v>
                </c:pt>
                <c:pt idx="555">
                  <c:v>2633490963.395</c:v>
                </c:pt>
                <c:pt idx="556">
                  <c:v>2689869667.9260001</c:v>
                </c:pt>
                <c:pt idx="557">
                  <c:v>3041839512.6419997</c:v>
                </c:pt>
                <c:pt idx="558">
                  <c:v>3087463131.3210001</c:v>
                </c:pt>
                <c:pt idx="559">
                  <c:v>3063009737.3580003</c:v>
                </c:pt>
                <c:pt idx="560">
                  <c:v>3169766676.79</c:v>
                </c:pt>
                <c:pt idx="561">
                  <c:v>3028480823.21</c:v>
                </c:pt>
                <c:pt idx="562">
                  <c:v>2911761335.8520002</c:v>
                </c:pt>
                <c:pt idx="563">
                  <c:v>2810211784.7160001</c:v>
                </c:pt>
                <c:pt idx="564">
                  <c:v>2812589262.6419997</c:v>
                </c:pt>
                <c:pt idx="565">
                  <c:v>3137049167.9260001</c:v>
                </c:pt>
                <c:pt idx="566">
                  <c:v>3018631609.8150001</c:v>
                </c:pt>
                <c:pt idx="567">
                  <c:v>2398240594.7160001</c:v>
                </c:pt>
                <c:pt idx="568">
                  <c:v>1928645571.3210001</c:v>
                </c:pt>
                <c:pt idx="569">
                  <c:v>1981175000</c:v>
                </c:pt>
                <c:pt idx="570">
                  <c:v>1983212700.753</c:v>
                </c:pt>
                <c:pt idx="571">
                  <c:v>1878153832.0739999</c:v>
                </c:pt>
                <c:pt idx="572">
                  <c:v>1941891118.6790001</c:v>
                </c:pt>
                <c:pt idx="573">
                  <c:v>1918230262.642</c:v>
                </c:pt>
                <c:pt idx="574">
                  <c:v>1968495536.605</c:v>
                </c:pt>
                <c:pt idx="575">
                  <c:v>1925928463.395</c:v>
                </c:pt>
                <c:pt idx="576">
                  <c:v>1779887631.3209999</c:v>
                </c:pt>
                <c:pt idx="577">
                  <c:v>1891512702.6420002</c:v>
                </c:pt>
                <c:pt idx="578">
                  <c:v>1996911178.6789999</c:v>
                </c:pt>
                <c:pt idx="579">
                  <c:v>2071743000</c:v>
                </c:pt>
                <c:pt idx="580">
                  <c:v>2000081047.3579998</c:v>
                </c:pt>
                <c:pt idx="581">
                  <c:v>2060422000</c:v>
                </c:pt>
                <c:pt idx="582">
                  <c:v>2242576844.7160001</c:v>
                </c:pt>
                <c:pt idx="583">
                  <c:v>2252652534.7160001</c:v>
                </c:pt>
                <c:pt idx="584">
                  <c:v>2342767762.6419997</c:v>
                </c:pt>
                <c:pt idx="585">
                  <c:v>2215180047.3579998</c:v>
                </c:pt>
                <c:pt idx="586">
                  <c:v>2213481965.2839999</c:v>
                </c:pt>
                <c:pt idx="587">
                  <c:v>2190500346.605</c:v>
                </c:pt>
                <c:pt idx="588">
                  <c:v>2293295049.2470002</c:v>
                </c:pt>
                <c:pt idx="589">
                  <c:v>2300993250</c:v>
                </c:pt>
                <c:pt idx="590">
                  <c:v>2220727405.2839999</c:v>
                </c:pt>
                <c:pt idx="591">
                  <c:v>2284690987.3580003</c:v>
                </c:pt>
                <c:pt idx="592">
                  <c:v>2295106284.7160001</c:v>
                </c:pt>
                <c:pt idx="593">
                  <c:v>2128348000</c:v>
                </c:pt>
                <c:pt idx="594">
                  <c:v>1967023750</c:v>
                </c:pt>
                <c:pt idx="595">
                  <c:v>1926947489.247</c:v>
                </c:pt>
                <c:pt idx="596">
                  <c:v>1911550917.9260001</c:v>
                </c:pt>
                <c:pt idx="597">
                  <c:v>1911211299.247</c:v>
                </c:pt>
                <c:pt idx="598">
                  <c:v>1881889784.7160001</c:v>
                </c:pt>
                <c:pt idx="599">
                  <c:v>1841587047.3579998</c:v>
                </c:pt>
                <c:pt idx="600">
                  <c:v>1672564596.605</c:v>
                </c:pt>
                <c:pt idx="601">
                  <c:v>1563316844.7160001</c:v>
                </c:pt>
                <c:pt idx="602">
                  <c:v>1546788286.605</c:v>
                </c:pt>
                <c:pt idx="603">
                  <c:v>1602714049.247</c:v>
                </c:pt>
                <c:pt idx="604">
                  <c:v>1716166727.336</c:v>
                </c:pt>
                <c:pt idx="605">
                  <c:v>1953320016.332</c:v>
                </c:pt>
                <c:pt idx="606">
                  <c:v>1852731016.332</c:v>
                </c:pt>
                <c:pt idx="607">
                  <c:v>1898765264.4979999</c:v>
                </c:pt>
                <c:pt idx="608">
                  <c:v>2071068280.8299999</c:v>
                </c:pt>
                <c:pt idx="609">
                  <c:v>2248460000</c:v>
                </c:pt>
                <c:pt idx="610">
                  <c:v>2304789780.8299999</c:v>
                </c:pt>
                <c:pt idx="611">
                  <c:v>2487151756.3319998</c:v>
                </c:pt>
                <c:pt idx="612">
                  <c:v>2567622991.8340001</c:v>
                </c:pt>
                <c:pt idx="613">
                  <c:v>2791877256.3319998</c:v>
                </c:pt>
                <c:pt idx="614">
                  <c:v>2617562483.6679997</c:v>
                </c:pt>
                <c:pt idx="615">
                  <c:v>2620639264.4980001</c:v>
                </c:pt>
                <c:pt idx="616">
                  <c:v>2840515008.1659999</c:v>
                </c:pt>
                <c:pt idx="617">
                  <c:v>2961103491.8340001</c:v>
                </c:pt>
                <c:pt idx="618">
                  <c:v>2928915000</c:v>
                </c:pt>
                <c:pt idx="619">
                  <c:v>2909270512.664</c:v>
                </c:pt>
                <c:pt idx="620">
                  <c:v>2903116962.8379998</c:v>
                </c:pt>
                <c:pt idx="621">
                  <c:v>3057432062.4899998</c:v>
                </c:pt>
                <c:pt idx="622">
                  <c:v>2907495483.6679997</c:v>
                </c:pt>
                <c:pt idx="623">
                  <c:v>2978972772.664</c:v>
                </c:pt>
                <c:pt idx="624">
                  <c:v>3170565433.842</c:v>
                </c:pt>
                <c:pt idx="625">
                  <c:v>3457066479.1699996</c:v>
                </c:pt>
                <c:pt idx="626">
                  <c:v>3369849958.3400002</c:v>
                </c:pt>
                <c:pt idx="627">
                  <c:v>3337779557.9919996</c:v>
                </c:pt>
                <c:pt idx="628">
                  <c:v>3359317520.8300004</c:v>
                </c:pt>
                <c:pt idx="629">
                  <c:v>3265710533.494</c:v>
                </c:pt>
                <c:pt idx="630">
                  <c:v>2947139277.1620002</c:v>
                </c:pt>
                <c:pt idx="631">
                  <c:v>2880040520.8299999</c:v>
                </c:pt>
                <c:pt idx="632">
                  <c:v>2949624500</c:v>
                </c:pt>
                <c:pt idx="633">
                  <c:v>3208670937.5100002</c:v>
                </c:pt>
                <c:pt idx="634">
                  <c:v>3531265528.9959998</c:v>
                </c:pt>
                <c:pt idx="635">
                  <c:v>3361211008.1659999</c:v>
                </c:pt>
                <c:pt idx="636">
                  <c:v>3479787557.9919996</c:v>
                </c:pt>
                <c:pt idx="637">
                  <c:v>3194233433.842</c:v>
                </c:pt>
                <c:pt idx="638">
                  <c:v>3178375566.158</c:v>
                </c:pt>
                <c:pt idx="639">
                  <c:v>3144885500</c:v>
                </c:pt>
                <c:pt idx="640">
                  <c:v>3027137235.5019999</c:v>
                </c:pt>
                <c:pt idx="641">
                  <c:v>3060864028.9959998</c:v>
                </c:pt>
                <c:pt idx="642">
                  <c:v>3103703049.8260002</c:v>
                </c:pt>
                <c:pt idx="643">
                  <c:v>3052106987.336</c:v>
                </c:pt>
                <c:pt idx="644">
                  <c:v>2992700248.1659999</c:v>
                </c:pt>
                <c:pt idx="645">
                  <c:v>2921932987.336</c:v>
                </c:pt>
                <c:pt idx="646">
                  <c:v>2809983264.4980001</c:v>
                </c:pt>
                <c:pt idx="647">
                  <c:v>2738860983.6679997</c:v>
                </c:pt>
                <c:pt idx="648">
                  <c:v>2754008491.8340001</c:v>
                </c:pt>
                <c:pt idx="649">
                  <c:v>2494843962.8379998</c:v>
                </c:pt>
                <c:pt idx="650">
                  <c:v>2272246280.8299999</c:v>
                </c:pt>
                <c:pt idx="651">
                  <c:v>2640875487.336</c:v>
                </c:pt>
                <c:pt idx="652">
                  <c:v>2715547991.8340001</c:v>
                </c:pt>
                <c:pt idx="653">
                  <c:v>2692826735.5019999</c:v>
                </c:pt>
                <c:pt idx="654">
                  <c:v>2852940743.6680002</c:v>
                </c:pt>
                <c:pt idx="655">
                  <c:v>3167488487.336</c:v>
                </c:pt>
                <c:pt idx="656">
                  <c:v>3123702533.494</c:v>
                </c:pt>
                <c:pt idx="657">
                  <c:v>3235178979.1699996</c:v>
                </c:pt>
                <c:pt idx="658">
                  <c:v>2921341251.8340001</c:v>
                </c:pt>
                <c:pt idx="659">
                  <c:v>3116247066.158</c:v>
                </c:pt>
                <c:pt idx="660">
                  <c:v>3037432933.842</c:v>
                </c:pt>
                <c:pt idx="661">
                  <c:v>2827852722.8379998</c:v>
                </c:pt>
                <c:pt idx="662">
                  <c:v>2937908780.8299999</c:v>
                </c:pt>
                <c:pt idx="663">
                  <c:v>3361211008.1659999</c:v>
                </c:pt>
                <c:pt idx="664">
                  <c:v>3304407950.1739998</c:v>
                </c:pt>
                <c:pt idx="665">
                  <c:v>3459314962.8379998</c:v>
                </c:pt>
                <c:pt idx="666">
                  <c:v>3939525528.7049999</c:v>
                </c:pt>
                <c:pt idx="667">
                  <c:v>3960588205.717</c:v>
                </c:pt>
                <c:pt idx="668">
                  <c:v>3852757427.0119996</c:v>
                </c:pt>
                <c:pt idx="669">
                  <c:v>3842954779.4819999</c:v>
                </c:pt>
                <c:pt idx="670">
                  <c:v>4143396646.7529998</c:v>
                </c:pt>
                <c:pt idx="671">
                  <c:v>4402640529.4820004</c:v>
                </c:pt>
                <c:pt idx="672">
                  <c:v>4276528837.789</c:v>
                </c:pt>
                <c:pt idx="673">
                  <c:v>4513517853.2470007</c:v>
                </c:pt>
                <c:pt idx="674">
                  <c:v>4421186250</c:v>
                </c:pt>
                <c:pt idx="675">
                  <c:v>4146708396.7529998</c:v>
                </c:pt>
                <c:pt idx="676">
                  <c:v>4369523029.4820004</c:v>
                </c:pt>
                <c:pt idx="677">
                  <c:v>4169095853.2470002</c:v>
                </c:pt>
                <c:pt idx="678">
                  <c:v>3904023250.777</c:v>
                </c:pt>
                <c:pt idx="679">
                  <c:v>3855141794.283</c:v>
                </c:pt>
                <c:pt idx="680">
                  <c:v>3779766337.789</c:v>
                </c:pt>
                <c:pt idx="681">
                  <c:v>3853684822.9880004</c:v>
                </c:pt>
                <c:pt idx="682">
                  <c:v>3966946500.777</c:v>
                </c:pt>
                <c:pt idx="683">
                  <c:v>4221024278.7049999</c:v>
                </c:pt>
                <c:pt idx="684">
                  <c:v>4350049926.2349997</c:v>
                </c:pt>
                <c:pt idx="685">
                  <c:v>4073055103.2470002</c:v>
                </c:pt>
                <c:pt idx="686">
                  <c:v>4345148602.4700003</c:v>
                </c:pt>
                <c:pt idx="687">
                  <c:v>4030399750</c:v>
                </c:pt>
                <c:pt idx="688">
                  <c:v>4136243147.5299997</c:v>
                </c:pt>
                <c:pt idx="689">
                  <c:v>4328059853.2470007</c:v>
                </c:pt>
                <c:pt idx="690">
                  <c:v>3903493662.211</c:v>
                </c:pt>
                <c:pt idx="691">
                  <c:v>4019537117.2710004</c:v>
                </c:pt>
                <c:pt idx="692">
                  <c:v>4174261971.2950001</c:v>
                </c:pt>
                <c:pt idx="693">
                  <c:v>3806790323.7650003</c:v>
                </c:pt>
                <c:pt idx="694">
                  <c:v>3589937000</c:v>
                </c:pt>
                <c:pt idx="695">
                  <c:v>3742277500</c:v>
                </c:pt>
                <c:pt idx="696">
                  <c:v>3622259706.494</c:v>
                </c:pt>
                <c:pt idx="697">
                  <c:v>3849180882.7289996</c:v>
                </c:pt>
                <c:pt idx="698">
                  <c:v>3809572087.789</c:v>
                </c:pt>
                <c:pt idx="699">
                  <c:v>3818845146.7529998</c:v>
                </c:pt>
                <c:pt idx="700">
                  <c:v>3896207573.7650003</c:v>
                </c:pt>
                <c:pt idx="701">
                  <c:v>3832754337.789</c:v>
                </c:pt>
                <c:pt idx="702">
                  <c:v>3767844117.2710004</c:v>
                </c:pt>
                <c:pt idx="703">
                  <c:v>3722274397.5299997</c:v>
                </c:pt>
                <c:pt idx="704">
                  <c:v>3776719779.4819999</c:v>
                </c:pt>
                <c:pt idx="705">
                  <c:v>3964429544.283</c:v>
                </c:pt>
                <c:pt idx="706">
                  <c:v>3995692676.2349997</c:v>
                </c:pt>
                <c:pt idx="707">
                  <c:v>3973305206.494</c:v>
                </c:pt>
                <c:pt idx="708">
                  <c:v>4002316176.2349997</c:v>
                </c:pt>
                <c:pt idx="709">
                  <c:v>3660940721.2950001</c:v>
                </c:pt>
                <c:pt idx="710">
                  <c:v>3958468632.7289996</c:v>
                </c:pt>
                <c:pt idx="711">
                  <c:v>3852360043.506</c:v>
                </c:pt>
                <c:pt idx="712">
                  <c:v>3853949617.2710004</c:v>
                </c:pt>
                <c:pt idx="713">
                  <c:v>3740025337.789</c:v>
                </c:pt>
                <c:pt idx="714">
                  <c:v>3678692058.9640002</c:v>
                </c:pt>
                <c:pt idx="715">
                  <c:v>3759763632.7289996</c:v>
                </c:pt>
                <c:pt idx="716">
                  <c:v>3747311426.2349997</c:v>
                </c:pt>
                <c:pt idx="717">
                  <c:v>3681606412.211</c:v>
                </c:pt>
                <c:pt idx="718">
                  <c:v>3886537528.7049999</c:v>
                </c:pt>
                <c:pt idx="719">
                  <c:v>4151609720.5180001</c:v>
                </c:pt>
                <c:pt idx="720">
                  <c:v>4388863543.5060005</c:v>
                </c:pt>
                <c:pt idx="721">
                  <c:v>4334815955.717</c:v>
                </c:pt>
                <c:pt idx="722">
                  <c:v>4359719971.2950001</c:v>
                </c:pt>
                <c:pt idx="723">
                  <c:v>4050137647.5299997</c:v>
                </c:pt>
                <c:pt idx="724">
                  <c:v>4303685426.2349997</c:v>
                </c:pt>
                <c:pt idx="725">
                  <c:v>4313355471.2950001</c:v>
                </c:pt>
                <c:pt idx="726">
                  <c:v>4507424352.4700003</c:v>
                </c:pt>
                <c:pt idx="727">
                  <c:v>4536037912.2109995</c:v>
                </c:pt>
                <c:pt idx="728">
                  <c:v>5373262583.1160002</c:v>
                </c:pt>
                <c:pt idx="729">
                  <c:v>5377102096.6849995</c:v>
                </c:pt>
                <c:pt idx="730">
                  <c:v>5354917379.3479996</c:v>
                </c:pt>
                <c:pt idx="731">
                  <c:v>5414503397.79</c:v>
                </c:pt>
                <c:pt idx="732">
                  <c:v>5798043782.0109997</c:v>
                </c:pt>
                <c:pt idx="733">
                  <c:v>5863318129.3479996</c:v>
                </c:pt>
                <c:pt idx="734">
                  <c:v>5880241147.79</c:v>
                </c:pt>
                <c:pt idx="735">
                  <c:v>6567684245.1269999</c:v>
                </c:pt>
                <c:pt idx="736">
                  <c:v>6525447846.6849995</c:v>
                </c:pt>
                <c:pt idx="737">
                  <c:v>6397743551.1049995</c:v>
                </c:pt>
                <c:pt idx="738">
                  <c:v>6339721629.3479996</c:v>
                </c:pt>
                <c:pt idx="739">
                  <c:v>6443535185.3260002</c:v>
                </c:pt>
                <c:pt idx="740">
                  <c:v>6269043245.1269999</c:v>
                </c:pt>
                <c:pt idx="741">
                  <c:v>6209599564.6739998</c:v>
                </c:pt>
                <c:pt idx="742">
                  <c:v>6128397768.4419994</c:v>
                </c:pt>
                <c:pt idx="743">
                  <c:v>6212017319.5469999</c:v>
                </c:pt>
                <c:pt idx="744">
                  <c:v>6306444532.0109997</c:v>
                </c:pt>
                <c:pt idx="745">
                  <c:v>6060279064.6739998</c:v>
                </c:pt>
                <c:pt idx="746">
                  <c:v>6180588596.6849995</c:v>
                </c:pt>
                <c:pt idx="747">
                  <c:v>6227091551.1049995</c:v>
                </c:pt>
                <c:pt idx="748">
                  <c:v>6185850736.4309998</c:v>
                </c:pt>
                <c:pt idx="749">
                  <c:v>5792639745.1269999</c:v>
                </c:pt>
                <c:pt idx="750">
                  <c:v>5544910166.8839998</c:v>
                </c:pt>
                <c:pt idx="751">
                  <c:v>5360890384.2210007</c:v>
                </c:pt>
                <c:pt idx="752">
                  <c:v>5273431319.5469999</c:v>
                </c:pt>
                <c:pt idx="753">
                  <c:v>5538795236.4309998</c:v>
                </c:pt>
                <c:pt idx="754">
                  <c:v>5373262583.1160002</c:v>
                </c:pt>
                <c:pt idx="755">
                  <c:v>5375680352.21</c:v>
                </c:pt>
                <c:pt idx="756">
                  <c:v>5465272481.5580006</c:v>
                </c:pt>
                <c:pt idx="757">
                  <c:v>5529551245.1269999</c:v>
                </c:pt>
                <c:pt idx="758">
                  <c:v>5349229064.6739998</c:v>
                </c:pt>
                <c:pt idx="759">
                  <c:v>5257077254.8730001</c:v>
                </c:pt>
                <c:pt idx="760">
                  <c:v>4931700717.9890003</c:v>
                </c:pt>
                <c:pt idx="761">
                  <c:v>4673304948.8950005</c:v>
                </c:pt>
                <c:pt idx="762">
                  <c:v>4767590250</c:v>
                </c:pt>
                <c:pt idx="763">
                  <c:v>4685961852.21</c:v>
                </c:pt>
                <c:pt idx="764">
                  <c:v>4926154314.6739998</c:v>
                </c:pt>
                <c:pt idx="765">
                  <c:v>4786219731.5580006</c:v>
                </c:pt>
                <c:pt idx="766">
                  <c:v>4778966879.3479996</c:v>
                </c:pt>
                <c:pt idx="767">
                  <c:v>4897285698.8950005</c:v>
                </c:pt>
                <c:pt idx="768">
                  <c:v>5425595763.5690002</c:v>
                </c:pt>
                <c:pt idx="769">
                  <c:v>5285661180.4530001</c:v>
                </c:pt>
                <c:pt idx="770">
                  <c:v>5084434115.7789993</c:v>
                </c:pt>
                <c:pt idx="771">
                  <c:v>4998397236.4309998</c:v>
                </c:pt>
                <c:pt idx="772">
                  <c:v>4966684250</c:v>
                </c:pt>
                <c:pt idx="773">
                  <c:v>4987304870.6520004</c:v>
                </c:pt>
                <c:pt idx="774">
                  <c:v>5021008569.5469999</c:v>
                </c:pt>
                <c:pt idx="775">
                  <c:v>5066657865.7789993</c:v>
                </c:pt>
                <c:pt idx="776">
                  <c:v>4873252180.4530001</c:v>
                </c:pt>
                <c:pt idx="777">
                  <c:v>4945495102.21</c:v>
                </c:pt>
                <c:pt idx="778">
                  <c:v>4861306583.1160002</c:v>
                </c:pt>
                <c:pt idx="779">
                  <c:v>4926154314.6739998</c:v>
                </c:pt>
                <c:pt idx="780">
                  <c:v>4846232365.7789993</c:v>
                </c:pt>
                <c:pt idx="781">
                  <c:v>4843956948.8950005</c:v>
                </c:pt>
                <c:pt idx="782">
                  <c:v>4824616602.21</c:v>
                </c:pt>
                <c:pt idx="783">
                  <c:v>4742276884.2210007</c:v>
                </c:pt>
                <c:pt idx="784">
                  <c:v>4636899231.5580006</c:v>
                </c:pt>
                <c:pt idx="785">
                  <c:v>4590680981.5580006</c:v>
                </c:pt>
                <c:pt idx="786">
                  <c:v>4658799685.3260002</c:v>
                </c:pt>
                <c:pt idx="787">
                  <c:v>4512323129.3479996</c:v>
                </c:pt>
                <c:pt idx="788">
                  <c:v>4488574301.1049995</c:v>
                </c:pt>
                <c:pt idx="789">
                  <c:v>4677571504.8730001</c:v>
                </c:pt>
                <c:pt idx="790">
                  <c:v>4668469865.7789993</c:v>
                </c:pt>
                <c:pt idx="791">
                  <c:v>5053058486.6399994</c:v>
                </c:pt>
                <c:pt idx="792">
                  <c:v>4774556680.632</c:v>
                </c:pt>
                <c:pt idx="793">
                  <c:v>4913654307.9840002</c:v>
                </c:pt>
                <c:pt idx="794">
                  <c:v>4959969319.368</c:v>
                </c:pt>
                <c:pt idx="795">
                  <c:v>5223901756.6799994</c:v>
                </c:pt>
                <c:pt idx="796">
                  <c:v>5221141384.0320005</c:v>
                </c:pt>
                <c:pt idx="797">
                  <c:v>5221294421.9759998</c:v>
                </c:pt>
                <c:pt idx="798">
                  <c:v>5131578729.96</c:v>
                </c:pt>
                <c:pt idx="799">
                  <c:v>4962729692.0159998</c:v>
                </c:pt>
                <c:pt idx="800">
                  <c:v>4880221935.3360004</c:v>
                </c:pt>
                <c:pt idx="801">
                  <c:v>4996468615.9679995</c:v>
                </c:pt>
                <c:pt idx="802">
                  <c:v>5143847821.3439999</c:v>
                </c:pt>
                <c:pt idx="803">
                  <c:v>5047691270.04</c:v>
                </c:pt>
                <c:pt idx="804">
                  <c:v>5250279692.0159998</c:v>
                </c:pt>
                <c:pt idx="805">
                  <c:v>5337541578.0240002</c:v>
                </c:pt>
                <c:pt idx="806">
                  <c:v>5789186486.6399994</c:v>
                </c:pt>
                <c:pt idx="807">
                  <c:v>6515806243.3200006</c:v>
                </c:pt>
                <c:pt idx="808">
                  <c:v>6643861935.3360004</c:v>
                </c:pt>
                <c:pt idx="809">
                  <c:v>6340669384.0320005</c:v>
                </c:pt>
                <c:pt idx="810">
                  <c:v>6238071513.3600006</c:v>
                </c:pt>
                <c:pt idx="811">
                  <c:v>6444493935.3360004</c:v>
                </c:pt>
                <c:pt idx="812">
                  <c:v>6493109270.04</c:v>
                </c:pt>
                <c:pt idx="813">
                  <c:v>6543411319.368</c:v>
                </c:pt>
                <c:pt idx="814">
                  <c:v>6956869756.6799994</c:v>
                </c:pt>
                <c:pt idx="815">
                  <c:v>6961777384.0320005</c:v>
                </c:pt>
                <c:pt idx="816">
                  <c:v>7048885756.6799994</c:v>
                </c:pt>
                <c:pt idx="817">
                  <c:v>7262362615.9679995</c:v>
                </c:pt>
                <c:pt idx="818">
                  <c:v>7276932000</c:v>
                </c:pt>
                <c:pt idx="819">
                  <c:v>7577057627.3519993</c:v>
                </c:pt>
                <c:pt idx="820">
                  <c:v>7808784372.6480007</c:v>
                </c:pt>
                <c:pt idx="821">
                  <c:v>7742839756.6799994</c:v>
                </c:pt>
                <c:pt idx="822">
                  <c:v>7361280000</c:v>
                </c:pt>
                <c:pt idx="823">
                  <c:v>7759249384.0320005</c:v>
                </c:pt>
                <c:pt idx="824">
                  <c:v>7500530680.632</c:v>
                </c:pt>
                <c:pt idx="825">
                  <c:v>7456669935.3360004</c:v>
                </c:pt>
                <c:pt idx="826">
                  <c:v>7798816064.6639996</c:v>
                </c:pt>
                <c:pt idx="827">
                  <c:v>7561261578.0240002</c:v>
                </c:pt>
                <c:pt idx="828">
                  <c:v>7788847756.6799994</c:v>
                </c:pt>
                <c:pt idx="829">
                  <c:v>7978400486.6400003</c:v>
                </c:pt>
                <c:pt idx="830">
                  <c:v>7597147756.6799994</c:v>
                </c:pt>
                <c:pt idx="831">
                  <c:v>7758022243.3200006</c:v>
                </c:pt>
                <c:pt idx="832">
                  <c:v>7776885692.0159998</c:v>
                </c:pt>
                <c:pt idx="833">
                  <c:v>7641928615.9679995</c:v>
                </c:pt>
                <c:pt idx="834">
                  <c:v>8092500372.6479998</c:v>
                </c:pt>
                <c:pt idx="835">
                  <c:v>8637541475.2560005</c:v>
                </c:pt>
                <c:pt idx="836">
                  <c:v>8856540000</c:v>
                </c:pt>
                <c:pt idx="837">
                  <c:v>8724497270.039999</c:v>
                </c:pt>
                <c:pt idx="838">
                  <c:v>8758236654.0719986</c:v>
                </c:pt>
                <c:pt idx="839">
                  <c:v>9192245270.039999</c:v>
                </c:pt>
                <c:pt idx="840">
                  <c:v>8523748615.9679995</c:v>
                </c:pt>
                <c:pt idx="841">
                  <c:v>8562395627.3520002</c:v>
                </c:pt>
                <c:pt idx="842">
                  <c:v>8986896000</c:v>
                </c:pt>
                <c:pt idx="843">
                  <c:v>8931226243.3199997</c:v>
                </c:pt>
                <c:pt idx="844">
                  <c:v>8747807345.9280014</c:v>
                </c:pt>
                <c:pt idx="845">
                  <c:v>8770658768.0640011</c:v>
                </c:pt>
                <c:pt idx="846">
                  <c:v>8761456615.9680004</c:v>
                </c:pt>
                <c:pt idx="847">
                  <c:v>8794735475.2560005</c:v>
                </c:pt>
                <c:pt idx="848">
                  <c:v>8924785384.0319996</c:v>
                </c:pt>
                <c:pt idx="849">
                  <c:v>9496664486.6400013</c:v>
                </c:pt>
                <c:pt idx="850">
                  <c:v>9261257270.039999</c:v>
                </c:pt>
                <c:pt idx="851">
                  <c:v>10286008897.392</c:v>
                </c:pt>
                <c:pt idx="852">
                  <c:v>10242607756.68</c:v>
                </c:pt>
                <c:pt idx="853">
                  <c:v>9686524243.3199997</c:v>
                </c:pt>
                <c:pt idx="854">
                  <c:v>11558480904.880001</c:v>
                </c:pt>
                <c:pt idx="855">
                  <c:v>10645982166.259998</c:v>
                </c:pt>
                <c:pt idx="856">
                  <c:v>11063514666.259998</c:v>
                </c:pt>
                <c:pt idx="857">
                  <c:v>10646319886.790001</c:v>
                </c:pt>
                <c:pt idx="858">
                  <c:v>10088428868.699999</c:v>
                </c:pt>
                <c:pt idx="859">
                  <c:v>9738881928.8600006</c:v>
                </c:pt>
                <c:pt idx="860">
                  <c:v>9542852613.2099991</c:v>
                </c:pt>
                <c:pt idx="861">
                  <c:v>9045356481.9099998</c:v>
                </c:pt>
                <c:pt idx="862">
                  <c:v>8190891083.1299992</c:v>
                </c:pt>
                <c:pt idx="863">
                  <c:v>8133702053.0500002</c:v>
                </c:pt>
                <c:pt idx="864">
                  <c:v>8418130000</c:v>
                </c:pt>
                <c:pt idx="865">
                  <c:v>8208942101.2200003</c:v>
                </c:pt>
                <c:pt idx="866">
                  <c:v>8114470000</c:v>
                </c:pt>
                <c:pt idx="867">
                  <c:v>7932105333.7399998</c:v>
                </c:pt>
                <c:pt idx="868">
                  <c:v>7594705333.7399998</c:v>
                </c:pt>
                <c:pt idx="869">
                  <c:v>7608201131.2999992</c:v>
                </c:pt>
                <c:pt idx="870">
                  <c:v>7722748583.1299992</c:v>
                </c:pt>
                <c:pt idx="871">
                  <c:v>8342215000</c:v>
                </c:pt>
                <c:pt idx="872">
                  <c:v>8667974666.2599983</c:v>
                </c:pt>
                <c:pt idx="873">
                  <c:v>8764133868.6999989</c:v>
                </c:pt>
                <c:pt idx="874">
                  <c:v>8455412548.1700001</c:v>
                </c:pt>
                <c:pt idx="875">
                  <c:v>8493707785.5699997</c:v>
                </c:pt>
                <c:pt idx="876">
                  <c:v>8436687101.2200003</c:v>
                </c:pt>
                <c:pt idx="877">
                  <c:v>8276422101.2200003</c:v>
                </c:pt>
                <c:pt idx="878">
                  <c:v>8401260000</c:v>
                </c:pt>
                <c:pt idx="879">
                  <c:v>8570128868.7000008</c:v>
                </c:pt>
                <c:pt idx="880">
                  <c:v>9916354666.2599983</c:v>
                </c:pt>
                <c:pt idx="881">
                  <c:v>10903418518.09</c:v>
                </c:pt>
                <c:pt idx="882">
                  <c:v>12104562737.400002</c:v>
                </c:pt>
                <c:pt idx="883">
                  <c:v>11573157737.400002</c:v>
                </c:pt>
                <c:pt idx="884">
                  <c:v>12987875684.35</c:v>
                </c:pt>
                <c:pt idx="885">
                  <c:v>12112660000</c:v>
                </c:pt>
                <c:pt idx="886">
                  <c:v>11801577166.259998</c:v>
                </c:pt>
                <c:pt idx="887">
                  <c:v>11893012262.599998</c:v>
                </c:pt>
                <c:pt idx="888">
                  <c:v>11350135797.559999</c:v>
                </c:pt>
                <c:pt idx="889">
                  <c:v>12030840904.880001</c:v>
                </c:pt>
                <c:pt idx="890">
                  <c:v>11597112833.740002</c:v>
                </c:pt>
                <c:pt idx="891">
                  <c:v>13436617262.599998</c:v>
                </c:pt>
                <c:pt idx="892">
                  <c:v>14707265797.559999</c:v>
                </c:pt>
                <c:pt idx="893">
                  <c:v>16244966702.440001</c:v>
                </c:pt>
                <c:pt idx="894">
                  <c:v>17255311255.489998</c:v>
                </c:pt>
                <c:pt idx="895">
                  <c:v>18209309553.049999</c:v>
                </c:pt>
                <c:pt idx="896">
                  <c:v>22504748868.700001</c:v>
                </c:pt>
                <c:pt idx="897">
                  <c:v>17730538868.700001</c:v>
                </c:pt>
                <c:pt idx="898">
                  <c:v>21023562042.07</c:v>
                </c:pt>
                <c:pt idx="899">
                  <c:v>21931337737.399998</c:v>
                </c:pt>
                <c:pt idx="900">
                  <c:v>24049702726.419998</c:v>
                </c:pt>
                <c:pt idx="901">
                  <c:v>25038959762.600002</c:v>
                </c:pt>
                <c:pt idx="902">
                  <c:v>26879814095.119999</c:v>
                </c:pt>
                <c:pt idx="903">
                  <c:v>29794950904.880001</c:v>
                </c:pt>
                <c:pt idx="904">
                  <c:v>28288459095.119999</c:v>
                </c:pt>
                <c:pt idx="905">
                  <c:v>30068412946.950001</c:v>
                </c:pt>
                <c:pt idx="906">
                  <c:v>25351561368.700001</c:v>
                </c:pt>
                <c:pt idx="907">
                  <c:v>23913225000</c:v>
                </c:pt>
                <c:pt idx="908">
                  <c:v>26089792737.399998</c:v>
                </c:pt>
                <c:pt idx="909">
                  <c:v>26980022957.93</c:v>
                </c:pt>
                <c:pt idx="910">
                  <c:v>25693010000</c:v>
                </c:pt>
                <c:pt idx="911">
                  <c:v>31310720000</c:v>
                </c:pt>
                <c:pt idx="912">
                  <c:v>31664821131.299999</c:v>
                </c:pt>
                <c:pt idx="913">
                  <c:v>32376229773.580002</c:v>
                </c:pt>
                <c:pt idx="914">
                  <c:v>28755928195.329998</c:v>
                </c:pt>
                <c:pt idx="915">
                  <c:v>27611803631.299999</c:v>
                </c:pt>
                <c:pt idx="916">
                  <c:v>26634861357.720001</c:v>
                </c:pt>
                <c:pt idx="917">
                  <c:v>27095075446.950001</c:v>
                </c:pt>
                <c:pt idx="918">
                  <c:v>27252136142.279999</c:v>
                </c:pt>
                <c:pt idx="919">
                  <c:v>24275930000</c:v>
                </c:pt>
                <c:pt idx="920">
                  <c:v>25524141300</c:v>
                </c:pt>
                <c:pt idx="921">
                  <c:v>24310007400</c:v>
                </c:pt>
                <c:pt idx="922">
                  <c:v>26418420000</c:v>
                </c:pt>
                <c:pt idx="923">
                  <c:v>26179034700</c:v>
                </c:pt>
                <c:pt idx="924">
                  <c:v>24960514600</c:v>
                </c:pt>
                <c:pt idx="925">
                  <c:v>22536295600</c:v>
                </c:pt>
                <c:pt idx="926">
                  <c:v>21155486100</c:v>
                </c:pt>
                <c:pt idx="927">
                  <c:v>20042403500</c:v>
                </c:pt>
                <c:pt idx="928">
                  <c:v>20381659200</c:v>
                </c:pt>
                <c:pt idx="929">
                  <c:v>19807235700</c:v>
                </c:pt>
                <c:pt idx="930">
                  <c:v>22336048700</c:v>
                </c:pt>
                <c:pt idx="931">
                  <c:v>22582856800</c:v>
                </c:pt>
                <c:pt idx="932">
                  <c:v>21351852900</c:v>
                </c:pt>
                <c:pt idx="933">
                  <c:v>20925716700</c:v>
                </c:pt>
                <c:pt idx="934">
                  <c:v>21633750600</c:v>
                </c:pt>
                <c:pt idx="935">
                  <c:v>22807990800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9-4774-AFE2-5FE53A98282B}"/>
            </c:ext>
          </c:extLst>
        </c:ser>
        <c:ser>
          <c:idx val="1"/>
          <c:order val="1"/>
          <c:tx>
            <c:v>MSTR BTC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'MSTRvsBTC Daily'!$A$2:$A$10000</c:f>
              <c:numCache>
                <c:formatCode>m/d/yyyy</c:formatCode>
                <c:ptCount val="9999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44060</c:v>
                </c:pt>
                <c:pt idx="6">
                  <c:v>44061</c:v>
                </c:pt>
                <c:pt idx="7">
                  <c:v>44062</c:v>
                </c:pt>
                <c:pt idx="8">
                  <c:v>44063</c:v>
                </c:pt>
                <c:pt idx="9">
                  <c:v>44064</c:v>
                </c:pt>
                <c:pt idx="10">
                  <c:v>44067</c:v>
                </c:pt>
                <c:pt idx="11">
                  <c:v>44068</c:v>
                </c:pt>
                <c:pt idx="12">
                  <c:v>44069</c:v>
                </c:pt>
                <c:pt idx="13">
                  <c:v>44070</c:v>
                </c:pt>
                <c:pt idx="14">
                  <c:v>44071</c:v>
                </c:pt>
                <c:pt idx="15">
                  <c:v>44074</c:v>
                </c:pt>
                <c:pt idx="16">
                  <c:v>44075</c:v>
                </c:pt>
                <c:pt idx="17">
                  <c:v>44076</c:v>
                </c:pt>
                <c:pt idx="18">
                  <c:v>44077</c:v>
                </c:pt>
                <c:pt idx="19">
                  <c:v>44078</c:v>
                </c:pt>
                <c:pt idx="20">
                  <c:v>44082</c:v>
                </c:pt>
                <c:pt idx="21">
                  <c:v>44083</c:v>
                </c:pt>
                <c:pt idx="22">
                  <c:v>44084</c:v>
                </c:pt>
                <c:pt idx="23">
                  <c:v>44085</c:v>
                </c:pt>
                <c:pt idx="24">
                  <c:v>44088</c:v>
                </c:pt>
                <c:pt idx="25">
                  <c:v>44089</c:v>
                </c:pt>
                <c:pt idx="26">
                  <c:v>44090</c:v>
                </c:pt>
                <c:pt idx="27">
                  <c:v>44091</c:v>
                </c:pt>
                <c:pt idx="28">
                  <c:v>44092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44109</c:v>
                </c:pt>
                <c:pt idx="40">
                  <c:v>44110</c:v>
                </c:pt>
                <c:pt idx="41">
                  <c:v>44111</c:v>
                </c:pt>
                <c:pt idx="42">
                  <c:v>44112</c:v>
                </c:pt>
                <c:pt idx="43">
                  <c:v>44113</c:v>
                </c:pt>
                <c:pt idx="44">
                  <c:v>44116</c:v>
                </c:pt>
                <c:pt idx="45">
                  <c:v>44117</c:v>
                </c:pt>
                <c:pt idx="46">
                  <c:v>44118</c:v>
                </c:pt>
                <c:pt idx="47">
                  <c:v>44119</c:v>
                </c:pt>
                <c:pt idx="48">
                  <c:v>44120</c:v>
                </c:pt>
                <c:pt idx="49">
                  <c:v>44123</c:v>
                </c:pt>
                <c:pt idx="50">
                  <c:v>44124</c:v>
                </c:pt>
                <c:pt idx="51">
                  <c:v>44125</c:v>
                </c:pt>
                <c:pt idx="52">
                  <c:v>44126</c:v>
                </c:pt>
                <c:pt idx="53">
                  <c:v>44127</c:v>
                </c:pt>
                <c:pt idx="54">
                  <c:v>44130</c:v>
                </c:pt>
                <c:pt idx="55">
                  <c:v>44131</c:v>
                </c:pt>
                <c:pt idx="56">
                  <c:v>44132</c:v>
                </c:pt>
                <c:pt idx="57">
                  <c:v>44133</c:v>
                </c:pt>
                <c:pt idx="58">
                  <c:v>44134</c:v>
                </c:pt>
                <c:pt idx="59">
                  <c:v>44137</c:v>
                </c:pt>
                <c:pt idx="60">
                  <c:v>44138</c:v>
                </c:pt>
                <c:pt idx="61">
                  <c:v>44139</c:v>
                </c:pt>
                <c:pt idx="62">
                  <c:v>44140</c:v>
                </c:pt>
                <c:pt idx="63">
                  <c:v>44141</c:v>
                </c:pt>
                <c:pt idx="64">
                  <c:v>44144</c:v>
                </c:pt>
                <c:pt idx="65">
                  <c:v>44145</c:v>
                </c:pt>
                <c:pt idx="66">
                  <c:v>44146</c:v>
                </c:pt>
                <c:pt idx="67">
                  <c:v>44147</c:v>
                </c:pt>
                <c:pt idx="68">
                  <c:v>44148</c:v>
                </c:pt>
                <c:pt idx="69">
                  <c:v>44151</c:v>
                </c:pt>
                <c:pt idx="70">
                  <c:v>44152</c:v>
                </c:pt>
                <c:pt idx="71">
                  <c:v>44153</c:v>
                </c:pt>
                <c:pt idx="72">
                  <c:v>44154</c:v>
                </c:pt>
                <c:pt idx="73">
                  <c:v>44155</c:v>
                </c:pt>
                <c:pt idx="74">
                  <c:v>44158</c:v>
                </c:pt>
                <c:pt idx="75">
                  <c:v>44159</c:v>
                </c:pt>
                <c:pt idx="76">
                  <c:v>44160</c:v>
                </c:pt>
                <c:pt idx="77">
                  <c:v>44162</c:v>
                </c:pt>
                <c:pt idx="78">
                  <c:v>44165</c:v>
                </c:pt>
                <c:pt idx="79">
                  <c:v>44166</c:v>
                </c:pt>
                <c:pt idx="80">
                  <c:v>44167</c:v>
                </c:pt>
                <c:pt idx="81">
                  <c:v>44168</c:v>
                </c:pt>
                <c:pt idx="82">
                  <c:v>44169</c:v>
                </c:pt>
                <c:pt idx="83">
                  <c:v>44172</c:v>
                </c:pt>
                <c:pt idx="84">
                  <c:v>44173</c:v>
                </c:pt>
                <c:pt idx="85">
                  <c:v>44174</c:v>
                </c:pt>
                <c:pt idx="86">
                  <c:v>44175</c:v>
                </c:pt>
                <c:pt idx="87">
                  <c:v>44176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44193</c:v>
                </c:pt>
                <c:pt idx="98">
                  <c:v>44194</c:v>
                </c:pt>
                <c:pt idx="99">
                  <c:v>44195</c:v>
                </c:pt>
                <c:pt idx="100">
                  <c:v>44196</c:v>
                </c:pt>
                <c:pt idx="101">
                  <c:v>44200</c:v>
                </c:pt>
                <c:pt idx="102">
                  <c:v>44201</c:v>
                </c:pt>
                <c:pt idx="103">
                  <c:v>44202</c:v>
                </c:pt>
                <c:pt idx="104">
                  <c:v>44203</c:v>
                </c:pt>
                <c:pt idx="105">
                  <c:v>44204</c:v>
                </c:pt>
                <c:pt idx="106">
                  <c:v>44207</c:v>
                </c:pt>
                <c:pt idx="107">
                  <c:v>44208</c:v>
                </c:pt>
                <c:pt idx="108">
                  <c:v>44209</c:v>
                </c:pt>
                <c:pt idx="109">
                  <c:v>44210</c:v>
                </c:pt>
                <c:pt idx="110">
                  <c:v>44211</c:v>
                </c:pt>
                <c:pt idx="111">
                  <c:v>44215</c:v>
                </c:pt>
                <c:pt idx="112">
                  <c:v>44216</c:v>
                </c:pt>
                <c:pt idx="113">
                  <c:v>44217</c:v>
                </c:pt>
                <c:pt idx="114">
                  <c:v>44218</c:v>
                </c:pt>
                <c:pt idx="115">
                  <c:v>44221</c:v>
                </c:pt>
                <c:pt idx="116">
                  <c:v>44222</c:v>
                </c:pt>
                <c:pt idx="117">
                  <c:v>44223</c:v>
                </c:pt>
                <c:pt idx="118">
                  <c:v>44224</c:v>
                </c:pt>
                <c:pt idx="119">
                  <c:v>44225</c:v>
                </c:pt>
                <c:pt idx="120">
                  <c:v>44228</c:v>
                </c:pt>
                <c:pt idx="121">
                  <c:v>44229</c:v>
                </c:pt>
                <c:pt idx="122">
                  <c:v>44230</c:v>
                </c:pt>
                <c:pt idx="123">
                  <c:v>44231</c:v>
                </c:pt>
                <c:pt idx="124">
                  <c:v>44232</c:v>
                </c:pt>
                <c:pt idx="125">
                  <c:v>44235</c:v>
                </c:pt>
                <c:pt idx="126">
                  <c:v>44236</c:v>
                </c:pt>
                <c:pt idx="127">
                  <c:v>44237</c:v>
                </c:pt>
                <c:pt idx="128">
                  <c:v>44238</c:v>
                </c:pt>
                <c:pt idx="129">
                  <c:v>44239</c:v>
                </c:pt>
                <c:pt idx="130">
                  <c:v>44243</c:v>
                </c:pt>
                <c:pt idx="131">
                  <c:v>44244</c:v>
                </c:pt>
                <c:pt idx="132">
                  <c:v>44245</c:v>
                </c:pt>
                <c:pt idx="133">
                  <c:v>44246</c:v>
                </c:pt>
                <c:pt idx="134">
                  <c:v>44249</c:v>
                </c:pt>
                <c:pt idx="135">
                  <c:v>44250</c:v>
                </c:pt>
                <c:pt idx="136">
                  <c:v>44251</c:v>
                </c:pt>
                <c:pt idx="137">
                  <c:v>44252</c:v>
                </c:pt>
                <c:pt idx="138">
                  <c:v>44253</c:v>
                </c:pt>
                <c:pt idx="139">
                  <c:v>44256</c:v>
                </c:pt>
                <c:pt idx="140">
                  <c:v>44257</c:v>
                </c:pt>
                <c:pt idx="141">
                  <c:v>44258</c:v>
                </c:pt>
                <c:pt idx="142">
                  <c:v>44259</c:v>
                </c:pt>
                <c:pt idx="143">
                  <c:v>44260</c:v>
                </c:pt>
                <c:pt idx="144">
                  <c:v>44263</c:v>
                </c:pt>
                <c:pt idx="145">
                  <c:v>44264</c:v>
                </c:pt>
                <c:pt idx="146">
                  <c:v>44265</c:v>
                </c:pt>
                <c:pt idx="147">
                  <c:v>44266</c:v>
                </c:pt>
                <c:pt idx="148">
                  <c:v>44267</c:v>
                </c:pt>
                <c:pt idx="149">
                  <c:v>44270</c:v>
                </c:pt>
                <c:pt idx="150">
                  <c:v>44271</c:v>
                </c:pt>
                <c:pt idx="151">
                  <c:v>44272</c:v>
                </c:pt>
                <c:pt idx="152">
                  <c:v>44273</c:v>
                </c:pt>
                <c:pt idx="153">
                  <c:v>44274</c:v>
                </c:pt>
                <c:pt idx="154">
                  <c:v>44277</c:v>
                </c:pt>
                <c:pt idx="155">
                  <c:v>44278</c:v>
                </c:pt>
                <c:pt idx="156">
                  <c:v>44279</c:v>
                </c:pt>
                <c:pt idx="157">
                  <c:v>44280</c:v>
                </c:pt>
                <c:pt idx="158">
                  <c:v>44281</c:v>
                </c:pt>
                <c:pt idx="159">
                  <c:v>44284</c:v>
                </c:pt>
                <c:pt idx="160">
                  <c:v>44285</c:v>
                </c:pt>
                <c:pt idx="161">
                  <c:v>44286</c:v>
                </c:pt>
                <c:pt idx="162">
                  <c:v>44287</c:v>
                </c:pt>
                <c:pt idx="163">
                  <c:v>44291</c:v>
                </c:pt>
                <c:pt idx="164">
                  <c:v>44292</c:v>
                </c:pt>
                <c:pt idx="165">
                  <c:v>44293</c:v>
                </c:pt>
                <c:pt idx="166">
                  <c:v>44294</c:v>
                </c:pt>
                <c:pt idx="167">
                  <c:v>44295</c:v>
                </c:pt>
                <c:pt idx="168">
                  <c:v>44298</c:v>
                </c:pt>
                <c:pt idx="169">
                  <c:v>44299</c:v>
                </c:pt>
                <c:pt idx="170">
                  <c:v>44300</c:v>
                </c:pt>
                <c:pt idx="171">
                  <c:v>44301</c:v>
                </c:pt>
                <c:pt idx="172">
                  <c:v>44302</c:v>
                </c:pt>
                <c:pt idx="173">
                  <c:v>44305</c:v>
                </c:pt>
                <c:pt idx="174">
                  <c:v>44306</c:v>
                </c:pt>
                <c:pt idx="175">
                  <c:v>44307</c:v>
                </c:pt>
                <c:pt idx="176">
                  <c:v>44308</c:v>
                </c:pt>
                <c:pt idx="177">
                  <c:v>44309</c:v>
                </c:pt>
                <c:pt idx="178">
                  <c:v>44312</c:v>
                </c:pt>
                <c:pt idx="179">
                  <c:v>44313</c:v>
                </c:pt>
                <c:pt idx="180">
                  <c:v>44314</c:v>
                </c:pt>
                <c:pt idx="181">
                  <c:v>44315</c:v>
                </c:pt>
                <c:pt idx="182">
                  <c:v>44316</c:v>
                </c:pt>
                <c:pt idx="183">
                  <c:v>44319</c:v>
                </c:pt>
                <c:pt idx="184">
                  <c:v>44320</c:v>
                </c:pt>
                <c:pt idx="185">
                  <c:v>44321</c:v>
                </c:pt>
                <c:pt idx="186">
                  <c:v>44322</c:v>
                </c:pt>
                <c:pt idx="187">
                  <c:v>44323</c:v>
                </c:pt>
                <c:pt idx="188">
                  <c:v>44326</c:v>
                </c:pt>
                <c:pt idx="189">
                  <c:v>44327</c:v>
                </c:pt>
                <c:pt idx="190">
                  <c:v>44328</c:v>
                </c:pt>
                <c:pt idx="191">
                  <c:v>44329</c:v>
                </c:pt>
                <c:pt idx="192">
                  <c:v>44330</c:v>
                </c:pt>
                <c:pt idx="193">
                  <c:v>44333</c:v>
                </c:pt>
                <c:pt idx="194">
                  <c:v>44334</c:v>
                </c:pt>
                <c:pt idx="195">
                  <c:v>44335</c:v>
                </c:pt>
                <c:pt idx="196">
                  <c:v>44336</c:v>
                </c:pt>
                <c:pt idx="197">
                  <c:v>44337</c:v>
                </c:pt>
                <c:pt idx="198">
                  <c:v>44340</c:v>
                </c:pt>
                <c:pt idx="199">
                  <c:v>44341</c:v>
                </c:pt>
                <c:pt idx="200">
                  <c:v>44342</c:v>
                </c:pt>
                <c:pt idx="201">
                  <c:v>44343</c:v>
                </c:pt>
                <c:pt idx="202">
                  <c:v>44344</c:v>
                </c:pt>
                <c:pt idx="203">
                  <c:v>44348</c:v>
                </c:pt>
                <c:pt idx="204">
                  <c:v>44349</c:v>
                </c:pt>
                <c:pt idx="205">
                  <c:v>44350</c:v>
                </c:pt>
                <c:pt idx="206">
                  <c:v>44351</c:v>
                </c:pt>
                <c:pt idx="207">
                  <c:v>44354</c:v>
                </c:pt>
                <c:pt idx="208">
                  <c:v>44355</c:v>
                </c:pt>
                <c:pt idx="209">
                  <c:v>44356</c:v>
                </c:pt>
                <c:pt idx="210">
                  <c:v>44357</c:v>
                </c:pt>
                <c:pt idx="211">
                  <c:v>44358</c:v>
                </c:pt>
                <c:pt idx="212">
                  <c:v>44361</c:v>
                </c:pt>
                <c:pt idx="213">
                  <c:v>44362</c:v>
                </c:pt>
                <c:pt idx="214">
                  <c:v>44363</c:v>
                </c:pt>
                <c:pt idx="215">
                  <c:v>44364</c:v>
                </c:pt>
                <c:pt idx="216">
                  <c:v>44365</c:v>
                </c:pt>
                <c:pt idx="217">
                  <c:v>44368</c:v>
                </c:pt>
                <c:pt idx="218">
                  <c:v>44369</c:v>
                </c:pt>
                <c:pt idx="219">
                  <c:v>44370</c:v>
                </c:pt>
                <c:pt idx="220">
                  <c:v>44371</c:v>
                </c:pt>
                <c:pt idx="221">
                  <c:v>44372</c:v>
                </c:pt>
                <c:pt idx="222">
                  <c:v>44375</c:v>
                </c:pt>
                <c:pt idx="223">
                  <c:v>44376</c:v>
                </c:pt>
                <c:pt idx="224">
                  <c:v>44377</c:v>
                </c:pt>
                <c:pt idx="225">
                  <c:v>44378</c:v>
                </c:pt>
                <c:pt idx="226">
                  <c:v>44379</c:v>
                </c:pt>
                <c:pt idx="227">
                  <c:v>44383</c:v>
                </c:pt>
                <c:pt idx="228">
                  <c:v>44384</c:v>
                </c:pt>
                <c:pt idx="229">
                  <c:v>44385</c:v>
                </c:pt>
                <c:pt idx="230">
                  <c:v>44386</c:v>
                </c:pt>
                <c:pt idx="231">
                  <c:v>44389</c:v>
                </c:pt>
                <c:pt idx="232">
                  <c:v>44390</c:v>
                </c:pt>
                <c:pt idx="233">
                  <c:v>44391</c:v>
                </c:pt>
                <c:pt idx="234">
                  <c:v>44392</c:v>
                </c:pt>
                <c:pt idx="235">
                  <c:v>44393</c:v>
                </c:pt>
                <c:pt idx="236">
                  <c:v>44396</c:v>
                </c:pt>
                <c:pt idx="237">
                  <c:v>44397</c:v>
                </c:pt>
                <c:pt idx="238">
                  <c:v>44398</c:v>
                </c:pt>
                <c:pt idx="239">
                  <c:v>44399</c:v>
                </c:pt>
                <c:pt idx="240">
                  <c:v>44400</c:v>
                </c:pt>
                <c:pt idx="241">
                  <c:v>44403</c:v>
                </c:pt>
                <c:pt idx="242">
                  <c:v>44404</c:v>
                </c:pt>
                <c:pt idx="243">
                  <c:v>44405</c:v>
                </c:pt>
                <c:pt idx="244">
                  <c:v>44406</c:v>
                </c:pt>
                <c:pt idx="245">
                  <c:v>44407</c:v>
                </c:pt>
                <c:pt idx="246">
                  <c:v>44410</c:v>
                </c:pt>
                <c:pt idx="247">
                  <c:v>44411</c:v>
                </c:pt>
                <c:pt idx="248">
                  <c:v>44412</c:v>
                </c:pt>
                <c:pt idx="249">
                  <c:v>44413</c:v>
                </c:pt>
                <c:pt idx="250">
                  <c:v>44414</c:v>
                </c:pt>
                <c:pt idx="251">
                  <c:v>44417</c:v>
                </c:pt>
                <c:pt idx="252">
                  <c:v>44418</c:v>
                </c:pt>
                <c:pt idx="253">
                  <c:v>44419</c:v>
                </c:pt>
                <c:pt idx="254">
                  <c:v>44420</c:v>
                </c:pt>
                <c:pt idx="255">
                  <c:v>44421</c:v>
                </c:pt>
                <c:pt idx="256">
                  <c:v>44424</c:v>
                </c:pt>
                <c:pt idx="257">
                  <c:v>44425</c:v>
                </c:pt>
                <c:pt idx="258">
                  <c:v>44426</c:v>
                </c:pt>
                <c:pt idx="259">
                  <c:v>44427</c:v>
                </c:pt>
                <c:pt idx="260">
                  <c:v>44428</c:v>
                </c:pt>
                <c:pt idx="261">
                  <c:v>44431</c:v>
                </c:pt>
                <c:pt idx="262">
                  <c:v>44432</c:v>
                </c:pt>
                <c:pt idx="263">
                  <c:v>44433</c:v>
                </c:pt>
                <c:pt idx="264">
                  <c:v>44434</c:v>
                </c:pt>
                <c:pt idx="265">
                  <c:v>44435</c:v>
                </c:pt>
                <c:pt idx="266">
                  <c:v>44438</c:v>
                </c:pt>
                <c:pt idx="267">
                  <c:v>44439</c:v>
                </c:pt>
                <c:pt idx="268">
                  <c:v>44440</c:v>
                </c:pt>
                <c:pt idx="269">
                  <c:v>44441</c:v>
                </c:pt>
                <c:pt idx="270">
                  <c:v>44442</c:v>
                </c:pt>
                <c:pt idx="271">
                  <c:v>44446</c:v>
                </c:pt>
                <c:pt idx="272">
                  <c:v>44447</c:v>
                </c:pt>
                <c:pt idx="273">
                  <c:v>44448</c:v>
                </c:pt>
                <c:pt idx="274">
                  <c:v>44449</c:v>
                </c:pt>
                <c:pt idx="275">
                  <c:v>44452</c:v>
                </c:pt>
                <c:pt idx="276">
                  <c:v>44453</c:v>
                </c:pt>
                <c:pt idx="277">
                  <c:v>44454</c:v>
                </c:pt>
                <c:pt idx="278">
                  <c:v>44455</c:v>
                </c:pt>
                <c:pt idx="279">
                  <c:v>44456</c:v>
                </c:pt>
                <c:pt idx="280">
                  <c:v>44459</c:v>
                </c:pt>
                <c:pt idx="281">
                  <c:v>44460</c:v>
                </c:pt>
                <c:pt idx="282">
                  <c:v>44461</c:v>
                </c:pt>
                <c:pt idx="283">
                  <c:v>44462</c:v>
                </c:pt>
                <c:pt idx="284">
                  <c:v>44463</c:v>
                </c:pt>
                <c:pt idx="285">
                  <c:v>44466</c:v>
                </c:pt>
                <c:pt idx="286">
                  <c:v>44467</c:v>
                </c:pt>
                <c:pt idx="287">
                  <c:v>44468</c:v>
                </c:pt>
                <c:pt idx="288">
                  <c:v>44469</c:v>
                </c:pt>
                <c:pt idx="289">
                  <c:v>44470</c:v>
                </c:pt>
                <c:pt idx="290">
                  <c:v>44473</c:v>
                </c:pt>
                <c:pt idx="291">
                  <c:v>44474</c:v>
                </c:pt>
                <c:pt idx="292">
                  <c:v>44475</c:v>
                </c:pt>
                <c:pt idx="293">
                  <c:v>44476</c:v>
                </c:pt>
                <c:pt idx="294">
                  <c:v>44477</c:v>
                </c:pt>
                <c:pt idx="295">
                  <c:v>44480</c:v>
                </c:pt>
                <c:pt idx="296">
                  <c:v>44481</c:v>
                </c:pt>
                <c:pt idx="297">
                  <c:v>44482</c:v>
                </c:pt>
                <c:pt idx="298">
                  <c:v>44483</c:v>
                </c:pt>
                <c:pt idx="299">
                  <c:v>44484</c:v>
                </c:pt>
                <c:pt idx="300">
                  <c:v>44487</c:v>
                </c:pt>
                <c:pt idx="301">
                  <c:v>44488</c:v>
                </c:pt>
                <c:pt idx="302">
                  <c:v>44489</c:v>
                </c:pt>
                <c:pt idx="303">
                  <c:v>44490</c:v>
                </c:pt>
                <c:pt idx="304">
                  <c:v>44491</c:v>
                </c:pt>
                <c:pt idx="305">
                  <c:v>44494</c:v>
                </c:pt>
                <c:pt idx="306">
                  <c:v>44495</c:v>
                </c:pt>
                <c:pt idx="307">
                  <c:v>44496</c:v>
                </c:pt>
                <c:pt idx="308">
                  <c:v>44497</c:v>
                </c:pt>
                <c:pt idx="309">
                  <c:v>44498</c:v>
                </c:pt>
                <c:pt idx="310">
                  <c:v>44501</c:v>
                </c:pt>
                <c:pt idx="311">
                  <c:v>44502</c:v>
                </c:pt>
                <c:pt idx="312">
                  <c:v>44503</c:v>
                </c:pt>
                <c:pt idx="313">
                  <c:v>44504</c:v>
                </c:pt>
                <c:pt idx="314">
                  <c:v>44505</c:v>
                </c:pt>
                <c:pt idx="315">
                  <c:v>44508</c:v>
                </c:pt>
                <c:pt idx="316">
                  <c:v>44509</c:v>
                </c:pt>
                <c:pt idx="317">
                  <c:v>44510</c:v>
                </c:pt>
                <c:pt idx="318">
                  <c:v>44511</c:v>
                </c:pt>
                <c:pt idx="319">
                  <c:v>44512</c:v>
                </c:pt>
                <c:pt idx="320">
                  <c:v>44515</c:v>
                </c:pt>
                <c:pt idx="321">
                  <c:v>44516</c:v>
                </c:pt>
                <c:pt idx="322">
                  <c:v>44517</c:v>
                </c:pt>
                <c:pt idx="323">
                  <c:v>44518</c:v>
                </c:pt>
                <c:pt idx="324">
                  <c:v>44519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44526</c:v>
                </c:pt>
                <c:pt idx="329">
                  <c:v>44529</c:v>
                </c:pt>
                <c:pt idx="330">
                  <c:v>44530</c:v>
                </c:pt>
                <c:pt idx="331">
                  <c:v>44531</c:v>
                </c:pt>
                <c:pt idx="332">
                  <c:v>44532</c:v>
                </c:pt>
                <c:pt idx="333">
                  <c:v>44533</c:v>
                </c:pt>
                <c:pt idx="334">
                  <c:v>44536</c:v>
                </c:pt>
                <c:pt idx="335">
                  <c:v>44537</c:v>
                </c:pt>
                <c:pt idx="336">
                  <c:v>44538</c:v>
                </c:pt>
                <c:pt idx="337">
                  <c:v>44539</c:v>
                </c:pt>
                <c:pt idx="338">
                  <c:v>44540</c:v>
                </c:pt>
                <c:pt idx="339">
                  <c:v>44543</c:v>
                </c:pt>
                <c:pt idx="340">
                  <c:v>44544</c:v>
                </c:pt>
                <c:pt idx="341">
                  <c:v>44545</c:v>
                </c:pt>
                <c:pt idx="342">
                  <c:v>44546</c:v>
                </c:pt>
                <c:pt idx="343">
                  <c:v>44547</c:v>
                </c:pt>
                <c:pt idx="344">
                  <c:v>44550</c:v>
                </c:pt>
                <c:pt idx="345">
                  <c:v>44551</c:v>
                </c:pt>
                <c:pt idx="346">
                  <c:v>44552</c:v>
                </c:pt>
                <c:pt idx="347">
                  <c:v>44553</c:v>
                </c:pt>
                <c:pt idx="348">
                  <c:v>44557</c:v>
                </c:pt>
                <c:pt idx="349">
                  <c:v>44558</c:v>
                </c:pt>
                <c:pt idx="350">
                  <c:v>44559</c:v>
                </c:pt>
                <c:pt idx="351">
                  <c:v>44560</c:v>
                </c:pt>
                <c:pt idx="352">
                  <c:v>44561</c:v>
                </c:pt>
                <c:pt idx="353">
                  <c:v>44564</c:v>
                </c:pt>
                <c:pt idx="354">
                  <c:v>44565</c:v>
                </c:pt>
                <c:pt idx="355">
                  <c:v>44566</c:v>
                </c:pt>
                <c:pt idx="356">
                  <c:v>44567</c:v>
                </c:pt>
                <c:pt idx="357">
                  <c:v>44568</c:v>
                </c:pt>
                <c:pt idx="358">
                  <c:v>44571</c:v>
                </c:pt>
                <c:pt idx="359">
                  <c:v>44572</c:v>
                </c:pt>
                <c:pt idx="360">
                  <c:v>44573</c:v>
                </c:pt>
                <c:pt idx="361">
                  <c:v>44574</c:v>
                </c:pt>
                <c:pt idx="362">
                  <c:v>44575</c:v>
                </c:pt>
                <c:pt idx="363">
                  <c:v>44579</c:v>
                </c:pt>
                <c:pt idx="364">
                  <c:v>44580</c:v>
                </c:pt>
                <c:pt idx="365">
                  <c:v>44581</c:v>
                </c:pt>
                <c:pt idx="366">
                  <c:v>44582</c:v>
                </c:pt>
                <c:pt idx="367">
                  <c:v>44585</c:v>
                </c:pt>
                <c:pt idx="368">
                  <c:v>44586</c:v>
                </c:pt>
                <c:pt idx="369">
                  <c:v>44587</c:v>
                </c:pt>
                <c:pt idx="370">
                  <c:v>44588</c:v>
                </c:pt>
                <c:pt idx="371">
                  <c:v>44589</c:v>
                </c:pt>
                <c:pt idx="372">
                  <c:v>44592</c:v>
                </c:pt>
                <c:pt idx="373">
                  <c:v>44593</c:v>
                </c:pt>
                <c:pt idx="374">
                  <c:v>44594</c:v>
                </c:pt>
                <c:pt idx="375">
                  <c:v>44595</c:v>
                </c:pt>
                <c:pt idx="376">
                  <c:v>44596</c:v>
                </c:pt>
                <c:pt idx="377">
                  <c:v>44599</c:v>
                </c:pt>
                <c:pt idx="378">
                  <c:v>44600</c:v>
                </c:pt>
                <c:pt idx="379">
                  <c:v>44601</c:v>
                </c:pt>
                <c:pt idx="380">
                  <c:v>44602</c:v>
                </c:pt>
                <c:pt idx="381">
                  <c:v>44603</c:v>
                </c:pt>
                <c:pt idx="382">
                  <c:v>44606</c:v>
                </c:pt>
                <c:pt idx="383">
                  <c:v>44607</c:v>
                </c:pt>
                <c:pt idx="384">
                  <c:v>44608</c:v>
                </c:pt>
                <c:pt idx="385">
                  <c:v>44609</c:v>
                </c:pt>
                <c:pt idx="386">
                  <c:v>44610</c:v>
                </c:pt>
                <c:pt idx="387">
                  <c:v>44614</c:v>
                </c:pt>
                <c:pt idx="388">
                  <c:v>44615</c:v>
                </c:pt>
                <c:pt idx="389">
                  <c:v>44616</c:v>
                </c:pt>
                <c:pt idx="390">
                  <c:v>44617</c:v>
                </c:pt>
                <c:pt idx="391">
                  <c:v>44620</c:v>
                </c:pt>
                <c:pt idx="392">
                  <c:v>44621</c:v>
                </c:pt>
                <c:pt idx="393">
                  <c:v>44622</c:v>
                </c:pt>
                <c:pt idx="394">
                  <c:v>44623</c:v>
                </c:pt>
                <c:pt idx="395">
                  <c:v>44624</c:v>
                </c:pt>
                <c:pt idx="396">
                  <c:v>44627</c:v>
                </c:pt>
                <c:pt idx="397">
                  <c:v>44628</c:v>
                </c:pt>
                <c:pt idx="398">
                  <c:v>44629</c:v>
                </c:pt>
                <c:pt idx="399">
                  <c:v>44630</c:v>
                </c:pt>
                <c:pt idx="400">
                  <c:v>44631</c:v>
                </c:pt>
                <c:pt idx="401">
                  <c:v>44634</c:v>
                </c:pt>
                <c:pt idx="402">
                  <c:v>44635</c:v>
                </c:pt>
                <c:pt idx="403">
                  <c:v>44636</c:v>
                </c:pt>
                <c:pt idx="404">
                  <c:v>44637</c:v>
                </c:pt>
                <c:pt idx="405">
                  <c:v>44638</c:v>
                </c:pt>
                <c:pt idx="406">
                  <c:v>44641</c:v>
                </c:pt>
                <c:pt idx="407">
                  <c:v>44642</c:v>
                </c:pt>
                <c:pt idx="408">
                  <c:v>44643</c:v>
                </c:pt>
                <c:pt idx="409">
                  <c:v>44644</c:v>
                </c:pt>
                <c:pt idx="410">
                  <c:v>44645</c:v>
                </c:pt>
                <c:pt idx="411">
                  <c:v>44648</c:v>
                </c:pt>
                <c:pt idx="412">
                  <c:v>44649</c:v>
                </c:pt>
                <c:pt idx="413">
                  <c:v>44650</c:v>
                </c:pt>
                <c:pt idx="414">
                  <c:v>44651</c:v>
                </c:pt>
                <c:pt idx="415">
                  <c:v>44652</c:v>
                </c:pt>
                <c:pt idx="416">
                  <c:v>44655</c:v>
                </c:pt>
                <c:pt idx="417">
                  <c:v>44656</c:v>
                </c:pt>
                <c:pt idx="418">
                  <c:v>44657</c:v>
                </c:pt>
                <c:pt idx="419">
                  <c:v>44658</c:v>
                </c:pt>
                <c:pt idx="420">
                  <c:v>44659</c:v>
                </c:pt>
                <c:pt idx="421">
                  <c:v>44662</c:v>
                </c:pt>
                <c:pt idx="422">
                  <c:v>44663</c:v>
                </c:pt>
                <c:pt idx="423">
                  <c:v>44664</c:v>
                </c:pt>
                <c:pt idx="424">
                  <c:v>44665</c:v>
                </c:pt>
                <c:pt idx="425">
                  <c:v>44669</c:v>
                </c:pt>
                <c:pt idx="426">
                  <c:v>44670</c:v>
                </c:pt>
                <c:pt idx="427">
                  <c:v>44671</c:v>
                </c:pt>
                <c:pt idx="428">
                  <c:v>44672</c:v>
                </c:pt>
                <c:pt idx="429">
                  <c:v>44673</c:v>
                </c:pt>
                <c:pt idx="430">
                  <c:v>44676</c:v>
                </c:pt>
                <c:pt idx="431">
                  <c:v>44677</c:v>
                </c:pt>
                <c:pt idx="432">
                  <c:v>44678</c:v>
                </c:pt>
                <c:pt idx="433">
                  <c:v>44679</c:v>
                </c:pt>
                <c:pt idx="434">
                  <c:v>44680</c:v>
                </c:pt>
                <c:pt idx="435">
                  <c:v>44683</c:v>
                </c:pt>
                <c:pt idx="436">
                  <c:v>44684</c:v>
                </c:pt>
                <c:pt idx="437">
                  <c:v>44685</c:v>
                </c:pt>
                <c:pt idx="438">
                  <c:v>44686</c:v>
                </c:pt>
                <c:pt idx="439">
                  <c:v>44687</c:v>
                </c:pt>
                <c:pt idx="440">
                  <c:v>44690</c:v>
                </c:pt>
                <c:pt idx="441">
                  <c:v>44691</c:v>
                </c:pt>
                <c:pt idx="442">
                  <c:v>44692</c:v>
                </c:pt>
                <c:pt idx="443">
                  <c:v>44693</c:v>
                </c:pt>
                <c:pt idx="444">
                  <c:v>44694</c:v>
                </c:pt>
                <c:pt idx="445">
                  <c:v>44697</c:v>
                </c:pt>
                <c:pt idx="446">
                  <c:v>44698</c:v>
                </c:pt>
                <c:pt idx="447">
                  <c:v>44699</c:v>
                </c:pt>
                <c:pt idx="448">
                  <c:v>44700</c:v>
                </c:pt>
                <c:pt idx="449">
                  <c:v>44701</c:v>
                </c:pt>
                <c:pt idx="450">
                  <c:v>44704</c:v>
                </c:pt>
                <c:pt idx="451">
                  <c:v>44705</c:v>
                </c:pt>
                <c:pt idx="452">
                  <c:v>44706</c:v>
                </c:pt>
                <c:pt idx="453">
                  <c:v>44707</c:v>
                </c:pt>
                <c:pt idx="454">
                  <c:v>44708</c:v>
                </c:pt>
                <c:pt idx="455">
                  <c:v>44712</c:v>
                </c:pt>
                <c:pt idx="456">
                  <c:v>44713</c:v>
                </c:pt>
                <c:pt idx="457">
                  <c:v>44714</c:v>
                </c:pt>
                <c:pt idx="458">
                  <c:v>44715</c:v>
                </c:pt>
                <c:pt idx="459">
                  <c:v>44718</c:v>
                </c:pt>
                <c:pt idx="460">
                  <c:v>44719</c:v>
                </c:pt>
                <c:pt idx="461">
                  <c:v>44720</c:v>
                </c:pt>
                <c:pt idx="462">
                  <c:v>44721</c:v>
                </c:pt>
                <c:pt idx="463">
                  <c:v>44722</c:v>
                </c:pt>
                <c:pt idx="464">
                  <c:v>44725</c:v>
                </c:pt>
                <c:pt idx="465">
                  <c:v>44726</c:v>
                </c:pt>
                <c:pt idx="466">
                  <c:v>44727</c:v>
                </c:pt>
                <c:pt idx="467">
                  <c:v>44728</c:v>
                </c:pt>
                <c:pt idx="468">
                  <c:v>44729</c:v>
                </c:pt>
                <c:pt idx="469">
                  <c:v>44733</c:v>
                </c:pt>
                <c:pt idx="470">
                  <c:v>44734</c:v>
                </c:pt>
                <c:pt idx="471">
                  <c:v>44735</c:v>
                </c:pt>
                <c:pt idx="472">
                  <c:v>44736</c:v>
                </c:pt>
                <c:pt idx="473">
                  <c:v>44739</c:v>
                </c:pt>
                <c:pt idx="474">
                  <c:v>44740</c:v>
                </c:pt>
                <c:pt idx="475">
                  <c:v>44741</c:v>
                </c:pt>
                <c:pt idx="476">
                  <c:v>44742</c:v>
                </c:pt>
                <c:pt idx="477">
                  <c:v>44743</c:v>
                </c:pt>
                <c:pt idx="478">
                  <c:v>44747</c:v>
                </c:pt>
                <c:pt idx="479">
                  <c:v>44748</c:v>
                </c:pt>
                <c:pt idx="480">
                  <c:v>44749</c:v>
                </c:pt>
                <c:pt idx="481">
                  <c:v>44750</c:v>
                </c:pt>
                <c:pt idx="482">
                  <c:v>44753</c:v>
                </c:pt>
                <c:pt idx="483">
                  <c:v>44754</c:v>
                </c:pt>
                <c:pt idx="484">
                  <c:v>44755</c:v>
                </c:pt>
                <c:pt idx="485">
                  <c:v>44756</c:v>
                </c:pt>
                <c:pt idx="486">
                  <c:v>44757</c:v>
                </c:pt>
                <c:pt idx="487">
                  <c:v>44760</c:v>
                </c:pt>
                <c:pt idx="488">
                  <c:v>44761</c:v>
                </c:pt>
                <c:pt idx="489">
                  <c:v>44762</c:v>
                </c:pt>
                <c:pt idx="490">
                  <c:v>44763</c:v>
                </c:pt>
                <c:pt idx="491">
                  <c:v>44764</c:v>
                </c:pt>
                <c:pt idx="492">
                  <c:v>44767</c:v>
                </c:pt>
                <c:pt idx="493">
                  <c:v>44768</c:v>
                </c:pt>
                <c:pt idx="494">
                  <c:v>44769</c:v>
                </c:pt>
                <c:pt idx="495">
                  <c:v>44770</c:v>
                </c:pt>
                <c:pt idx="496">
                  <c:v>44771</c:v>
                </c:pt>
                <c:pt idx="497">
                  <c:v>44774</c:v>
                </c:pt>
                <c:pt idx="498">
                  <c:v>44775</c:v>
                </c:pt>
                <c:pt idx="499">
                  <c:v>44776</c:v>
                </c:pt>
                <c:pt idx="500">
                  <c:v>44777</c:v>
                </c:pt>
                <c:pt idx="501">
                  <c:v>44778</c:v>
                </c:pt>
                <c:pt idx="502">
                  <c:v>44781</c:v>
                </c:pt>
                <c:pt idx="503">
                  <c:v>44782</c:v>
                </c:pt>
                <c:pt idx="504">
                  <c:v>44783</c:v>
                </c:pt>
                <c:pt idx="505">
                  <c:v>44784</c:v>
                </c:pt>
                <c:pt idx="506">
                  <c:v>44785</c:v>
                </c:pt>
                <c:pt idx="507">
                  <c:v>44788</c:v>
                </c:pt>
                <c:pt idx="508">
                  <c:v>44789</c:v>
                </c:pt>
                <c:pt idx="509">
                  <c:v>44790</c:v>
                </c:pt>
                <c:pt idx="510">
                  <c:v>44791</c:v>
                </c:pt>
                <c:pt idx="511">
                  <c:v>44792</c:v>
                </c:pt>
                <c:pt idx="512">
                  <c:v>44795</c:v>
                </c:pt>
                <c:pt idx="513">
                  <c:v>44796</c:v>
                </c:pt>
                <c:pt idx="514">
                  <c:v>44797</c:v>
                </c:pt>
                <c:pt idx="515">
                  <c:v>44798</c:v>
                </c:pt>
                <c:pt idx="516">
                  <c:v>44799</c:v>
                </c:pt>
                <c:pt idx="517">
                  <c:v>44802</c:v>
                </c:pt>
                <c:pt idx="518">
                  <c:v>44803</c:v>
                </c:pt>
                <c:pt idx="519">
                  <c:v>44804</c:v>
                </c:pt>
                <c:pt idx="520">
                  <c:v>44805</c:v>
                </c:pt>
                <c:pt idx="521">
                  <c:v>44806</c:v>
                </c:pt>
                <c:pt idx="522">
                  <c:v>44810</c:v>
                </c:pt>
                <c:pt idx="523">
                  <c:v>44811</c:v>
                </c:pt>
                <c:pt idx="524">
                  <c:v>44812</c:v>
                </c:pt>
                <c:pt idx="525">
                  <c:v>44813</c:v>
                </c:pt>
                <c:pt idx="526">
                  <c:v>44816</c:v>
                </c:pt>
                <c:pt idx="527">
                  <c:v>44817</c:v>
                </c:pt>
                <c:pt idx="528">
                  <c:v>44818</c:v>
                </c:pt>
                <c:pt idx="529">
                  <c:v>44819</c:v>
                </c:pt>
                <c:pt idx="530">
                  <c:v>44820</c:v>
                </c:pt>
                <c:pt idx="531">
                  <c:v>44823</c:v>
                </c:pt>
                <c:pt idx="532">
                  <c:v>44824</c:v>
                </c:pt>
                <c:pt idx="533">
                  <c:v>44825</c:v>
                </c:pt>
                <c:pt idx="534">
                  <c:v>44826</c:v>
                </c:pt>
                <c:pt idx="535">
                  <c:v>44827</c:v>
                </c:pt>
                <c:pt idx="536">
                  <c:v>44830</c:v>
                </c:pt>
                <c:pt idx="537">
                  <c:v>44831</c:v>
                </c:pt>
                <c:pt idx="538">
                  <c:v>44832</c:v>
                </c:pt>
                <c:pt idx="539">
                  <c:v>44833</c:v>
                </c:pt>
                <c:pt idx="540">
                  <c:v>44834</c:v>
                </c:pt>
                <c:pt idx="541">
                  <c:v>44837</c:v>
                </c:pt>
                <c:pt idx="542">
                  <c:v>44838</c:v>
                </c:pt>
                <c:pt idx="543">
                  <c:v>44839</c:v>
                </c:pt>
                <c:pt idx="544">
                  <c:v>44840</c:v>
                </c:pt>
                <c:pt idx="545">
                  <c:v>44841</c:v>
                </c:pt>
                <c:pt idx="546">
                  <c:v>44844</c:v>
                </c:pt>
                <c:pt idx="547">
                  <c:v>44845</c:v>
                </c:pt>
                <c:pt idx="548">
                  <c:v>44846</c:v>
                </c:pt>
                <c:pt idx="549">
                  <c:v>44847</c:v>
                </c:pt>
                <c:pt idx="550">
                  <c:v>44848</c:v>
                </c:pt>
                <c:pt idx="551">
                  <c:v>44851</c:v>
                </c:pt>
                <c:pt idx="552">
                  <c:v>44852</c:v>
                </c:pt>
                <c:pt idx="553">
                  <c:v>44853</c:v>
                </c:pt>
                <c:pt idx="554">
                  <c:v>44854</c:v>
                </c:pt>
                <c:pt idx="555">
                  <c:v>44855</c:v>
                </c:pt>
                <c:pt idx="556">
                  <c:v>44858</c:v>
                </c:pt>
                <c:pt idx="557">
                  <c:v>44859</c:v>
                </c:pt>
                <c:pt idx="558">
                  <c:v>44860</c:v>
                </c:pt>
                <c:pt idx="559">
                  <c:v>44861</c:v>
                </c:pt>
                <c:pt idx="560">
                  <c:v>44862</c:v>
                </c:pt>
                <c:pt idx="561">
                  <c:v>44865</c:v>
                </c:pt>
                <c:pt idx="562">
                  <c:v>44866</c:v>
                </c:pt>
                <c:pt idx="563">
                  <c:v>44867</c:v>
                </c:pt>
                <c:pt idx="564">
                  <c:v>44868</c:v>
                </c:pt>
                <c:pt idx="565">
                  <c:v>44869</c:v>
                </c:pt>
                <c:pt idx="566">
                  <c:v>44872</c:v>
                </c:pt>
                <c:pt idx="567">
                  <c:v>44873</c:v>
                </c:pt>
                <c:pt idx="568">
                  <c:v>44874</c:v>
                </c:pt>
                <c:pt idx="569">
                  <c:v>44875</c:v>
                </c:pt>
                <c:pt idx="570">
                  <c:v>44876</c:v>
                </c:pt>
                <c:pt idx="571">
                  <c:v>44879</c:v>
                </c:pt>
                <c:pt idx="572">
                  <c:v>44880</c:v>
                </c:pt>
                <c:pt idx="573">
                  <c:v>44881</c:v>
                </c:pt>
                <c:pt idx="574">
                  <c:v>44882</c:v>
                </c:pt>
                <c:pt idx="575">
                  <c:v>44883</c:v>
                </c:pt>
                <c:pt idx="576">
                  <c:v>44886</c:v>
                </c:pt>
                <c:pt idx="577">
                  <c:v>44887</c:v>
                </c:pt>
                <c:pt idx="578">
                  <c:v>44888</c:v>
                </c:pt>
                <c:pt idx="579">
                  <c:v>44890</c:v>
                </c:pt>
                <c:pt idx="580">
                  <c:v>44893</c:v>
                </c:pt>
                <c:pt idx="581">
                  <c:v>44894</c:v>
                </c:pt>
                <c:pt idx="582">
                  <c:v>44895</c:v>
                </c:pt>
                <c:pt idx="583">
                  <c:v>44896</c:v>
                </c:pt>
                <c:pt idx="584">
                  <c:v>44897</c:v>
                </c:pt>
                <c:pt idx="585">
                  <c:v>44900</c:v>
                </c:pt>
                <c:pt idx="586">
                  <c:v>44901</c:v>
                </c:pt>
                <c:pt idx="587">
                  <c:v>44902</c:v>
                </c:pt>
                <c:pt idx="588">
                  <c:v>44903</c:v>
                </c:pt>
                <c:pt idx="589">
                  <c:v>44904</c:v>
                </c:pt>
                <c:pt idx="590">
                  <c:v>44907</c:v>
                </c:pt>
                <c:pt idx="591">
                  <c:v>44908</c:v>
                </c:pt>
                <c:pt idx="592">
                  <c:v>44909</c:v>
                </c:pt>
                <c:pt idx="593">
                  <c:v>44910</c:v>
                </c:pt>
                <c:pt idx="594">
                  <c:v>44911</c:v>
                </c:pt>
                <c:pt idx="595">
                  <c:v>44914</c:v>
                </c:pt>
                <c:pt idx="596">
                  <c:v>44915</c:v>
                </c:pt>
                <c:pt idx="597">
                  <c:v>44916</c:v>
                </c:pt>
                <c:pt idx="598">
                  <c:v>44917</c:v>
                </c:pt>
                <c:pt idx="599">
                  <c:v>44918</c:v>
                </c:pt>
                <c:pt idx="600">
                  <c:v>44922</c:v>
                </c:pt>
                <c:pt idx="601">
                  <c:v>44923</c:v>
                </c:pt>
                <c:pt idx="602">
                  <c:v>44924</c:v>
                </c:pt>
                <c:pt idx="603">
                  <c:v>44925</c:v>
                </c:pt>
                <c:pt idx="604">
                  <c:v>44929</c:v>
                </c:pt>
                <c:pt idx="605">
                  <c:v>44930</c:v>
                </c:pt>
                <c:pt idx="606">
                  <c:v>44931</c:v>
                </c:pt>
                <c:pt idx="607">
                  <c:v>44932</c:v>
                </c:pt>
                <c:pt idx="608">
                  <c:v>44935</c:v>
                </c:pt>
                <c:pt idx="609">
                  <c:v>44936</c:v>
                </c:pt>
                <c:pt idx="610">
                  <c:v>44937</c:v>
                </c:pt>
                <c:pt idx="611">
                  <c:v>44938</c:v>
                </c:pt>
                <c:pt idx="612">
                  <c:v>44939</c:v>
                </c:pt>
                <c:pt idx="613">
                  <c:v>44943</c:v>
                </c:pt>
                <c:pt idx="614">
                  <c:v>44944</c:v>
                </c:pt>
                <c:pt idx="615">
                  <c:v>44945</c:v>
                </c:pt>
                <c:pt idx="616">
                  <c:v>44946</c:v>
                </c:pt>
                <c:pt idx="617">
                  <c:v>44949</c:v>
                </c:pt>
                <c:pt idx="618">
                  <c:v>44950</c:v>
                </c:pt>
                <c:pt idx="619">
                  <c:v>44951</c:v>
                </c:pt>
                <c:pt idx="620">
                  <c:v>44952</c:v>
                </c:pt>
                <c:pt idx="621">
                  <c:v>44953</c:v>
                </c:pt>
                <c:pt idx="622">
                  <c:v>44956</c:v>
                </c:pt>
                <c:pt idx="623">
                  <c:v>44957</c:v>
                </c:pt>
                <c:pt idx="624">
                  <c:v>44958</c:v>
                </c:pt>
                <c:pt idx="625">
                  <c:v>44959</c:v>
                </c:pt>
                <c:pt idx="626">
                  <c:v>44960</c:v>
                </c:pt>
                <c:pt idx="627">
                  <c:v>44963</c:v>
                </c:pt>
                <c:pt idx="628">
                  <c:v>44964</c:v>
                </c:pt>
                <c:pt idx="629">
                  <c:v>44965</c:v>
                </c:pt>
                <c:pt idx="630">
                  <c:v>44966</c:v>
                </c:pt>
                <c:pt idx="631">
                  <c:v>44967</c:v>
                </c:pt>
                <c:pt idx="632">
                  <c:v>44970</c:v>
                </c:pt>
                <c:pt idx="633">
                  <c:v>44971</c:v>
                </c:pt>
                <c:pt idx="634">
                  <c:v>44972</c:v>
                </c:pt>
                <c:pt idx="635">
                  <c:v>44973</c:v>
                </c:pt>
                <c:pt idx="636">
                  <c:v>44974</c:v>
                </c:pt>
                <c:pt idx="637">
                  <c:v>44978</c:v>
                </c:pt>
                <c:pt idx="638">
                  <c:v>44979</c:v>
                </c:pt>
                <c:pt idx="639">
                  <c:v>44980</c:v>
                </c:pt>
                <c:pt idx="640">
                  <c:v>44981</c:v>
                </c:pt>
                <c:pt idx="641">
                  <c:v>44984</c:v>
                </c:pt>
                <c:pt idx="642">
                  <c:v>44985</c:v>
                </c:pt>
                <c:pt idx="643">
                  <c:v>44986</c:v>
                </c:pt>
                <c:pt idx="644">
                  <c:v>44987</c:v>
                </c:pt>
                <c:pt idx="645">
                  <c:v>44988</c:v>
                </c:pt>
                <c:pt idx="646">
                  <c:v>44991</c:v>
                </c:pt>
                <c:pt idx="647">
                  <c:v>44992</c:v>
                </c:pt>
                <c:pt idx="648">
                  <c:v>44993</c:v>
                </c:pt>
                <c:pt idx="649">
                  <c:v>44994</c:v>
                </c:pt>
                <c:pt idx="650">
                  <c:v>44995</c:v>
                </c:pt>
                <c:pt idx="651">
                  <c:v>44998</c:v>
                </c:pt>
                <c:pt idx="652">
                  <c:v>44999</c:v>
                </c:pt>
                <c:pt idx="653">
                  <c:v>45000</c:v>
                </c:pt>
                <c:pt idx="654">
                  <c:v>45001</c:v>
                </c:pt>
                <c:pt idx="655">
                  <c:v>45002</c:v>
                </c:pt>
                <c:pt idx="656">
                  <c:v>45005</c:v>
                </c:pt>
                <c:pt idx="657">
                  <c:v>45006</c:v>
                </c:pt>
                <c:pt idx="658">
                  <c:v>45007</c:v>
                </c:pt>
                <c:pt idx="659">
                  <c:v>45008</c:v>
                </c:pt>
                <c:pt idx="660">
                  <c:v>45009</c:v>
                </c:pt>
                <c:pt idx="661">
                  <c:v>45012</c:v>
                </c:pt>
                <c:pt idx="662">
                  <c:v>45013</c:v>
                </c:pt>
                <c:pt idx="663">
                  <c:v>45014</c:v>
                </c:pt>
                <c:pt idx="664">
                  <c:v>45015</c:v>
                </c:pt>
                <c:pt idx="665">
                  <c:v>45016</c:v>
                </c:pt>
                <c:pt idx="666">
                  <c:v>45019</c:v>
                </c:pt>
                <c:pt idx="667">
                  <c:v>45020</c:v>
                </c:pt>
                <c:pt idx="668">
                  <c:v>45021</c:v>
                </c:pt>
                <c:pt idx="669">
                  <c:v>45022</c:v>
                </c:pt>
                <c:pt idx="670">
                  <c:v>45026</c:v>
                </c:pt>
                <c:pt idx="671">
                  <c:v>45027</c:v>
                </c:pt>
                <c:pt idx="672">
                  <c:v>45028</c:v>
                </c:pt>
                <c:pt idx="673">
                  <c:v>45029</c:v>
                </c:pt>
                <c:pt idx="674">
                  <c:v>45030</c:v>
                </c:pt>
                <c:pt idx="675">
                  <c:v>45033</c:v>
                </c:pt>
                <c:pt idx="676">
                  <c:v>45034</c:v>
                </c:pt>
                <c:pt idx="677">
                  <c:v>45035</c:v>
                </c:pt>
                <c:pt idx="678">
                  <c:v>45036</c:v>
                </c:pt>
                <c:pt idx="679">
                  <c:v>45037</c:v>
                </c:pt>
                <c:pt idx="680">
                  <c:v>45040</c:v>
                </c:pt>
                <c:pt idx="681">
                  <c:v>45041</c:v>
                </c:pt>
                <c:pt idx="682">
                  <c:v>45042</c:v>
                </c:pt>
                <c:pt idx="683">
                  <c:v>45043</c:v>
                </c:pt>
                <c:pt idx="684">
                  <c:v>45044</c:v>
                </c:pt>
                <c:pt idx="685">
                  <c:v>45047</c:v>
                </c:pt>
                <c:pt idx="686">
                  <c:v>45048</c:v>
                </c:pt>
                <c:pt idx="687">
                  <c:v>45049</c:v>
                </c:pt>
                <c:pt idx="688">
                  <c:v>45050</c:v>
                </c:pt>
                <c:pt idx="689">
                  <c:v>45051</c:v>
                </c:pt>
                <c:pt idx="690">
                  <c:v>45054</c:v>
                </c:pt>
                <c:pt idx="691">
                  <c:v>45055</c:v>
                </c:pt>
                <c:pt idx="692">
                  <c:v>45056</c:v>
                </c:pt>
                <c:pt idx="693">
                  <c:v>45057</c:v>
                </c:pt>
                <c:pt idx="694">
                  <c:v>45058</c:v>
                </c:pt>
                <c:pt idx="695">
                  <c:v>45061</c:v>
                </c:pt>
                <c:pt idx="696">
                  <c:v>45062</c:v>
                </c:pt>
                <c:pt idx="697">
                  <c:v>45063</c:v>
                </c:pt>
                <c:pt idx="698">
                  <c:v>45064</c:v>
                </c:pt>
                <c:pt idx="699">
                  <c:v>45065</c:v>
                </c:pt>
                <c:pt idx="700">
                  <c:v>45068</c:v>
                </c:pt>
                <c:pt idx="701">
                  <c:v>45069</c:v>
                </c:pt>
                <c:pt idx="702">
                  <c:v>45070</c:v>
                </c:pt>
                <c:pt idx="703">
                  <c:v>45071</c:v>
                </c:pt>
                <c:pt idx="704">
                  <c:v>45072</c:v>
                </c:pt>
                <c:pt idx="705">
                  <c:v>45076</c:v>
                </c:pt>
                <c:pt idx="706">
                  <c:v>45077</c:v>
                </c:pt>
                <c:pt idx="707">
                  <c:v>45078</c:v>
                </c:pt>
                <c:pt idx="708">
                  <c:v>45079</c:v>
                </c:pt>
                <c:pt idx="709">
                  <c:v>45082</c:v>
                </c:pt>
                <c:pt idx="710">
                  <c:v>45083</c:v>
                </c:pt>
                <c:pt idx="711">
                  <c:v>45084</c:v>
                </c:pt>
                <c:pt idx="712">
                  <c:v>45085</c:v>
                </c:pt>
                <c:pt idx="713">
                  <c:v>45086</c:v>
                </c:pt>
                <c:pt idx="714">
                  <c:v>45089</c:v>
                </c:pt>
                <c:pt idx="715">
                  <c:v>45090</c:v>
                </c:pt>
                <c:pt idx="716">
                  <c:v>45091</c:v>
                </c:pt>
                <c:pt idx="717">
                  <c:v>45092</c:v>
                </c:pt>
                <c:pt idx="718">
                  <c:v>45093</c:v>
                </c:pt>
                <c:pt idx="719">
                  <c:v>45097</c:v>
                </c:pt>
                <c:pt idx="720">
                  <c:v>45098</c:v>
                </c:pt>
                <c:pt idx="721">
                  <c:v>45099</c:v>
                </c:pt>
                <c:pt idx="722">
                  <c:v>45100</c:v>
                </c:pt>
                <c:pt idx="723">
                  <c:v>45103</c:v>
                </c:pt>
                <c:pt idx="724">
                  <c:v>45104</c:v>
                </c:pt>
                <c:pt idx="725">
                  <c:v>45105</c:v>
                </c:pt>
                <c:pt idx="726">
                  <c:v>45106</c:v>
                </c:pt>
                <c:pt idx="727">
                  <c:v>45107</c:v>
                </c:pt>
                <c:pt idx="728">
                  <c:v>45110</c:v>
                </c:pt>
                <c:pt idx="729">
                  <c:v>45112</c:v>
                </c:pt>
                <c:pt idx="730">
                  <c:v>45113</c:v>
                </c:pt>
                <c:pt idx="731">
                  <c:v>45114</c:v>
                </c:pt>
                <c:pt idx="732">
                  <c:v>45117</c:v>
                </c:pt>
                <c:pt idx="733">
                  <c:v>45118</c:v>
                </c:pt>
                <c:pt idx="734">
                  <c:v>45119</c:v>
                </c:pt>
                <c:pt idx="735">
                  <c:v>45120</c:v>
                </c:pt>
                <c:pt idx="736">
                  <c:v>45121</c:v>
                </c:pt>
                <c:pt idx="737">
                  <c:v>45124</c:v>
                </c:pt>
                <c:pt idx="738">
                  <c:v>45125</c:v>
                </c:pt>
                <c:pt idx="739">
                  <c:v>45126</c:v>
                </c:pt>
                <c:pt idx="740">
                  <c:v>45127</c:v>
                </c:pt>
                <c:pt idx="741">
                  <c:v>45128</c:v>
                </c:pt>
                <c:pt idx="742">
                  <c:v>45131</c:v>
                </c:pt>
                <c:pt idx="743">
                  <c:v>45132</c:v>
                </c:pt>
                <c:pt idx="744">
                  <c:v>45133</c:v>
                </c:pt>
                <c:pt idx="745">
                  <c:v>45134</c:v>
                </c:pt>
                <c:pt idx="746">
                  <c:v>45135</c:v>
                </c:pt>
                <c:pt idx="747">
                  <c:v>45138</c:v>
                </c:pt>
                <c:pt idx="748">
                  <c:v>45139</c:v>
                </c:pt>
                <c:pt idx="749">
                  <c:v>45140</c:v>
                </c:pt>
                <c:pt idx="750">
                  <c:v>45141</c:v>
                </c:pt>
                <c:pt idx="751">
                  <c:v>45142</c:v>
                </c:pt>
                <c:pt idx="752">
                  <c:v>45145</c:v>
                </c:pt>
                <c:pt idx="753">
                  <c:v>45146</c:v>
                </c:pt>
                <c:pt idx="754">
                  <c:v>45147</c:v>
                </c:pt>
                <c:pt idx="755">
                  <c:v>45148</c:v>
                </c:pt>
                <c:pt idx="756">
                  <c:v>45149</c:v>
                </c:pt>
                <c:pt idx="757">
                  <c:v>45152</c:v>
                </c:pt>
                <c:pt idx="758">
                  <c:v>45153</c:v>
                </c:pt>
                <c:pt idx="759">
                  <c:v>45154</c:v>
                </c:pt>
                <c:pt idx="760">
                  <c:v>45155</c:v>
                </c:pt>
                <c:pt idx="761">
                  <c:v>45156</c:v>
                </c:pt>
                <c:pt idx="762">
                  <c:v>45159</c:v>
                </c:pt>
                <c:pt idx="763">
                  <c:v>45160</c:v>
                </c:pt>
                <c:pt idx="764">
                  <c:v>45161</c:v>
                </c:pt>
                <c:pt idx="765">
                  <c:v>45162</c:v>
                </c:pt>
                <c:pt idx="766">
                  <c:v>45163</c:v>
                </c:pt>
                <c:pt idx="767">
                  <c:v>45166</c:v>
                </c:pt>
                <c:pt idx="768">
                  <c:v>45167</c:v>
                </c:pt>
                <c:pt idx="769">
                  <c:v>45168</c:v>
                </c:pt>
                <c:pt idx="770">
                  <c:v>45169</c:v>
                </c:pt>
                <c:pt idx="771">
                  <c:v>45170</c:v>
                </c:pt>
                <c:pt idx="772">
                  <c:v>45174</c:v>
                </c:pt>
                <c:pt idx="773">
                  <c:v>45175</c:v>
                </c:pt>
                <c:pt idx="774">
                  <c:v>45176</c:v>
                </c:pt>
                <c:pt idx="775">
                  <c:v>45177</c:v>
                </c:pt>
                <c:pt idx="776">
                  <c:v>45180</c:v>
                </c:pt>
                <c:pt idx="777">
                  <c:v>45181</c:v>
                </c:pt>
                <c:pt idx="778">
                  <c:v>45182</c:v>
                </c:pt>
                <c:pt idx="779">
                  <c:v>45183</c:v>
                </c:pt>
                <c:pt idx="780">
                  <c:v>45184</c:v>
                </c:pt>
                <c:pt idx="781">
                  <c:v>45187</c:v>
                </c:pt>
                <c:pt idx="782">
                  <c:v>45188</c:v>
                </c:pt>
                <c:pt idx="783">
                  <c:v>45189</c:v>
                </c:pt>
                <c:pt idx="784">
                  <c:v>45190</c:v>
                </c:pt>
                <c:pt idx="785">
                  <c:v>45191</c:v>
                </c:pt>
                <c:pt idx="786">
                  <c:v>45194</c:v>
                </c:pt>
                <c:pt idx="787">
                  <c:v>45195</c:v>
                </c:pt>
                <c:pt idx="788">
                  <c:v>45196</c:v>
                </c:pt>
                <c:pt idx="789">
                  <c:v>45197</c:v>
                </c:pt>
                <c:pt idx="790">
                  <c:v>45198</c:v>
                </c:pt>
                <c:pt idx="791">
                  <c:v>45201</c:v>
                </c:pt>
                <c:pt idx="792">
                  <c:v>45202</c:v>
                </c:pt>
                <c:pt idx="793">
                  <c:v>45203</c:v>
                </c:pt>
                <c:pt idx="794">
                  <c:v>45204</c:v>
                </c:pt>
                <c:pt idx="795">
                  <c:v>45205</c:v>
                </c:pt>
                <c:pt idx="796">
                  <c:v>45208</c:v>
                </c:pt>
                <c:pt idx="797">
                  <c:v>45209</c:v>
                </c:pt>
                <c:pt idx="798">
                  <c:v>45210</c:v>
                </c:pt>
                <c:pt idx="799">
                  <c:v>45211</c:v>
                </c:pt>
                <c:pt idx="800">
                  <c:v>45212</c:v>
                </c:pt>
                <c:pt idx="801">
                  <c:v>45215</c:v>
                </c:pt>
                <c:pt idx="802">
                  <c:v>45216</c:v>
                </c:pt>
                <c:pt idx="803">
                  <c:v>45217</c:v>
                </c:pt>
                <c:pt idx="804">
                  <c:v>45218</c:v>
                </c:pt>
                <c:pt idx="805">
                  <c:v>45219</c:v>
                </c:pt>
                <c:pt idx="806">
                  <c:v>45222</c:v>
                </c:pt>
                <c:pt idx="807">
                  <c:v>45223</c:v>
                </c:pt>
                <c:pt idx="808">
                  <c:v>45224</c:v>
                </c:pt>
                <c:pt idx="809">
                  <c:v>45225</c:v>
                </c:pt>
                <c:pt idx="810">
                  <c:v>45226</c:v>
                </c:pt>
                <c:pt idx="811">
                  <c:v>45229</c:v>
                </c:pt>
                <c:pt idx="812">
                  <c:v>45230</c:v>
                </c:pt>
                <c:pt idx="813">
                  <c:v>45231</c:v>
                </c:pt>
                <c:pt idx="814">
                  <c:v>45232</c:v>
                </c:pt>
                <c:pt idx="815">
                  <c:v>45233</c:v>
                </c:pt>
                <c:pt idx="816">
                  <c:v>45236</c:v>
                </c:pt>
                <c:pt idx="817">
                  <c:v>45237</c:v>
                </c:pt>
                <c:pt idx="818">
                  <c:v>45238</c:v>
                </c:pt>
                <c:pt idx="819">
                  <c:v>45239</c:v>
                </c:pt>
                <c:pt idx="820">
                  <c:v>45240</c:v>
                </c:pt>
                <c:pt idx="821">
                  <c:v>45243</c:v>
                </c:pt>
                <c:pt idx="822">
                  <c:v>45244</c:v>
                </c:pt>
                <c:pt idx="823">
                  <c:v>45245</c:v>
                </c:pt>
                <c:pt idx="824">
                  <c:v>45246</c:v>
                </c:pt>
                <c:pt idx="825">
                  <c:v>45247</c:v>
                </c:pt>
                <c:pt idx="826">
                  <c:v>45250</c:v>
                </c:pt>
                <c:pt idx="827">
                  <c:v>45251</c:v>
                </c:pt>
                <c:pt idx="828">
                  <c:v>45252</c:v>
                </c:pt>
                <c:pt idx="829">
                  <c:v>45254</c:v>
                </c:pt>
                <c:pt idx="830">
                  <c:v>45257</c:v>
                </c:pt>
                <c:pt idx="831">
                  <c:v>45258</c:v>
                </c:pt>
                <c:pt idx="832">
                  <c:v>45259</c:v>
                </c:pt>
                <c:pt idx="833">
                  <c:v>45260</c:v>
                </c:pt>
                <c:pt idx="834">
                  <c:v>45261</c:v>
                </c:pt>
                <c:pt idx="835">
                  <c:v>45264</c:v>
                </c:pt>
                <c:pt idx="836">
                  <c:v>45265</c:v>
                </c:pt>
                <c:pt idx="837">
                  <c:v>45266</c:v>
                </c:pt>
                <c:pt idx="838">
                  <c:v>45267</c:v>
                </c:pt>
                <c:pt idx="839">
                  <c:v>45268</c:v>
                </c:pt>
                <c:pt idx="840">
                  <c:v>45271</c:v>
                </c:pt>
                <c:pt idx="841">
                  <c:v>45272</c:v>
                </c:pt>
                <c:pt idx="842">
                  <c:v>45273</c:v>
                </c:pt>
                <c:pt idx="843">
                  <c:v>45274</c:v>
                </c:pt>
                <c:pt idx="844">
                  <c:v>45275</c:v>
                </c:pt>
                <c:pt idx="845">
                  <c:v>45278</c:v>
                </c:pt>
                <c:pt idx="846">
                  <c:v>45279</c:v>
                </c:pt>
                <c:pt idx="847">
                  <c:v>45280</c:v>
                </c:pt>
                <c:pt idx="848">
                  <c:v>45281</c:v>
                </c:pt>
                <c:pt idx="849">
                  <c:v>45282</c:v>
                </c:pt>
                <c:pt idx="850">
                  <c:v>45286</c:v>
                </c:pt>
                <c:pt idx="851">
                  <c:v>45287</c:v>
                </c:pt>
                <c:pt idx="852">
                  <c:v>45288</c:v>
                </c:pt>
                <c:pt idx="853">
                  <c:v>45289</c:v>
                </c:pt>
                <c:pt idx="854">
                  <c:v>45293</c:v>
                </c:pt>
                <c:pt idx="855">
                  <c:v>45294</c:v>
                </c:pt>
                <c:pt idx="856">
                  <c:v>45295</c:v>
                </c:pt>
                <c:pt idx="857">
                  <c:v>45296</c:v>
                </c:pt>
                <c:pt idx="858">
                  <c:v>45299</c:v>
                </c:pt>
                <c:pt idx="859">
                  <c:v>45300</c:v>
                </c:pt>
                <c:pt idx="860">
                  <c:v>45301</c:v>
                </c:pt>
                <c:pt idx="861">
                  <c:v>45302</c:v>
                </c:pt>
                <c:pt idx="862">
                  <c:v>45303</c:v>
                </c:pt>
                <c:pt idx="863">
                  <c:v>45307</c:v>
                </c:pt>
                <c:pt idx="864">
                  <c:v>45308</c:v>
                </c:pt>
                <c:pt idx="865">
                  <c:v>45309</c:v>
                </c:pt>
                <c:pt idx="866">
                  <c:v>45310</c:v>
                </c:pt>
                <c:pt idx="867">
                  <c:v>45313</c:v>
                </c:pt>
                <c:pt idx="868">
                  <c:v>45314</c:v>
                </c:pt>
                <c:pt idx="869">
                  <c:v>45315</c:v>
                </c:pt>
                <c:pt idx="870">
                  <c:v>45316</c:v>
                </c:pt>
                <c:pt idx="871">
                  <c:v>45317</c:v>
                </c:pt>
                <c:pt idx="872">
                  <c:v>45320</c:v>
                </c:pt>
                <c:pt idx="873">
                  <c:v>45321</c:v>
                </c:pt>
                <c:pt idx="874">
                  <c:v>45322</c:v>
                </c:pt>
                <c:pt idx="875">
                  <c:v>45323</c:v>
                </c:pt>
                <c:pt idx="876">
                  <c:v>45324</c:v>
                </c:pt>
                <c:pt idx="877">
                  <c:v>45327</c:v>
                </c:pt>
                <c:pt idx="878">
                  <c:v>45328</c:v>
                </c:pt>
                <c:pt idx="879">
                  <c:v>45329</c:v>
                </c:pt>
                <c:pt idx="880">
                  <c:v>45330</c:v>
                </c:pt>
                <c:pt idx="881">
                  <c:v>45331</c:v>
                </c:pt>
                <c:pt idx="882">
                  <c:v>45334</c:v>
                </c:pt>
                <c:pt idx="883">
                  <c:v>45335</c:v>
                </c:pt>
                <c:pt idx="884">
                  <c:v>45336</c:v>
                </c:pt>
                <c:pt idx="885">
                  <c:v>45337</c:v>
                </c:pt>
                <c:pt idx="886">
                  <c:v>45338</c:v>
                </c:pt>
                <c:pt idx="887">
                  <c:v>45342</c:v>
                </c:pt>
                <c:pt idx="888">
                  <c:v>45343</c:v>
                </c:pt>
                <c:pt idx="889">
                  <c:v>45344</c:v>
                </c:pt>
                <c:pt idx="890">
                  <c:v>45345</c:v>
                </c:pt>
                <c:pt idx="891">
                  <c:v>45348</c:v>
                </c:pt>
                <c:pt idx="892">
                  <c:v>45349</c:v>
                </c:pt>
                <c:pt idx="893">
                  <c:v>45350</c:v>
                </c:pt>
                <c:pt idx="894">
                  <c:v>45351</c:v>
                </c:pt>
                <c:pt idx="895">
                  <c:v>45352</c:v>
                </c:pt>
                <c:pt idx="896">
                  <c:v>45355</c:v>
                </c:pt>
                <c:pt idx="897">
                  <c:v>45356</c:v>
                </c:pt>
                <c:pt idx="898">
                  <c:v>45357</c:v>
                </c:pt>
                <c:pt idx="899">
                  <c:v>45358</c:v>
                </c:pt>
                <c:pt idx="900">
                  <c:v>45359</c:v>
                </c:pt>
                <c:pt idx="901">
                  <c:v>45362</c:v>
                </c:pt>
                <c:pt idx="902">
                  <c:v>45363</c:v>
                </c:pt>
                <c:pt idx="903">
                  <c:v>45364</c:v>
                </c:pt>
                <c:pt idx="904">
                  <c:v>45365</c:v>
                </c:pt>
                <c:pt idx="905">
                  <c:v>45366</c:v>
                </c:pt>
                <c:pt idx="906">
                  <c:v>45369</c:v>
                </c:pt>
                <c:pt idx="907">
                  <c:v>45370</c:v>
                </c:pt>
                <c:pt idx="908">
                  <c:v>45371</c:v>
                </c:pt>
                <c:pt idx="909">
                  <c:v>45372</c:v>
                </c:pt>
                <c:pt idx="910">
                  <c:v>45373</c:v>
                </c:pt>
                <c:pt idx="911">
                  <c:v>45376</c:v>
                </c:pt>
                <c:pt idx="912">
                  <c:v>45377</c:v>
                </c:pt>
                <c:pt idx="913">
                  <c:v>45378</c:v>
                </c:pt>
                <c:pt idx="914">
                  <c:v>45379</c:v>
                </c:pt>
                <c:pt idx="915">
                  <c:v>45383</c:v>
                </c:pt>
                <c:pt idx="916">
                  <c:v>45384</c:v>
                </c:pt>
                <c:pt idx="917">
                  <c:v>45385</c:v>
                </c:pt>
                <c:pt idx="918">
                  <c:v>45386</c:v>
                </c:pt>
                <c:pt idx="919">
                  <c:v>45387</c:v>
                </c:pt>
                <c:pt idx="920">
                  <c:v>45390</c:v>
                </c:pt>
                <c:pt idx="921">
                  <c:v>45391</c:v>
                </c:pt>
                <c:pt idx="922">
                  <c:v>45392</c:v>
                </c:pt>
                <c:pt idx="923">
                  <c:v>45393</c:v>
                </c:pt>
                <c:pt idx="924">
                  <c:v>45394</c:v>
                </c:pt>
                <c:pt idx="925">
                  <c:v>45397</c:v>
                </c:pt>
                <c:pt idx="926">
                  <c:v>45398</c:v>
                </c:pt>
                <c:pt idx="927">
                  <c:v>45399</c:v>
                </c:pt>
                <c:pt idx="928">
                  <c:v>45400</c:v>
                </c:pt>
                <c:pt idx="929">
                  <c:v>45401</c:v>
                </c:pt>
                <c:pt idx="930">
                  <c:v>45404</c:v>
                </c:pt>
                <c:pt idx="931">
                  <c:v>45405</c:v>
                </c:pt>
                <c:pt idx="932">
                  <c:v>45406</c:v>
                </c:pt>
                <c:pt idx="933">
                  <c:v>45407</c:v>
                </c:pt>
                <c:pt idx="934">
                  <c:v>45408</c:v>
                </c:pt>
                <c:pt idx="935">
                  <c:v>45411</c:v>
                </c:pt>
              </c:numCache>
            </c:numRef>
          </c:cat>
          <c:val>
            <c:numRef>
              <c:f>'MSTRvsBTC Daily'!$I$2:$I$10000</c:f>
              <c:numCache>
                <c:formatCode>#,##0</c:formatCode>
                <c:ptCount val="9999"/>
                <c:pt idx="0">
                  <c:v>254833000.43091202</c:v>
                </c:pt>
                <c:pt idx="1">
                  <c:v>244801411.73851398</c:v>
                </c:pt>
                <c:pt idx="2">
                  <c:v>248543186.26477998</c:v>
                </c:pt>
                <c:pt idx="3">
                  <c:v>252816890.10852998</c:v>
                </c:pt>
                <c:pt idx="4">
                  <c:v>252489360.45067599</c:v>
                </c:pt>
                <c:pt idx="5">
                  <c:v>262905947.88817599</c:v>
                </c:pt>
                <c:pt idx="6">
                  <c:v>257259921.320692</c:v>
                </c:pt>
                <c:pt idx="7">
                  <c:v>252262207.83716202</c:v>
                </c:pt>
                <c:pt idx="8">
                  <c:v>254838594.38977998</c:v>
                </c:pt>
                <c:pt idx="9">
                  <c:v>248705264.541132</c:v>
                </c:pt>
                <c:pt idx="10">
                  <c:v>252612176.21216202</c:v>
                </c:pt>
                <c:pt idx="11">
                  <c:v>243849055.26976398</c:v>
                </c:pt>
                <c:pt idx="12">
                  <c:v>246471345.83057401</c:v>
                </c:pt>
                <c:pt idx="13">
                  <c:v>242932169.12829402</c:v>
                </c:pt>
                <c:pt idx="14">
                  <c:v>247632795</c:v>
                </c:pt>
                <c:pt idx="15">
                  <c:v>250600318.99510202</c:v>
                </c:pt>
                <c:pt idx="16">
                  <c:v>256814646.08226398</c:v>
                </c:pt>
                <c:pt idx="17">
                  <c:v>244876689.29772002</c:v>
                </c:pt>
                <c:pt idx="18">
                  <c:v>219802599.15625</c:v>
                </c:pt>
                <c:pt idx="19">
                  <c:v>225520446.335558</c:v>
                </c:pt>
                <c:pt idx="20">
                  <c:v>217361557.179308</c:v>
                </c:pt>
                <c:pt idx="21">
                  <c:v>219739326.61182401</c:v>
                </c:pt>
                <c:pt idx="22">
                  <c:v>222330777.06908798</c:v>
                </c:pt>
                <c:pt idx="23">
                  <c:v>223141231.24670598</c:v>
                </c:pt>
                <c:pt idx="24">
                  <c:v>408542049.33074999</c:v>
                </c:pt>
                <c:pt idx="25">
                  <c:v>412983382.329</c:v>
                </c:pt>
                <c:pt idx="26">
                  <c:v>419790126.69225001</c:v>
                </c:pt>
                <c:pt idx="27">
                  <c:v>418798876.45050001</c:v>
                </c:pt>
                <c:pt idx="28">
                  <c:v>418630412.12849998</c:v>
                </c:pt>
                <c:pt idx="29">
                  <c:v>400181436.04949999</c:v>
                </c:pt>
                <c:pt idx="30">
                  <c:v>403096093.50825</c:v>
                </c:pt>
                <c:pt idx="31">
                  <c:v>391916634.50475001</c:v>
                </c:pt>
                <c:pt idx="32">
                  <c:v>411572540.02950001</c:v>
                </c:pt>
                <c:pt idx="33">
                  <c:v>408996417.48525</c:v>
                </c:pt>
                <c:pt idx="34">
                  <c:v>409644202.15799999</c:v>
                </c:pt>
                <c:pt idx="35">
                  <c:v>414807503.90625</c:v>
                </c:pt>
                <c:pt idx="36">
                  <c:v>412506788.82075</c:v>
                </c:pt>
                <c:pt idx="37">
                  <c:v>406194044.66100001</c:v>
                </c:pt>
                <c:pt idx="38">
                  <c:v>404531028.79425001</c:v>
                </c:pt>
                <c:pt idx="39">
                  <c:v>412845249.03299999</c:v>
                </c:pt>
                <c:pt idx="40">
                  <c:v>405618539.0625</c:v>
                </c:pt>
                <c:pt idx="41">
                  <c:v>408088054.6875</c:v>
                </c:pt>
                <c:pt idx="42">
                  <c:v>417524972.17275</c:v>
                </c:pt>
                <c:pt idx="43">
                  <c:v>423215518.80599999</c:v>
                </c:pt>
                <c:pt idx="44">
                  <c:v>441992645.49825001</c:v>
                </c:pt>
                <c:pt idx="45">
                  <c:v>437040652.5855</c:v>
                </c:pt>
                <c:pt idx="46">
                  <c:v>437178636.477</c:v>
                </c:pt>
                <c:pt idx="47">
                  <c:v>439697122.54425001</c:v>
                </c:pt>
                <c:pt idx="48">
                  <c:v>433071206.54775</c:v>
                </c:pt>
                <c:pt idx="49">
                  <c:v>449132919.41925001</c:v>
                </c:pt>
                <c:pt idx="50">
                  <c:v>455799812.25825</c:v>
                </c:pt>
                <c:pt idx="51">
                  <c:v>490506121.57725</c:v>
                </c:pt>
                <c:pt idx="52">
                  <c:v>495945353.77649999</c:v>
                </c:pt>
                <c:pt idx="53">
                  <c:v>494631369.15974998</c:v>
                </c:pt>
                <c:pt idx="54">
                  <c:v>500128237.79775</c:v>
                </c:pt>
                <c:pt idx="55">
                  <c:v>522273867.1875</c:v>
                </c:pt>
                <c:pt idx="56">
                  <c:v>507626657.21700001</c:v>
                </c:pt>
                <c:pt idx="57">
                  <c:v>513999017.59724998</c:v>
                </c:pt>
                <c:pt idx="58">
                  <c:v>518154484.13325</c:v>
                </c:pt>
                <c:pt idx="59">
                  <c:v>518306214.11849999</c:v>
                </c:pt>
                <c:pt idx="60">
                  <c:v>533599004.87325001</c:v>
                </c:pt>
                <c:pt idx="61">
                  <c:v>540614293.93575001</c:v>
                </c:pt>
                <c:pt idx="62">
                  <c:v>595929210.21224999</c:v>
                </c:pt>
                <c:pt idx="63">
                  <c:v>595394942.85675001</c:v>
                </c:pt>
                <c:pt idx="64">
                  <c:v>586461065.19749999</c:v>
                </c:pt>
                <c:pt idx="65">
                  <c:v>584877014.65799999</c:v>
                </c:pt>
                <c:pt idx="66">
                  <c:v>600576249.03299999</c:v>
                </c:pt>
                <c:pt idx="67">
                  <c:v>622570148.4375</c:v>
                </c:pt>
                <c:pt idx="68">
                  <c:v>624156178.72049999</c:v>
                </c:pt>
                <c:pt idx="69">
                  <c:v>639391258.296</c:v>
                </c:pt>
                <c:pt idx="70">
                  <c:v>674936789.0625</c:v>
                </c:pt>
                <c:pt idx="71">
                  <c:v>681003224.10675001</c:v>
                </c:pt>
                <c:pt idx="72">
                  <c:v>681503686.53299999</c:v>
                </c:pt>
                <c:pt idx="73">
                  <c:v>712265277.82725</c:v>
                </c:pt>
                <c:pt idx="74">
                  <c:v>702427631.84549999</c:v>
                </c:pt>
                <c:pt idx="75">
                  <c:v>730860530.28299999</c:v>
                </c:pt>
                <c:pt idx="76">
                  <c:v>716503631.84549999</c:v>
                </c:pt>
                <c:pt idx="77">
                  <c:v>654396389.65799999</c:v>
                </c:pt>
                <c:pt idx="78">
                  <c:v>750688224.62849998</c:v>
                </c:pt>
                <c:pt idx="79">
                  <c:v>719214675.29775</c:v>
                </c:pt>
                <c:pt idx="80">
                  <c:v>734441761.23525</c:v>
                </c:pt>
                <c:pt idx="81">
                  <c:v>743786490.25349998</c:v>
                </c:pt>
                <c:pt idx="82">
                  <c:v>715266035.15625</c:v>
                </c:pt>
                <c:pt idx="83">
                  <c:v>783479138.18781602</c:v>
                </c:pt>
                <c:pt idx="84">
                  <c:v>747942404.33354402</c:v>
                </c:pt>
                <c:pt idx="85">
                  <c:v>757445067.43718398</c:v>
                </c:pt>
                <c:pt idx="86">
                  <c:v>745650041.08291197</c:v>
                </c:pt>
                <c:pt idx="87">
                  <c:v>737236709.02072799</c:v>
                </c:pt>
                <c:pt idx="88">
                  <c:v>785725016.33354402</c:v>
                </c:pt>
                <c:pt idx="89">
                  <c:v>792682717.64572799</c:v>
                </c:pt>
                <c:pt idx="90">
                  <c:v>869983838.70854402</c:v>
                </c:pt>
                <c:pt idx="91">
                  <c:v>930997937.93781602</c:v>
                </c:pt>
                <c:pt idx="92">
                  <c:v>944584117.33291197</c:v>
                </c:pt>
                <c:pt idx="93">
                  <c:v>1606933190.72457</c:v>
                </c:pt>
                <c:pt idx="94">
                  <c:v>1675990074.5595901</c:v>
                </c:pt>
                <c:pt idx="95">
                  <c:v>1637817631.6904099</c:v>
                </c:pt>
                <c:pt idx="96">
                  <c:v>1672672341.46293</c:v>
                </c:pt>
                <c:pt idx="97">
                  <c:v>1908666461.61918</c:v>
                </c:pt>
                <c:pt idx="98">
                  <c:v>1928230970.625</c:v>
                </c:pt>
                <c:pt idx="99">
                  <c:v>2032421966.71875</c:v>
                </c:pt>
                <c:pt idx="100">
                  <c:v>2043751257.9404099</c:v>
                </c:pt>
                <c:pt idx="101">
                  <c:v>2253060784.0196099</c:v>
                </c:pt>
                <c:pt idx="102">
                  <c:v>2395446520.1133599</c:v>
                </c:pt>
                <c:pt idx="103">
                  <c:v>2595012880.4120698</c:v>
                </c:pt>
                <c:pt idx="104">
                  <c:v>2774477398.0254302</c:v>
                </c:pt>
                <c:pt idx="105">
                  <c:v>2875007532.65625</c:v>
                </c:pt>
                <c:pt idx="106">
                  <c:v>2506382265.9375</c:v>
                </c:pt>
                <c:pt idx="107">
                  <c:v>2390551057.3008599</c:v>
                </c:pt>
                <c:pt idx="108">
                  <c:v>2629683845.15625</c:v>
                </c:pt>
                <c:pt idx="109">
                  <c:v>2761531012.96875</c:v>
                </c:pt>
                <c:pt idx="110">
                  <c:v>2595083625.7383599</c:v>
                </c:pt>
                <c:pt idx="111">
                  <c:v>2541839136.3633599</c:v>
                </c:pt>
                <c:pt idx="112">
                  <c:v>2505049942.5</c:v>
                </c:pt>
                <c:pt idx="113">
                  <c:v>2172287023.9629297</c:v>
                </c:pt>
                <c:pt idx="114">
                  <c:v>2325916028.3379302</c:v>
                </c:pt>
                <c:pt idx="115">
                  <c:v>2291022732.2411518</c:v>
                </c:pt>
                <c:pt idx="116">
                  <c:v>2305424234.7234559</c:v>
                </c:pt>
                <c:pt idx="117">
                  <c:v>2154137398</c:v>
                </c:pt>
                <c:pt idx="118">
                  <c:v>2368864256.4823041</c:v>
                </c:pt>
                <c:pt idx="119">
                  <c:v>2429051117.5176959</c:v>
                </c:pt>
                <c:pt idx="120">
                  <c:v>2383788917.3376989</c:v>
                </c:pt>
                <c:pt idx="121">
                  <c:v>2524035836.3089767</c:v>
                </c:pt>
                <c:pt idx="122">
                  <c:v>2663478674.0216761</c:v>
                </c:pt>
                <c:pt idx="123">
                  <c:v>2624667874.0720739</c:v>
                </c:pt>
                <c:pt idx="124">
                  <c:v>2711259310.5529261</c:v>
                </c:pt>
                <c:pt idx="125">
                  <c:v>3283598524.6466761</c:v>
                </c:pt>
                <c:pt idx="126">
                  <c:v>3303830495.6310511</c:v>
                </c:pt>
                <c:pt idx="127">
                  <c:v>3192739571.6779261</c:v>
                </c:pt>
                <c:pt idx="128">
                  <c:v>3405347411.4314489</c:v>
                </c:pt>
                <c:pt idx="129">
                  <c:v>3376597344.2464767</c:v>
                </c:pt>
                <c:pt idx="130">
                  <c:v>3497077637.4904261</c:v>
                </c:pt>
                <c:pt idx="131">
                  <c:v>3706699326.3402267</c:v>
                </c:pt>
                <c:pt idx="132">
                  <c:v>3673348282.078125</c:v>
                </c:pt>
                <c:pt idx="133">
                  <c:v>3972472592.2152267</c:v>
                </c:pt>
                <c:pt idx="134">
                  <c:v>3853002120.5277267</c:v>
                </c:pt>
                <c:pt idx="135">
                  <c:v>3470391360.0876989</c:v>
                </c:pt>
                <c:pt idx="136">
                  <c:v>3533005295.4314489</c:v>
                </c:pt>
                <c:pt idx="137">
                  <c:v>3347383875.2464767</c:v>
                </c:pt>
                <c:pt idx="138">
                  <c:v>3293783923.2248011</c:v>
                </c:pt>
                <c:pt idx="139">
                  <c:v>4519619438.6080313</c:v>
                </c:pt>
                <c:pt idx="140">
                  <c:v>4405584188.8209839</c:v>
                </c:pt>
                <c:pt idx="141">
                  <c:v>4602214486.6080313</c:v>
                </c:pt>
                <c:pt idx="142">
                  <c:v>4422174199.9290161</c:v>
                </c:pt>
                <c:pt idx="143">
                  <c:v>4455516074.1080313</c:v>
                </c:pt>
                <c:pt idx="144">
                  <c:v>4771465999.4987879</c:v>
                </c:pt>
                <c:pt idx="145">
                  <c:v>5006867326.3112879</c:v>
                </c:pt>
                <c:pt idx="146">
                  <c:v>5115036908.6256056</c:v>
                </c:pt>
                <c:pt idx="147">
                  <c:v>5279110489.0306444</c:v>
                </c:pt>
                <c:pt idx="148">
                  <c:v>5235910437.0931444</c:v>
                </c:pt>
                <c:pt idx="149">
                  <c:v>5105780875.8743944</c:v>
                </c:pt>
                <c:pt idx="150">
                  <c:v>5187764511.4681444</c:v>
                </c:pt>
                <c:pt idx="151">
                  <c:v>5376443313.9381056</c:v>
                </c:pt>
                <c:pt idx="152">
                  <c:v>5284023899.15625</c:v>
                </c:pt>
                <c:pt idx="153">
                  <c:v>5328566371.9681444</c:v>
                </c:pt>
                <c:pt idx="154">
                  <c:v>4979928653.4381056</c:v>
                </c:pt>
                <c:pt idx="155">
                  <c:v>4999088919.6550379</c:v>
                </c:pt>
                <c:pt idx="156">
                  <c:v>4819662582.46875</c:v>
                </c:pt>
                <c:pt idx="157">
                  <c:v>4721934130.4068556</c:v>
                </c:pt>
                <c:pt idx="158">
                  <c:v>5035470201.375</c:v>
                </c:pt>
                <c:pt idx="159">
                  <c:v>5274094693.8743944</c:v>
                </c:pt>
                <c:pt idx="160">
                  <c:v>5380717085.3443556</c:v>
                </c:pt>
                <c:pt idx="161">
                  <c:v>5380821254.0631056</c:v>
                </c:pt>
                <c:pt idx="162">
                  <c:v>5396983815.6556444</c:v>
                </c:pt>
                <c:pt idx="163">
                  <c:v>5408461492.3325739</c:v>
                </c:pt>
                <c:pt idx="164">
                  <c:v>5329198079.203125</c:v>
                </c:pt>
                <c:pt idx="165">
                  <c:v>5132905647.3125</c:v>
                </c:pt>
                <c:pt idx="166">
                  <c:v>5341249303.234375</c:v>
                </c:pt>
                <c:pt idx="167">
                  <c:v>5334019212.7075739</c:v>
                </c:pt>
                <c:pt idx="168">
                  <c:v>5484982543.734375</c:v>
                </c:pt>
                <c:pt idx="169">
                  <c:v>5815583091.4419489</c:v>
                </c:pt>
                <c:pt idx="170">
                  <c:v>5779522787.0692263</c:v>
                </c:pt>
                <c:pt idx="171">
                  <c:v>5798233879.2143011</c:v>
                </c:pt>
                <c:pt idx="172">
                  <c:v>5638774449.6004763</c:v>
                </c:pt>
                <c:pt idx="173">
                  <c:v>5103172521.671875</c:v>
                </c:pt>
                <c:pt idx="174">
                  <c:v>5171743728.84375</c:v>
                </c:pt>
                <c:pt idx="175">
                  <c:v>4936665801.8236761</c:v>
                </c:pt>
                <c:pt idx="176">
                  <c:v>4740337239.1786013</c:v>
                </c:pt>
                <c:pt idx="177">
                  <c:v>4679105588.0111761</c:v>
                </c:pt>
                <c:pt idx="178">
                  <c:v>4947258200.9575739</c:v>
                </c:pt>
                <c:pt idx="179">
                  <c:v>5039877838.9598513</c:v>
                </c:pt>
                <c:pt idx="180">
                  <c:v>5020791487.484375</c:v>
                </c:pt>
                <c:pt idx="181">
                  <c:v>4904523361.453125</c:v>
                </c:pt>
                <c:pt idx="182">
                  <c:v>5288703347.8481989</c:v>
                </c:pt>
                <c:pt idx="183">
                  <c:v>5238345629.8080511</c:v>
                </c:pt>
                <c:pt idx="184">
                  <c:v>4884232173.8504763</c:v>
                </c:pt>
                <c:pt idx="185">
                  <c:v>5258833211.5067263</c:v>
                </c:pt>
                <c:pt idx="186">
                  <c:v>5164736504.421875</c:v>
                </c:pt>
                <c:pt idx="187">
                  <c:v>5252641970.2611761</c:v>
                </c:pt>
                <c:pt idx="188">
                  <c:v>5115584338.015625</c:v>
                </c:pt>
                <c:pt idx="189">
                  <c:v>5192948202.4018011</c:v>
                </c:pt>
                <c:pt idx="190">
                  <c:v>4501156859.0513239</c:v>
                </c:pt>
                <c:pt idx="191">
                  <c:v>4552959092.7700739</c:v>
                </c:pt>
                <c:pt idx="192">
                  <c:v>4568009529.0513239</c:v>
                </c:pt>
                <c:pt idx="193">
                  <c:v>3998920451.3901501</c:v>
                </c:pt>
                <c:pt idx="194">
                  <c:v>3941228605.2964001</c:v>
                </c:pt>
                <c:pt idx="195">
                  <c:v>3398674243.1410999</c:v>
                </c:pt>
                <c:pt idx="196">
                  <c:v>3745894511.1098499</c:v>
                </c:pt>
                <c:pt idx="197">
                  <c:v>3426435905.6410999</c:v>
                </c:pt>
                <c:pt idx="198">
                  <c:v>3564007975.605051</c:v>
                </c:pt>
                <c:pt idx="199">
                  <c:v>3536038259.941824</c:v>
                </c:pt>
                <c:pt idx="200">
                  <c:v>3618170569.886301</c:v>
                </c:pt>
                <c:pt idx="201">
                  <c:v>3539237645.53125</c:v>
                </c:pt>
                <c:pt idx="202">
                  <c:v>3286999813.980051</c:v>
                </c:pt>
                <c:pt idx="203">
                  <c:v>3377911280.988699</c:v>
                </c:pt>
                <c:pt idx="204">
                  <c:v>3459884970.4913516</c:v>
                </c:pt>
                <c:pt idx="205">
                  <c:v>3610303929.984375</c:v>
                </c:pt>
                <c:pt idx="206">
                  <c:v>3397200033.09375</c:v>
                </c:pt>
                <c:pt idx="207">
                  <c:v>3090236342.707449</c:v>
                </c:pt>
                <c:pt idx="208">
                  <c:v>3082126556.7882266</c:v>
                </c:pt>
                <c:pt idx="209">
                  <c:v>3438701405.214426</c:v>
                </c:pt>
                <c:pt idx="210">
                  <c:v>3379538489.566824</c:v>
                </c:pt>
                <c:pt idx="211">
                  <c:v>3437714073.7726016</c:v>
                </c:pt>
                <c:pt idx="212">
                  <c:v>3703277103.4444766</c:v>
                </c:pt>
                <c:pt idx="213">
                  <c:v>3720568892.144949</c:v>
                </c:pt>
                <c:pt idx="214">
                  <c:v>3530959167.9375</c:v>
                </c:pt>
                <c:pt idx="215">
                  <c:v>3503928586.160574</c:v>
                </c:pt>
                <c:pt idx="216">
                  <c:v>3295253833.089426</c:v>
                </c:pt>
                <c:pt idx="217">
                  <c:v>3328713644.9371562</c:v>
                </c:pt>
                <c:pt idx="218">
                  <c:v>3415824791.8331041</c:v>
                </c:pt>
                <c:pt idx="219">
                  <c:v>3543750605.4168963</c:v>
                </c:pt>
                <c:pt idx="220">
                  <c:v>3642467582.25</c:v>
                </c:pt>
                <c:pt idx="221">
                  <c:v>3324624399.6459479</c:v>
                </c:pt>
                <c:pt idx="222">
                  <c:v>3618497757.7087917</c:v>
                </c:pt>
                <c:pt idx="223">
                  <c:v>3769129514.4168963</c:v>
                </c:pt>
                <c:pt idx="224">
                  <c:v>3682231203.7087917</c:v>
                </c:pt>
                <c:pt idx="225">
                  <c:v>3527892362.5837917</c:v>
                </c:pt>
                <c:pt idx="226">
                  <c:v>3562037273.8125</c:v>
                </c:pt>
                <c:pt idx="227">
                  <c:v>3597571264.2712917</c:v>
                </c:pt>
                <c:pt idx="228">
                  <c:v>3557653300.6875</c:v>
                </c:pt>
                <c:pt idx="229">
                  <c:v>3454885664.0418963</c:v>
                </c:pt>
                <c:pt idx="230">
                  <c:v>3551630263.4793963</c:v>
                </c:pt>
                <c:pt idx="231">
                  <c:v>3484149095.0831037</c:v>
                </c:pt>
                <c:pt idx="232">
                  <c:v>3436459636.1878438</c:v>
                </c:pt>
                <c:pt idx="233">
                  <c:v>3449103581.0831037</c:v>
                </c:pt>
                <c:pt idx="234">
                  <c:v>3339646280.6043959</c:v>
                </c:pt>
                <c:pt idx="235">
                  <c:v>3301901010.8962922</c:v>
                </c:pt>
                <c:pt idx="236">
                  <c:v>3238461061.1456041</c:v>
                </c:pt>
                <c:pt idx="237">
                  <c:v>3132275321.0831041</c:v>
                </c:pt>
                <c:pt idx="238">
                  <c:v>3374320100.9371562</c:v>
                </c:pt>
                <c:pt idx="239">
                  <c:v>3395590375.1043959</c:v>
                </c:pt>
                <c:pt idx="240">
                  <c:v>3528883682.2706037</c:v>
                </c:pt>
                <c:pt idx="241">
                  <c:v>3923577544.3331037</c:v>
                </c:pt>
                <c:pt idx="242">
                  <c:v>4141039030.7081037</c:v>
                </c:pt>
                <c:pt idx="243">
                  <c:v>4202929812.375</c:v>
                </c:pt>
                <c:pt idx="244">
                  <c:v>4204245004.3125</c:v>
                </c:pt>
                <c:pt idx="245">
                  <c:v>4438280207.8125</c:v>
                </c:pt>
                <c:pt idx="246">
                  <c:v>4119497221.2712917</c:v>
                </c:pt>
                <c:pt idx="247">
                  <c:v>4009267799.6043963</c:v>
                </c:pt>
                <c:pt idx="248">
                  <c:v>4176826700.4581037</c:v>
                </c:pt>
                <c:pt idx="249">
                  <c:v>4294736284.8337917</c:v>
                </c:pt>
                <c:pt idx="250">
                  <c:v>4499329086</c:v>
                </c:pt>
                <c:pt idx="251">
                  <c:v>4872261939.9168959</c:v>
                </c:pt>
                <c:pt idx="252">
                  <c:v>4790257423.875</c:v>
                </c:pt>
                <c:pt idx="253">
                  <c:v>4791161720.9793959</c:v>
                </c:pt>
                <c:pt idx="254">
                  <c:v>4668702327.8962917</c:v>
                </c:pt>
                <c:pt idx="255">
                  <c:v>5022313271.7712917</c:v>
                </c:pt>
                <c:pt idx="256">
                  <c:v>4834335236.0625</c:v>
                </c:pt>
                <c:pt idx="257">
                  <c:v>4696767144.5625</c:v>
                </c:pt>
                <c:pt idx="258">
                  <c:v>4707887987.25</c:v>
                </c:pt>
                <c:pt idx="259">
                  <c:v>4909269979.6875</c:v>
                </c:pt>
                <c:pt idx="260">
                  <c:v>5184757947.7706041</c:v>
                </c:pt>
                <c:pt idx="261">
                  <c:v>5206507462.4587917</c:v>
                </c:pt>
                <c:pt idx="262">
                  <c:v>5013149618.5837917</c:v>
                </c:pt>
                <c:pt idx="263">
                  <c:v>5144995557.8962917</c:v>
                </c:pt>
                <c:pt idx="264">
                  <c:v>4932876115.125</c:v>
                </c:pt>
                <c:pt idx="265">
                  <c:v>5155281064.8543959</c:v>
                </c:pt>
                <c:pt idx="266">
                  <c:v>5128569802.015625</c:v>
                </c:pt>
                <c:pt idx="267">
                  <c:v>5140744437.3125</c:v>
                </c:pt>
                <c:pt idx="268">
                  <c:v>5323886357.2499046</c:v>
                </c:pt>
                <c:pt idx="269">
                  <c:v>5376277820.0000954</c:v>
                </c:pt>
                <c:pt idx="270">
                  <c:v>5452315646.625</c:v>
                </c:pt>
                <c:pt idx="271">
                  <c:v>5101991750.5938454</c:v>
                </c:pt>
                <c:pt idx="272">
                  <c:v>5023546755.609375</c:v>
                </c:pt>
                <c:pt idx="273">
                  <c:v>5056247461.578125</c:v>
                </c:pt>
                <c:pt idx="274">
                  <c:v>4891942251.8125954</c:v>
                </c:pt>
                <c:pt idx="275">
                  <c:v>5127633947.0089788</c:v>
                </c:pt>
                <c:pt idx="276">
                  <c:v>5370474901.6117077</c:v>
                </c:pt>
                <c:pt idx="277">
                  <c:v>5494078863.0378962</c:v>
                </c:pt>
                <c:pt idx="278">
                  <c:v>5449262086.484375</c:v>
                </c:pt>
                <c:pt idx="279">
                  <c:v>5390435194.8347712</c:v>
                </c:pt>
                <c:pt idx="280">
                  <c:v>4885949884.8660212</c:v>
                </c:pt>
                <c:pt idx="281">
                  <c:v>4640747479.7410212</c:v>
                </c:pt>
                <c:pt idx="282">
                  <c:v>4969280445.5023327</c:v>
                </c:pt>
                <c:pt idx="283">
                  <c:v>5119881831.7878962</c:v>
                </c:pt>
                <c:pt idx="284">
                  <c:v>4885487929.75</c:v>
                </c:pt>
                <c:pt idx="285">
                  <c:v>4816604938.4152288</c:v>
                </c:pt>
                <c:pt idx="286">
                  <c:v>4679620314.7277288</c:v>
                </c:pt>
                <c:pt idx="287">
                  <c:v>4740041552.9285212</c:v>
                </c:pt>
                <c:pt idx="288">
                  <c:v>4993957403.2097712</c:v>
                </c:pt>
                <c:pt idx="289">
                  <c:v>5487304114.8816462</c:v>
                </c:pt>
                <c:pt idx="290">
                  <c:v>5600884496.2121038</c:v>
                </c:pt>
                <c:pt idx="291">
                  <c:v>5874800732.3125</c:v>
                </c:pt>
                <c:pt idx="292">
                  <c:v>6313475030.3839788</c:v>
                </c:pt>
                <c:pt idx="293">
                  <c:v>6136088264.109375</c:v>
                </c:pt>
                <c:pt idx="294">
                  <c:v>6154547314.5378962</c:v>
                </c:pt>
                <c:pt idx="295">
                  <c:v>6555622829.5335827</c:v>
                </c:pt>
                <c:pt idx="296">
                  <c:v>6390978363.1183538</c:v>
                </c:pt>
                <c:pt idx="297">
                  <c:v>6546078577.7878962</c:v>
                </c:pt>
                <c:pt idx="298">
                  <c:v>6537003854.3929577</c:v>
                </c:pt>
                <c:pt idx="299">
                  <c:v>7024235562.8839788</c:v>
                </c:pt>
                <c:pt idx="300">
                  <c:v>7073515975.453125</c:v>
                </c:pt>
                <c:pt idx="301">
                  <c:v>7328501851.1117077</c:v>
                </c:pt>
                <c:pt idx="302">
                  <c:v>7525889003.2054586</c:v>
                </c:pt>
                <c:pt idx="303">
                  <c:v>7094510210.796875</c:v>
                </c:pt>
                <c:pt idx="304">
                  <c:v>6921406664.140625</c:v>
                </c:pt>
                <c:pt idx="305">
                  <c:v>7189124593.7589788</c:v>
                </c:pt>
                <c:pt idx="306">
                  <c:v>6883947313.9777288</c:v>
                </c:pt>
                <c:pt idx="307">
                  <c:v>6669389863.8214788</c:v>
                </c:pt>
                <c:pt idx="308">
                  <c:v>6913409093.5714788</c:v>
                </c:pt>
                <c:pt idx="309">
                  <c:v>7096539338.7746038</c:v>
                </c:pt>
                <c:pt idx="310">
                  <c:v>6957003493.15625</c:v>
                </c:pt>
                <c:pt idx="311">
                  <c:v>7210402149.7121038</c:v>
                </c:pt>
                <c:pt idx="312">
                  <c:v>7181167115.671875</c:v>
                </c:pt>
                <c:pt idx="313">
                  <c:v>7008073814.9152288</c:v>
                </c:pt>
                <c:pt idx="314">
                  <c:v>6970833191.7410212</c:v>
                </c:pt>
                <c:pt idx="315">
                  <c:v>7705388646.203125</c:v>
                </c:pt>
                <c:pt idx="316">
                  <c:v>7637534251.203125</c:v>
                </c:pt>
                <c:pt idx="317">
                  <c:v>7412121077.9152288</c:v>
                </c:pt>
                <c:pt idx="318">
                  <c:v>7406958495.3304577</c:v>
                </c:pt>
                <c:pt idx="319">
                  <c:v>7316407713.8816462</c:v>
                </c:pt>
                <c:pt idx="320">
                  <c:v>7248203177.4308538</c:v>
                </c:pt>
                <c:pt idx="321">
                  <c:v>6860848665.8058538</c:v>
                </c:pt>
                <c:pt idx="322">
                  <c:v>6884428424.4464788</c:v>
                </c:pt>
                <c:pt idx="323">
                  <c:v>6493738213.5714788</c:v>
                </c:pt>
                <c:pt idx="324">
                  <c:v>6628014808.953125</c:v>
                </c:pt>
                <c:pt idx="325">
                  <c:v>6419286814.0335827</c:v>
                </c:pt>
                <c:pt idx="326">
                  <c:v>6565234793.0089788</c:v>
                </c:pt>
                <c:pt idx="327">
                  <c:v>6418276036.4910212</c:v>
                </c:pt>
                <c:pt idx="328">
                  <c:v>6109149641.640625</c:v>
                </c:pt>
                <c:pt idx="329">
                  <c:v>6997080217.4814577</c:v>
                </c:pt>
                <c:pt idx="330">
                  <c:v>6900107752.8095827</c:v>
                </c:pt>
                <c:pt idx="331">
                  <c:v>6927270085.734375</c:v>
                </c:pt>
                <c:pt idx="332">
                  <c:v>6836244331.2314577</c:v>
                </c:pt>
                <c:pt idx="333">
                  <c:v>6487692501.9560423</c:v>
                </c:pt>
                <c:pt idx="334">
                  <c:v>6122672677.875</c:v>
                </c:pt>
                <c:pt idx="335">
                  <c:v>6136890502.1933336</c:v>
                </c:pt>
                <c:pt idx="336">
                  <c:v>6113252128.140625</c:v>
                </c:pt>
                <c:pt idx="337">
                  <c:v>5770376553.5810423</c:v>
                </c:pt>
                <c:pt idx="338">
                  <c:v>5718471329.3495836</c:v>
                </c:pt>
                <c:pt idx="339">
                  <c:v>5724266395.4017134</c:v>
                </c:pt>
                <c:pt idx="340">
                  <c:v>5708975429.0378008</c:v>
                </c:pt>
                <c:pt idx="341">
                  <c:v>5988723900.7389116</c:v>
                </c:pt>
                <c:pt idx="342">
                  <c:v>5837918353.3795366</c:v>
                </c:pt>
                <c:pt idx="343">
                  <c:v>5658700055.7232866</c:v>
                </c:pt>
                <c:pt idx="344">
                  <c:v>5741755728.2610884</c:v>
                </c:pt>
                <c:pt idx="345">
                  <c:v>5993609584.8170366</c:v>
                </c:pt>
                <c:pt idx="346">
                  <c:v>5955874229.8079634</c:v>
                </c:pt>
                <c:pt idx="347">
                  <c:v>6219937990.8190508</c:v>
                </c:pt>
                <c:pt idx="348">
                  <c:v>6202286471.5892134</c:v>
                </c:pt>
                <c:pt idx="349">
                  <c:v>5828540251.2767134</c:v>
                </c:pt>
                <c:pt idx="350">
                  <c:v>5688408861.5534258</c:v>
                </c:pt>
                <c:pt idx="351">
                  <c:v>5778235215.625</c:v>
                </c:pt>
                <c:pt idx="352">
                  <c:v>5671474502.6003008</c:v>
                </c:pt>
                <c:pt idx="353">
                  <c:v>5778971655.1325073</c:v>
                </c:pt>
                <c:pt idx="354">
                  <c:v>5709245154.6756296</c:v>
                </c:pt>
                <c:pt idx="355">
                  <c:v>5419591964.8712454</c:v>
                </c:pt>
                <c:pt idx="356">
                  <c:v>5368831204.8200073</c:v>
                </c:pt>
                <c:pt idx="357">
                  <c:v>5169429030.4725046</c:v>
                </c:pt>
                <c:pt idx="358">
                  <c:v>5202188566.4881296</c:v>
                </c:pt>
                <c:pt idx="359">
                  <c:v>5315955797.6443796</c:v>
                </c:pt>
                <c:pt idx="360">
                  <c:v>5466872692.5231323</c:v>
                </c:pt>
                <c:pt idx="361">
                  <c:v>5298008022.8043823</c:v>
                </c:pt>
                <c:pt idx="362">
                  <c:v>5361214685.5506296</c:v>
                </c:pt>
                <c:pt idx="363">
                  <c:v>5271147341.2418823</c:v>
                </c:pt>
                <c:pt idx="364">
                  <c:v>5192618719.796875</c:v>
                </c:pt>
                <c:pt idx="365">
                  <c:v>5060277871.5818796</c:v>
                </c:pt>
                <c:pt idx="366">
                  <c:v>4534962045.0587454</c:v>
                </c:pt>
                <c:pt idx="367">
                  <c:v>4559468529.796875</c:v>
                </c:pt>
                <c:pt idx="368">
                  <c:v>4596745499.8712454</c:v>
                </c:pt>
                <c:pt idx="369">
                  <c:v>4584072195.0037546</c:v>
                </c:pt>
                <c:pt idx="370">
                  <c:v>4619662112.140625</c:v>
                </c:pt>
                <c:pt idx="371">
                  <c:v>4700030845.6681204</c:v>
                </c:pt>
                <c:pt idx="372">
                  <c:v>4786954401.875</c:v>
                </c:pt>
                <c:pt idx="373">
                  <c:v>4819314526.2262573</c:v>
                </c:pt>
                <c:pt idx="374">
                  <c:v>4596618679.390625</c:v>
                </c:pt>
                <c:pt idx="375">
                  <c:v>4621698043.0231323</c:v>
                </c:pt>
                <c:pt idx="376">
                  <c:v>5162335342.125</c:v>
                </c:pt>
                <c:pt idx="377">
                  <c:v>5482271499.0429554</c:v>
                </c:pt>
                <c:pt idx="378">
                  <c:v>5517055704.8359623</c:v>
                </c:pt>
                <c:pt idx="379">
                  <c:v>5544610888.015625</c:v>
                </c:pt>
                <c:pt idx="380">
                  <c:v>5447860980.9023304</c:v>
                </c:pt>
                <c:pt idx="381">
                  <c:v>5303154992.3125</c:v>
                </c:pt>
                <c:pt idx="382">
                  <c:v>5325536678.9414196</c:v>
                </c:pt>
                <c:pt idx="383">
                  <c:v>5574173725.984375</c:v>
                </c:pt>
                <c:pt idx="384">
                  <c:v>5497474476.703125</c:v>
                </c:pt>
                <c:pt idx="385">
                  <c:v>5069318903.4726696</c:v>
                </c:pt>
                <c:pt idx="386">
                  <c:v>5005913650.1797123</c:v>
                </c:pt>
                <c:pt idx="387">
                  <c:v>4787706005.3945446</c:v>
                </c:pt>
                <c:pt idx="388">
                  <c:v>4663973414.2109623</c:v>
                </c:pt>
                <c:pt idx="389">
                  <c:v>4793531134.953125</c:v>
                </c:pt>
                <c:pt idx="390">
                  <c:v>4903777268.90625</c:v>
                </c:pt>
                <c:pt idx="391">
                  <c:v>5401357151.828125</c:v>
                </c:pt>
                <c:pt idx="392">
                  <c:v>5546591676.3476696</c:v>
                </c:pt>
                <c:pt idx="393">
                  <c:v>5492754778.4765873</c:v>
                </c:pt>
                <c:pt idx="394">
                  <c:v>5308638674.1172123</c:v>
                </c:pt>
                <c:pt idx="395">
                  <c:v>4894196701.5039196</c:v>
                </c:pt>
                <c:pt idx="396">
                  <c:v>4759696046.8672123</c:v>
                </c:pt>
                <c:pt idx="397">
                  <c:v>4844134292.1210804</c:v>
                </c:pt>
                <c:pt idx="398">
                  <c:v>5250006851.8398304</c:v>
                </c:pt>
                <c:pt idx="399">
                  <c:v>4931693927.7578373</c:v>
                </c:pt>
                <c:pt idx="400">
                  <c:v>4851350125.6054554</c:v>
                </c:pt>
                <c:pt idx="401">
                  <c:v>4960367242.6992054</c:v>
                </c:pt>
                <c:pt idx="402">
                  <c:v>4919354422.5429554</c:v>
                </c:pt>
                <c:pt idx="403">
                  <c:v>5145089551.4140873</c:v>
                </c:pt>
                <c:pt idx="404">
                  <c:v>5121010883.5742054</c:v>
                </c:pt>
                <c:pt idx="405">
                  <c:v>5227276390.21875</c:v>
                </c:pt>
                <c:pt idx="406">
                  <c:v>5136844489.5507946</c:v>
                </c:pt>
                <c:pt idx="407">
                  <c:v>5297011373.4882946</c:v>
                </c:pt>
                <c:pt idx="408">
                  <c:v>5363807169.6835804</c:v>
                </c:pt>
                <c:pt idx="409">
                  <c:v>5497358706.8632946</c:v>
                </c:pt>
                <c:pt idx="410">
                  <c:v>5545853093.8789196</c:v>
                </c:pt>
                <c:pt idx="411">
                  <c:v>5893404016.4492054</c:v>
                </c:pt>
                <c:pt idx="412">
                  <c:v>5935637060.8789196</c:v>
                </c:pt>
                <c:pt idx="413">
                  <c:v>5885233203.7422123</c:v>
                </c:pt>
                <c:pt idx="414">
                  <c:v>5694656945.0898304</c:v>
                </c:pt>
                <c:pt idx="415">
                  <c:v>5787565930.2460804</c:v>
                </c:pt>
                <c:pt idx="416">
                  <c:v>5830212229.0898304</c:v>
                </c:pt>
                <c:pt idx="417">
                  <c:v>5696822379.1015873</c:v>
                </c:pt>
                <c:pt idx="418">
                  <c:v>5403045828.7773304</c:v>
                </c:pt>
                <c:pt idx="419">
                  <c:v>5440199653.2304554</c:v>
                </c:pt>
                <c:pt idx="420">
                  <c:v>5288114678.7422123</c:v>
                </c:pt>
                <c:pt idx="421">
                  <c:v>5106941177.0869923</c:v>
                </c:pt>
                <c:pt idx="422">
                  <c:v>5185154409.6494923</c:v>
                </c:pt>
                <c:pt idx="423">
                  <c:v>5319482577.7432423</c:v>
                </c:pt>
                <c:pt idx="424">
                  <c:v>5160387458.03125</c:v>
                </c:pt>
                <c:pt idx="425">
                  <c:v>5275481829.7119923</c:v>
                </c:pt>
                <c:pt idx="426">
                  <c:v>5362902349.5</c:v>
                </c:pt>
                <c:pt idx="427">
                  <c:v>5346314493.4755077</c:v>
                </c:pt>
                <c:pt idx="428">
                  <c:v>5236864828.4442577</c:v>
                </c:pt>
                <c:pt idx="429">
                  <c:v>5135164710.2052336</c:v>
                </c:pt>
                <c:pt idx="430">
                  <c:v>5227941719.8994923</c:v>
                </c:pt>
                <c:pt idx="431">
                  <c:v>4925462067.4864836</c:v>
                </c:pt>
                <c:pt idx="432">
                  <c:v>5070659185.5244923</c:v>
                </c:pt>
                <c:pt idx="433">
                  <c:v>5139494522.65625</c:v>
                </c:pt>
                <c:pt idx="434">
                  <c:v>4989084265.9307423</c:v>
                </c:pt>
                <c:pt idx="435">
                  <c:v>4978682721.65625</c:v>
                </c:pt>
                <c:pt idx="436">
                  <c:v>4878038051.90625</c:v>
                </c:pt>
                <c:pt idx="437">
                  <c:v>5129744116.0244923</c:v>
                </c:pt>
                <c:pt idx="438">
                  <c:v>4726166521.28125</c:v>
                </c:pt>
                <c:pt idx="439">
                  <c:v>4657135842.84375</c:v>
                </c:pt>
                <c:pt idx="440">
                  <c:v>3914911688.90625</c:v>
                </c:pt>
                <c:pt idx="441">
                  <c:v>4008717899.8125</c:v>
                </c:pt>
                <c:pt idx="442">
                  <c:v>3739097980.9932418</c:v>
                </c:pt>
                <c:pt idx="443">
                  <c:v>3753492411.8627539</c:v>
                </c:pt>
                <c:pt idx="444">
                  <c:v>3783904070.1304879</c:v>
                </c:pt>
                <c:pt idx="445">
                  <c:v>3858826534.1182418</c:v>
                </c:pt>
                <c:pt idx="446">
                  <c:v>3931568444.3559961</c:v>
                </c:pt>
                <c:pt idx="447">
                  <c:v>3711176040.6195121</c:v>
                </c:pt>
                <c:pt idx="448">
                  <c:v>3917157608.7445121</c:v>
                </c:pt>
                <c:pt idx="449">
                  <c:v>3773261251.5570121</c:v>
                </c:pt>
                <c:pt idx="450">
                  <c:v>3760102972.5380082</c:v>
                </c:pt>
                <c:pt idx="451">
                  <c:v>3832035503.7364841</c:v>
                </c:pt>
                <c:pt idx="452">
                  <c:v>3819989206.0815039</c:v>
                </c:pt>
                <c:pt idx="453">
                  <c:v>3781852229.5257621</c:v>
                </c:pt>
                <c:pt idx="454">
                  <c:v>3699197885.4307418</c:v>
                </c:pt>
                <c:pt idx="455">
                  <c:v>4108138784.2622461</c:v>
                </c:pt>
                <c:pt idx="456">
                  <c:v>3850577529.5190039</c:v>
                </c:pt>
                <c:pt idx="457">
                  <c:v>3936947900.6942582</c:v>
                </c:pt>
                <c:pt idx="458">
                  <c:v>3838341947.78125</c:v>
                </c:pt>
                <c:pt idx="459">
                  <c:v>4053655478.34375</c:v>
                </c:pt>
                <c:pt idx="460">
                  <c:v>4025848622.8804879</c:v>
                </c:pt>
                <c:pt idx="461">
                  <c:v>3904238584.9932418</c:v>
                </c:pt>
                <c:pt idx="462">
                  <c:v>3891012163.6372461</c:v>
                </c:pt>
                <c:pt idx="463">
                  <c:v>3758151074.1739841</c:v>
                </c:pt>
                <c:pt idx="464">
                  <c:v>2905775389.4184961</c:v>
                </c:pt>
                <c:pt idx="465">
                  <c:v>2869517373.8682418</c:v>
                </c:pt>
                <c:pt idx="466">
                  <c:v>2916817218.9619918</c:v>
                </c:pt>
                <c:pt idx="467">
                  <c:v>2633676100.2242379</c:v>
                </c:pt>
                <c:pt idx="468">
                  <c:v>2645284015.6059961</c:v>
                </c:pt>
                <c:pt idx="469">
                  <c:v>2676182007.9130082</c:v>
                </c:pt>
                <c:pt idx="470">
                  <c:v>2582683951.6997461</c:v>
                </c:pt>
                <c:pt idx="471">
                  <c:v>2724674848.1127539</c:v>
                </c:pt>
                <c:pt idx="472">
                  <c:v>2743512157.3125</c:v>
                </c:pt>
                <c:pt idx="473">
                  <c:v>2679397062.8804879</c:v>
                </c:pt>
                <c:pt idx="474">
                  <c:v>2620623063.1929879</c:v>
                </c:pt>
                <c:pt idx="475">
                  <c:v>2597801700.6114841</c:v>
                </c:pt>
                <c:pt idx="476">
                  <c:v>2556542797.0177341</c:v>
                </c:pt>
                <c:pt idx="477">
                  <c:v>2489949089.2989841</c:v>
                </c:pt>
                <c:pt idx="478">
                  <c:v>2618617565.6193323</c:v>
                </c:pt>
                <c:pt idx="479">
                  <c:v>2665066421.8996119</c:v>
                </c:pt>
                <c:pt idx="480">
                  <c:v>2806351874.2869177</c:v>
                </c:pt>
                <c:pt idx="481">
                  <c:v>2818482437.0492239</c:v>
                </c:pt>
                <c:pt idx="482">
                  <c:v>2590141255.2244177</c:v>
                </c:pt>
                <c:pt idx="483">
                  <c:v>2506273006.1429739</c:v>
                </c:pt>
                <c:pt idx="484">
                  <c:v>2621465602.0558619</c:v>
                </c:pt>
                <c:pt idx="485">
                  <c:v>2667877474.0435562</c:v>
                </c:pt>
                <c:pt idx="486">
                  <c:v>2702430085.15625</c:v>
                </c:pt>
                <c:pt idx="487">
                  <c:v>2916348950.6751938</c:v>
                </c:pt>
                <c:pt idx="488">
                  <c:v>3033562758.2746119</c:v>
                </c:pt>
                <c:pt idx="489">
                  <c:v>3013109231.6685562</c:v>
                </c:pt>
                <c:pt idx="490">
                  <c:v>3004406039.8503881</c:v>
                </c:pt>
                <c:pt idx="491">
                  <c:v>2946087283.5681677</c:v>
                </c:pt>
                <c:pt idx="492">
                  <c:v>2770569918.6060562</c:v>
                </c:pt>
                <c:pt idx="493">
                  <c:v>2754753602.1003881</c:v>
                </c:pt>
                <c:pt idx="494">
                  <c:v>2974046321.8939438</c:v>
                </c:pt>
                <c:pt idx="495">
                  <c:v>3092504419.6808619</c:v>
                </c:pt>
                <c:pt idx="496">
                  <c:v>3087413266.5804739</c:v>
                </c:pt>
                <c:pt idx="497">
                  <c:v>3023805010.3058619</c:v>
                </c:pt>
                <c:pt idx="498">
                  <c:v>2980215843.0492239</c:v>
                </c:pt>
                <c:pt idx="499">
                  <c:v>2963146370.3304739</c:v>
                </c:pt>
                <c:pt idx="500">
                  <c:v>2935189865.0066381</c:v>
                </c:pt>
                <c:pt idx="501">
                  <c:v>3020577505.9251938</c:v>
                </c:pt>
                <c:pt idx="502">
                  <c:v>3088042757.7689438</c:v>
                </c:pt>
                <c:pt idx="503">
                  <c:v>3004365762.5255823</c:v>
                </c:pt>
                <c:pt idx="504">
                  <c:v>3105961347.0814438</c:v>
                </c:pt>
                <c:pt idx="505">
                  <c:v>3107243634.7623062</c:v>
                </c:pt>
                <c:pt idx="506">
                  <c:v>3164996735.5255823</c:v>
                </c:pt>
                <c:pt idx="507">
                  <c:v>3130517079.5378881</c:v>
                </c:pt>
                <c:pt idx="508">
                  <c:v>3097615078.1931677</c:v>
                </c:pt>
                <c:pt idx="509">
                  <c:v>3026632274.6998062</c:v>
                </c:pt>
                <c:pt idx="510">
                  <c:v>3010645729.5691381</c:v>
                </c:pt>
                <c:pt idx="511">
                  <c:v>2707776834.4943323</c:v>
                </c:pt>
                <c:pt idx="512">
                  <c:v>2775395596.1126938</c:v>
                </c:pt>
                <c:pt idx="513">
                  <c:v>2792149943.2869177</c:v>
                </c:pt>
                <c:pt idx="514">
                  <c:v>2774891243.1316381</c:v>
                </c:pt>
                <c:pt idx="515">
                  <c:v>2801594085.5123062</c:v>
                </c:pt>
                <c:pt idx="516">
                  <c:v>2627684013.1316381</c:v>
                </c:pt>
                <c:pt idx="517">
                  <c:v>2632609244.0994177</c:v>
                </c:pt>
                <c:pt idx="518">
                  <c:v>2567606481.0246119</c:v>
                </c:pt>
                <c:pt idx="519">
                  <c:v>2600414248.7310562</c:v>
                </c:pt>
                <c:pt idx="520">
                  <c:v>2610449884.78125</c:v>
                </c:pt>
                <c:pt idx="521">
                  <c:v>2590039421.9318323</c:v>
                </c:pt>
                <c:pt idx="522">
                  <c:v>2443207860.2433619</c:v>
                </c:pt>
                <c:pt idx="523">
                  <c:v>2501916470.5558619</c:v>
                </c:pt>
                <c:pt idx="524">
                  <c:v>2507040808.0568323</c:v>
                </c:pt>
                <c:pt idx="525">
                  <c:v>2773092696.7121119</c:v>
                </c:pt>
                <c:pt idx="526">
                  <c:v>2901402522.8058619</c:v>
                </c:pt>
                <c:pt idx="527">
                  <c:v>2632442308.5066381</c:v>
                </c:pt>
                <c:pt idx="528">
                  <c:v>2625228870.5871119</c:v>
                </c:pt>
                <c:pt idx="529">
                  <c:v>2555207656.2367239</c:v>
                </c:pt>
                <c:pt idx="530">
                  <c:v>2564464597.5568323</c:v>
                </c:pt>
                <c:pt idx="531">
                  <c:v>2534834430.8503881</c:v>
                </c:pt>
                <c:pt idx="532">
                  <c:v>2450097559.8929739</c:v>
                </c:pt>
                <c:pt idx="533">
                  <c:v>2405560735.9119177</c:v>
                </c:pt>
                <c:pt idx="534">
                  <c:v>2517898709.1941381</c:v>
                </c:pt>
                <c:pt idx="535">
                  <c:v>2502865140.4810562</c:v>
                </c:pt>
                <c:pt idx="536">
                  <c:v>2498928121.078125</c:v>
                </c:pt>
                <c:pt idx="537">
                  <c:v>2484351983.203125</c:v>
                </c:pt>
                <c:pt idx="538">
                  <c:v>2525454264.6692967</c:v>
                </c:pt>
                <c:pt idx="539">
                  <c:v>2544477028.4792194</c:v>
                </c:pt>
                <c:pt idx="540">
                  <c:v>2526113146.4009371</c:v>
                </c:pt>
                <c:pt idx="541">
                  <c:v>2551045786.5599217</c:v>
                </c:pt>
                <c:pt idx="542">
                  <c:v>2643769350.65625</c:v>
                </c:pt>
                <c:pt idx="543">
                  <c:v>2620873022.8932033</c:v>
                </c:pt>
                <c:pt idx="544">
                  <c:v>2594187681.2266412</c:v>
                </c:pt>
                <c:pt idx="545">
                  <c:v>2541070902.3203912</c:v>
                </c:pt>
                <c:pt idx="546">
                  <c:v>2488373827.265625</c:v>
                </c:pt>
                <c:pt idx="547">
                  <c:v>2476665284.5520306</c:v>
                </c:pt>
                <c:pt idx="548">
                  <c:v>2490448733.2446871</c:v>
                </c:pt>
                <c:pt idx="549">
                  <c:v>2519758175.7057033</c:v>
                </c:pt>
                <c:pt idx="550">
                  <c:v>2494116126.84375</c:v>
                </c:pt>
                <c:pt idx="551">
                  <c:v>2541578964.9321871</c:v>
                </c:pt>
                <c:pt idx="552">
                  <c:v>2513454747.6639838</c:v>
                </c:pt>
                <c:pt idx="553">
                  <c:v>2488120430.7448444</c:v>
                </c:pt>
                <c:pt idx="554">
                  <c:v>2476967176.6797662</c:v>
                </c:pt>
                <c:pt idx="555">
                  <c:v>2492401765.03125</c:v>
                </c:pt>
                <c:pt idx="556">
                  <c:v>2514905049.0077338</c:v>
                </c:pt>
                <c:pt idx="557">
                  <c:v>2612441369.0025783</c:v>
                </c:pt>
                <c:pt idx="558">
                  <c:v>2700136612.3385944</c:v>
                </c:pt>
                <c:pt idx="559">
                  <c:v>2637138386.1040621</c:v>
                </c:pt>
                <c:pt idx="560">
                  <c:v>2677375107.8384371</c:v>
                </c:pt>
                <c:pt idx="561">
                  <c:v>2664430051.1665621</c:v>
                </c:pt>
                <c:pt idx="562">
                  <c:v>2663065061.6665621</c:v>
                </c:pt>
                <c:pt idx="563">
                  <c:v>2620715348.2760944</c:v>
                </c:pt>
                <c:pt idx="564">
                  <c:v>2627278266.5417194</c:v>
                </c:pt>
                <c:pt idx="565">
                  <c:v>2749118813.7395306</c:v>
                </c:pt>
                <c:pt idx="566">
                  <c:v>2678345529.9635944</c:v>
                </c:pt>
                <c:pt idx="567">
                  <c:v>2410346751.6485162</c:v>
                </c:pt>
                <c:pt idx="568">
                  <c:v>2064485554.709727</c:v>
                </c:pt>
                <c:pt idx="569">
                  <c:v>2286262706.1485162</c:v>
                </c:pt>
                <c:pt idx="570">
                  <c:v>2214441051.6770306</c:v>
                </c:pt>
                <c:pt idx="571">
                  <c:v>2160349280.2707806</c:v>
                </c:pt>
                <c:pt idx="572">
                  <c:v>2194982841.9167194</c:v>
                </c:pt>
                <c:pt idx="573">
                  <c:v>2167010459.4505467</c:v>
                </c:pt>
                <c:pt idx="574">
                  <c:v>2169360597.6224217</c:v>
                </c:pt>
                <c:pt idx="575">
                  <c:v>2170694356.9426556</c:v>
                </c:pt>
                <c:pt idx="576">
                  <c:v>2052331156.1158202</c:v>
                </c:pt>
                <c:pt idx="577">
                  <c:v>2104653849.260469</c:v>
                </c:pt>
                <c:pt idx="578">
                  <c:v>2159375303.3229694</c:v>
                </c:pt>
                <c:pt idx="579">
                  <c:v>2147822911.7682033</c:v>
                </c:pt>
                <c:pt idx="580">
                  <c:v>2108235677.2577338</c:v>
                </c:pt>
                <c:pt idx="581">
                  <c:v>2137831269.877578</c:v>
                </c:pt>
                <c:pt idx="582">
                  <c:v>2231896464.2135944</c:v>
                </c:pt>
                <c:pt idx="583">
                  <c:v>2205710298.5571871</c:v>
                </c:pt>
                <c:pt idx="584">
                  <c:v>2221508731.6198444</c:v>
                </c:pt>
                <c:pt idx="585">
                  <c:v>2206710427.5338283</c:v>
                </c:pt>
                <c:pt idx="586">
                  <c:v>2221618418.2760944</c:v>
                </c:pt>
                <c:pt idx="587">
                  <c:v>2190239655.7630467</c:v>
                </c:pt>
                <c:pt idx="588">
                  <c:v>2240334465.6953912</c:v>
                </c:pt>
                <c:pt idx="589">
                  <c:v>2227292671.5676556</c:v>
                </c:pt>
                <c:pt idx="590">
                  <c:v>2236819668.5625</c:v>
                </c:pt>
                <c:pt idx="591">
                  <c:v>2311553605.3516412</c:v>
                </c:pt>
                <c:pt idx="592">
                  <c:v>2316016735.1796088</c:v>
                </c:pt>
                <c:pt idx="593">
                  <c:v>2257415115.5547662</c:v>
                </c:pt>
                <c:pt idx="594">
                  <c:v>2164156321.265625</c:v>
                </c:pt>
                <c:pt idx="595">
                  <c:v>2137141919.7603121</c:v>
                </c:pt>
                <c:pt idx="596">
                  <c:v>2197802703.1353121</c:v>
                </c:pt>
                <c:pt idx="597">
                  <c:v>2186262752.7448444</c:v>
                </c:pt>
                <c:pt idx="598">
                  <c:v>2187927603.2682033</c:v>
                </c:pt>
                <c:pt idx="599">
                  <c:v>2183587109.296875</c:v>
                </c:pt>
                <c:pt idx="600">
                  <c:v>2215025532.21</c:v>
                </c:pt>
                <c:pt idx="601">
                  <c:v>2193215825.2449999</c:v>
                </c:pt>
                <c:pt idx="602">
                  <c:v>2205110288.1025</c:v>
                </c:pt>
                <c:pt idx="603">
                  <c:v>2199842636.7849998</c:v>
                </c:pt>
                <c:pt idx="604">
                  <c:v>2210081108.415</c:v>
                </c:pt>
                <c:pt idx="605">
                  <c:v>2234379072.2325001</c:v>
                </c:pt>
                <c:pt idx="606">
                  <c:v>2230867563.46</c:v>
                </c:pt>
                <c:pt idx="607">
                  <c:v>2246135859.375</c:v>
                </c:pt>
                <c:pt idx="608">
                  <c:v>2278543496.1599998</c:v>
                </c:pt>
                <c:pt idx="609">
                  <c:v>2311633818.3924999</c:v>
                </c:pt>
                <c:pt idx="610">
                  <c:v>2376373784.1300001</c:v>
                </c:pt>
                <c:pt idx="611">
                  <c:v>2500220395.5574999</c:v>
                </c:pt>
                <c:pt idx="612">
                  <c:v>2638018584.0174999</c:v>
                </c:pt>
                <c:pt idx="613">
                  <c:v>2803901337.8575001</c:v>
                </c:pt>
                <c:pt idx="614">
                  <c:v>2741263515.625</c:v>
                </c:pt>
                <c:pt idx="615">
                  <c:v>2794000068.3924999</c:v>
                </c:pt>
                <c:pt idx="616">
                  <c:v>3004643237.2550001</c:v>
                </c:pt>
                <c:pt idx="617">
                  <c:v>3038812192.4324999</c:v>
                </c:pt>
                <c:pt idx="618">
                  <c:v>2999332109.375</c:v>
                </c:pt>
                <c:pt idx="619">
                  <c:v>3063116367.1875</c:v>
                </c:pt>
                <c:pt idx="620">
                  <c:v>3051842998.0799999</c:v>
                </c:pt>
                <c:pt idx="621">
                  <c:v>3057931528.3699999</c:v>
                </c:pt>
                <c:pt idx="622">
                  <c:v>3026318374.04</c:v>
                </c:pt>
                <c:pt idx="623">
                  <c:v>3065955024.3975</c:v>
                </c:pt>
                <c:pt idx="624">
                  <c:v>3143399462.8575001</c:v>
                </c:pt>
                <c:pt idx="625">
                  <c:v>3110022919.9549999</c:v>
                </c:pt>
                <c:pt idx="626">
                  <c:v>3107035200.2449999</c:v>
                </c:pt>
                <c:pt idx="627">
                  <c:v>3015714492.1875</c:v>
                </c:pt>
                <c:pt idx="628">
                  <c:v>3082518559.6199999</c:v>
                </c:pt>
                <c:pt idx="629">
                  <c:v>3039470293.0349998</c:v>
                </c:pt>
                <c:pt idx="630">
                  <c:v>2891022675.8474998</c:v>
                </c:pt>
                <c:pt idx="631">
                  <c:v>2868781826.2049999</c:v>
                </c:pt>
                <c:pt idx="632">
                  <c:v>2889573457.0974998</c:v>
                </c:pt>
                <c:pt idx="633">
                  <c:v>2944256621.1599998</c:v>
                </c:pt>
                <c:pt idx="634">
                  <c:v>3220789038.1025</c:v>
                </c:pt>
                <c:pt idx="635">
                  <c:v>3130110385.6925001</c:v>
                </c:pt>
                <c:pt idx="636">
                  <c:v>3254942207.0974998</c:v>
                </c:pt>
                <c:pt idx="637">
                  <c:v>3237816840.8699999</c:v>
                </c:pt>
                <c:pt idx="638">
                  <c:v>3205021796.875</c:v>
                </c:pt>
                <c:pt idx="639">
                  <c:v>3173042714.9099998</c:v>
                </c:pt>
                <c:pt idx="640">
                  <c:v>3073751821.2725</c:v>
                </c:pt>
                <c:pt idx="641">
                  <c:v>3116780419.9549999</c:v>
                </c:pt>
                <c:pt idx="642">
                  <c:v>3067024340.8699999</c:v>
                </c:pt>
                <c:pt idx="643">
                  <c:v>3133167978.4825001</c:v>
                </c:pt>
                <c:pt idx="644">
                  <c:v>3110499350.6025</c:v>
                </c:pt>
                <c:pt idx="645">
                  <c:v>2963055058.6599998</c:v>
                </c:pt>
                <c:pt idx="646">
                  <c:v>2971942910.2224998</c:v>
                </c:pt>
                <c:pt idx="647">
                  <c:v>2944119462.8575001</c:v>
                </c:pt>
                <c:pt idx="648">
                  <c:v>2877645610.335</c:v>
                </c:pt>
                <c:pt idx="649">
                  <c:v>2698100346.6300001</c:v>
                </c:pt>
                <c:pt idx="650">
                  <c:v>2674809848.6824999</c:v>
                </c:pt>
                <c:pt idx="651">
                  <c:v>3206173149.3975</c:v>
                </c:pt>
                <c:pt idx="652">
                  <c:v>3278854834.0174999</c:v>
                </c:pt>
                <c:pt idx="653">
                  <c:v>3229814824.2849998</c:v>
                </c:pt>
                <c:pt idx="654">
                  <c:v>3319494550.8474998</c:v>
                </c:pt>
                <c:pt idx="655">
                  <c:v>3633670683.6599998</c:v>
                </c:pt>
                <c:pt idx="656">
                  <c:v>3679158813.46</c:v>
                </c:pt>
                <c:pt idx="657">
                  <c:v>3733295673.7950001</c:v>
                </c:pt>
                <c:pt idx="658">
                  <c:v>3618235468.75</c:v>
                </c:pt>
                <c:pt idx="659">
                  <c:v>3754251376.9200001</c:v>
                </c:pt>
                <c:pt idx="660">
                  <c:v>3642860283.1700001</c:v>
                </c:pt>
                <c:pt idx="661">
                  <c:v>3771223230.4177599</c:v>
                </c:pt>
                <c:pt idx="662">
                  <c:v>3789043123.5123453</c:v>
                </c:pt>
                <c:pt idx="663">
                  <c:v>3939157675.5707302</c:v>
                </c:pt>
                <c:pt idx="664">
                  <c:v>3895403677.1875</c:v>
                </c:pt>
                <c:pt idx="665">
                  <c:v>3957227796.328125</c:v>
                </c:pt>
                <c:pt idx="666">
                  <c:v>3861590117.7853651</c:v>
                </c:pt>
                <c:pt idx="667">
                  <c:v>3914096924.2730198</c:v>
                </c:pt>
                <c:pt idx="668">
                  <c:v>3915471818.828125</c:v>
                </c:pt>
                <c:pt idx="669">
                  <c:v>3896873560.546875</c:v>
                </c:pt>
                <c:pt idx="670">
                  <c:v>4151417265.6599998</c:v>
                </c:pt>
                <c:pt idx="671">
                  <c:v>4232908203.1599998</c:v>
                </c:pt>
                <c:pt idx="672">
                  <c:v>4219467382.7600002</c:v>
                </c:pt>
                <c:pt idx="673">
                  <c:v>4255869296.8400002</c:v>
                </c:pt>
                <c:pt idx="674">
                  <c:v>4267997890.6599998</c:v>
                </c:pt>
                <c:pt idx="675">
                  <c:v>4122306289.0799999</c:v>
                </c:pt>
                <c:pt idx="676">
                  <c:v>4255657382.7600002</c:v>
                </c:pt>
                <c:pt idx="677">
                  <c:v>4035175156.3200002</c:v>
                </c:pt>
                <c:pt idx="678">
                  <c:v>3954438359.3400002</c:v>
                </c:pt>
                <c:pt idx="679">
                  <c:v>3818767421.8400002</c:v>
                </c:pt>
                <c:pt idx="680">
                  <c:v>3853547578.1599998</c:v>
                </c:pt>
                <c:pt idx="681">
                  <c:v>3963063671.8400002</c:v>
                </c:pt>
                <c:pt idx="682">
                  <c:v>3979178164.0799999</c:v>
                </c:pt>
                <c:pt idx="683">
                  <c:v>4126330195.2600002</c:v>
                </c:pt>
                <c:pt idx="684">
                  <c:v>4107636640.6599998</c:v>
                </c:pt>
                <c:pt idx="685">
                  <c:v>3932819570.2600002</c:v>
                </c:pt>
                <c:pt idx="686">
                  <c:v>4015275195.2600002</c:v>
                </c:pt>
                <c:pt idx="687">
                  <c:v>4060883203.1599998</c:v>
                </c:pt>
                <c:pt idx="688">
                  <c:v>4038679531.3200002</c:v>
                </c:pt>
                <c:pt idx="689">
                  <c:v>4134813867.2399998</c:v>
                </c:pt>
                <c:pt idx="690">
                  <c:v>3877198281.3200002</c:v>
                </c:pt>
                <c:pt idx="691">
                  <c:v>3872228554.7399998</c:v>
                </c:pt>
                <c:pt idx="692">
                  <c:v>3867045820.2600002</c:v>
                </c:pt>
                <c:pt idx="693">
                  <c:v>3780110468.8200002</c:v>
                </c:pt>
                <c:pt idx="694">
                  <c:v>3752698632.7600002</c:v>
                </c:pt>
                <c:pt idx="695">
                  <c:v>3806977070.2600002</c:v>
                </c:pt>
                <c:pt idx="696">
                  <c:v>3785131054.7399998</c:v>
                </c:pt>
                <c:pt idx="697">
                  <c:v>3835832382.7600002</c:v>
                </c:pt>
                <c:pt idx="698">
                  <c:v>3756509257.7600002</c:v>
                </c:pt>
                <c:pt idx="699">
                  <c:v>3764618046.8400002</c:v>
                </c:pt>
                <c:pt idx="700">
                  <c:v>3759178828.1599998</c:v>
                </c:pt>
                <c:pt idx="701">
                  <c:v>3811601718.8200002</c:v>
                </c:pt>
                <c:pt idx="702">
                  <c:v>3686874570.2600002</c:v>
                </c:pt>
                <c:pt idx="703">
                  <c:v>3706668984.3400002</c:v>
                </c:pt>
                <c:pt idx="704">
                  <c:v>3740700742.2399998</c:v>
                </c:pt>
                <c:pt idx="705">
                  <c:v>3878328945.2600002</c:v>
                </c:pt>
                <c:pt idx="706">
                  <c:v>3810752148.4200001</c:v>
                </c:pt>
                <c:pt idx="707">
                  <c:v>3754796171.8400002</c:v>
                </c:pt>
                <c:pt idx="708">
                  <c:v>3814942578.1599998</c:v>
                </c:pt>
                <c:pt idx="709">
                  <c:v>3606413671.8400002</c:v>
                </c:pt>
                <c:pt idx="710">
                  <c:v>3813429648.4200001</c:v>
                </c:pt>
                <c:pt idx="711">
                  <c:v>3688439726.5799999</c:v>
                </c:pt>
                <c:pt idx="712">
                  <c:v>3711150351.5799999</c:v>
                </c:pt>
                <c:pt idx="713">
                  <c:v>3707252500</c:v>
                </c:pt>
                <c:pt idx="714">
                  <c:v>3626350000</c:v>
                </c:pt>
                <c:pt idx="715">
                  <c:v>3628621992.2399998</c:v>
                </c:pt>
                <c:pt idx="716">
                  <c:v>3517454609.3400002</c:v>
                </c:pt>
                <c:pt idx="717">
                  <c:v>3580695234.3400002</c:v>
                </c:pt>
                <c:pt idx="718">
                  <c:v>3685844804.7399998</c:v>
                </c:pt>
                <c:pt idx="719">
                  <c:v>3965848359.3400002</c:v>
                </c:pt>
                <c:pt idx="720">
                  <c:v>4203821562.5</c:v>
                </c:pt>
                <c:pt idx="721">
                  <c:v>4187719375</c:v>
                </c:pt>
                <c:pt idx="722">
                  <c:v>4297365625</c:v>
                </c:pt>
                <c:pt idx="723">
                  <c:v>4237958320.2600002</c:v>
                </c:pt>
                <c:pt idx="724">
                  <c:v>4296342968.8199997</c:v>
                </c:pt>
                <c:pt idx="725">
                  <c:v>4212074453.1599998</c:v>
                </c:pt>
                <c:pt idx="726">
                  <c:v>4262349218.8200002</c:v>
                </c:pt>
                <c:pt idx="727">
                  <c:v>4266815273.4200001</c:v>
                </c:pt>
                <c:pt idx="728">
                  <c:v>4746153891.1938486</c:v>
                </c:pt>
                <c:pt idx="729">
                  <c:v>4648314451.7153282</c:v>
                </c:pt>
                <c:pt idx="730">
                  <c:v>4556179168.9497032</c:v>
                </c:pt>
                <c:pt idx="731">
                  <c:v>4622128349.453125</c:v>
                </c:pt>
                <c:pt idx="732">
                  <c:v>4633127565.6000986</c:v>
                </c:pt>
                <c:pt idx="733">
                  <c:v>4664581354.8842764</c:v>
                </c:pt>
                <c:pt idx="734">
                  <c:v>4629650683.8471718</c:v>
                </c:pt>
                <c:pt idx="735">
                  <c:v>4794840946.1157236</c:v>
                </c:pt>
                <c:pt idx="736">
                  <c:v>4620879635.3315468</c:v>
                </c:pt>
                <c:pt idx="737">
                  <c:v>4592213659.0717764</c:v>
                </c:pt>
                <c:pt idx="738">
                  <c:v>4548139735.3125</c:v>
                </c:pt>
                <c:pt idx="739">
                  <c:v>4556877758.4907236</c:v>
                </c:pt>
                <c:pt idx="740">
                  <c:v>4538307116.203125</c:v>
                </c:pt>
                <c:pt idx="741">
                  <c:v>4556088721.2309532</c:v>
                </c:pt>
                <c:pt idx="742">
                  <c:v>4444607147.4653282</c:v>
                </c:pt>
                <c:pt idx="743">
                  <c:v>4452296096.078125</c:v>
                </c:pt>
                <c:pt idx="744">
                  <c:v>4471731049.6064482</c:v>
                </c:pt>
                <c:pt idx="745">
                  <c:v>4449751956.4438486</c:v>
                </c:pt>
                <c:pt idx="746">
                  <c:v>4466288715.2373018</c:v>
                </c:pt>
                <c:pt idx="747">
                  <c:v>4466361010.9183998</c:v>
                </c:pt>
                <c:pt idx="748">
                  <c:v>4534451914.0816002</c:v>
                </c:pt>
                <c:pt idx="749">
                  <c:v>4454419332.7552004</c:v>
                </c:pt>
                <c:pt idx="750">
                  <c:v>4458502256.3263998</c:v>
                </c:pt>
                <c:pt idx="751">
                  <c:v>4442521226.5816002</c:v>
                </c:pt>
                <c:pt idx="752">
                  <c:v>4458792337.5</c:v>
                </c:pt>
                <c:pt idx="753">
                  <c:v>4548167206.3263998</c:v>
                </c:pt>
                <c:pt idx="754">
                  <c:v>4516996304.7447996</c:v>
                </c:pt>
                <c:pt idx="755">
                  <c:v>4496841626.5816002</c:v>
                </c:pt>
                <c:pt idx="756">
                  <c:v>4491970828.1631994</c:v>
                </c:pt>
                <c:pt idx="757">
                  <c:v>4493610145.2552004</c:v>
                </c:pt>
                <c:pt idx="758">
                  <c:v>4457229121.8368006</c:v>
                </c:pt>
                <c:pt idx="759">
                  <c:v>4385631876.5816002</c:v>
                </c:pt>
                <c:pt idx="760">
                  <c:v>4074343359.3368001</c:v>
                </c:pt>
                <c:pt idx="761">
                  <c:v>3980372254.7448001</c:v>
                </c:pt>
                <c:pt idx="762">
                  <c:v>3991768687.5</c:v>
                </c:pt>
                <c:pt idx="763">
                  <c:v>3977637075</c:v>
                </c:pt>
                <c:pt idx="764">
                  <c:v>4038754687.5</c:v>
                </c:pt>
                <c:pt idx="765">
                  <c:v>3997610601.5816002</c:v>
                </c:pt>
                <c:pt idx="766">
                  <c:v>3980083665.6631999</c:v>
                </c:pt>
                <c:pt idx="767">
                  <c:v>3989019779.7448001</c:v>
                </c:pt>
                <c:pt idx="768">
                  <c:v>4236745585.9183998</c:v>
                </c:pt>
                <c:pt idx="769">
                  <c:v>4171022187.5</c:v>
                </c:pt>
                <c:pt idx="770">
                  <c:v>3962329021.8368001</c:v>
                </c:pt>
                <c:pt idx="771">
                  <c:v>3942350720.2551999</c:v>
                </c:pt>
                <c:pt idx="772">
                  <c:v>3939181314.0816002</c:v>
                </c:pt>
                <c:pt idx="773">
                  <c:v>3935094510.9183998</c:v>
                </c:pt>
                <c:pt idx="774">
                  <c:v>4009501843.8263998</c:v>
                </c:pt>
                <c:pt idx="775">
                  <c:v>3958383976.5816002</c:v>
                </c:pt>
                <c:pt idx="776">
                  <c:v>3844853576.5816002</c:v>
                </c:pt>
                <c:pt idx="777">
                  <c:v>3947334925</c:v>
                </c:pt>
                <c:pt idx="778">
                  <c:v>4007687940.6631999</c:v>
                </c:pt>
                <c:pt idx="779">
                  <c:v>4055262160.9183998</c:v>
                </c:pt>
                <c:pt idx="780">
                  <c:v>4065808345.2551999</c:v>
                </c:pt>
                <c:pt idx="781">
                  <c:v>4088054175</c:v>
                </c:pt>
                <c:pt idx="782">
                  <c:v>4157858706.3263998</c:v>
                </c:pt>
                <c:pt idx="783">
                  <c:v>4145770793.8263998</c:v>
                </c:pt>
                <c:pt idx="784">
                  <c:v>4059534293.8263998</c:v>
                </c:pt>
                <c:pt idx="785">
                  <c:v>4061358045.2551999</c:v>
                </c:pt>
                <c:pt idx="786">
                  <c:v>4161603041.8169045</c:v>
                </c:pt>
                <c:pt idx="787">
                  <c:v>4148748726.25</c:v>
                </c:pt>
                <c:pt idx="788">
                  <c:v>4170185669.541265</c:v>
                </c:pt>
                <c:pt idx="789">
                  <c:v>4276024685.234375</c:v>
                </c:pt>
                <c:pt idx="790">
                  <c:v>4258645242.646235</c:v>
                </c:pt>
                <c:pt idx="791">
                  <c:v>4356609097.01122</c:v>
                </c:pt>
                <c:pt idx="792">
                  <c:v>4340656950.2644196</c:v>
                </c:pt>
                <c:pt idx="793">
                  <c:v>4399115187.558095</c:v>
                </c:pt>
                <c:pt idx="794">
                  <c:v>4338431011.6887054</c:v>
                </c:pt>
                <c:pt idx="795">
                  <c:v>4422409346.07372</c:v>
                </c:pt>
                <c:pt idx="796">
                  <c:v>4364979083.0168304</c:v>
                </c:pt>
                <c:pt idx="797">
                  <c:v>4334491885.683095</c:v>
                </c:pt>
                <c:pt idx="798">
                  <c:v>4252568572.930685</c:v>
                </c:pt>
                <c:pt idx="799">
                  <c:v>4234129630.53686</c:v>
                </c:pt>
                <c:pt idx="800">
                  <c:v>4250836531.875</c:v>
                </c:pt>
                <c:pt idx="801">
                  <c:v>4513063023.2912655</c:v>
                </c:pt>
                <c:pt idx="802">
                  <c:v>4496650049.6975155</c:v>
                </c:pt>
                <c:pt idx="803">
                  <c:v>4482818447.6662655</c:v>
                </c:pt>
                <c:pt idx="804">
                  <c:v>4544765801.9050446</c:v>
                </c:pt>
                <c:pt idx="805">
                  <c:v>4697178299.160655</c:v>
                </c:pt>
                <c:pt idx="806">
                  <c:v>5235731158.671875</c:v>
                </c:pt>
                <c:pt idx="807">
                  <c:v>5364747194.55128</c:v>
                </c:pt>
                <c:pt idx="808">
                  <c:v>5459898800.4306841</c:v>
                </c:pt>
                <c:pt idx="809">
                  <c:v>5405118832.0713091</c:v>
                </c:pt>
                <c:pt idx="810">
                  <c:v>5366056424.589345</c:v>
                </c:pt>
                <c:pt idx="811">
                  <c:v>5459826477.401845</c:v>
                </c:pt>
                <c:pt idx="812">
                  <c:v>5486003043.90625</c:v>
                </c:pt>
                <c:pt idx="813">
                  <c:v>5607768244.35497</c:v>
                </c:pt>
                <c:pt idx="814">
                  <c:v>5528802135.0400591</c:v>
                </c:pt>
                <c:pt idx="815">
                  <c:v>5496216646.035655</c:v>
                </c:pt>
                <c:pt idx="816">
                  <c:v>5549919581.2896004</c:v>
                </c:pt>
                <c:pt idx="817">
                  <c:v>5614260300</c:v>
                </c:pt>
                <c:pt idx="818">
                  <c:v>5647795931.2896004</c:v>
                </c:pt>
                <c:pt idx="819">
                  <c:v>5812191000</c:v>
                </c:pt>
                <c:pt idx="820">
                  <c:v>5910532650</c:v>
                </c:pt>
                <c:pt idx="821">
                  <c:v>5781973106.2896004</c:v>
                </c:pt>
                <c:pt idx="822">
                  <c:v>5629162275</c:v>
                </c:pt>
                <c:pt idx="823">
                  <c:v>6000284193.7103996</c:v>
                </c:pt>
                <c:pt idx="824">
                  <c:v>5726915493.7103996</c:v>
                </c:pt>
                <c:pt idx="825">
                  <c:v>5796914681.2896004</c:v>
                </c:pt>
                <c:pt idx="826">
                  <c:v>5936349993.7103996</c:v>
                </c:pt>
                <c:pt idx="827">
                  <c:v>5672907900</c:v>
                </c:pt>
                <c:pt idx="828">
                  <c:v>5929282631.2896004</c:v>
                </c:pt>
                <c:pt idx="829">
                  <c:v>5974892550</c:v>
                </c:pt>
                <c:pt idx="830">
                  <c:v>5901060206.2896004</c:v>
                </c:pt>
                <c:pt idx="831">
                  <c:v>5992444012.5791998</c:v>
                </c:pt>
                <c:pt idx="832">
                  <c:v>5996785162.5791998</c:v>
                </c:pt>
                <c:pt idx="833">
                  <c:v>5973698981.2896004</c:v>
                </c:pt>
                <c:pt idx="834">
                  <c:v>6128298000</c:v>
                </c:pt>
                <c:pt idx="835">
                  <c:v>7326786443.90168</c:v>
                </c:pt>
                <c:pt idx="836">
                  <c:v>7693395571.8841391</c:v>
                </c:pt>
                <c:pt idx="837">
                  <c:v>7635067100.4778891</c:v>
                </c:pt>
                <c:pt idx="838">
                  <c:v>7555868658.9153891</c:v>
                </c:pt>
                <c:pt idx="839">
                  <c:v>7708396970.7903891</c:v>
                </c:pt>
                <c:pt idx="840">
                  <c:v>7198286004.37043</c:v>
                </c:pt>
                <c:pt idx="841">
                  <c:v>7234307360.15168</c:v>
                </c:pt>
                <c:pt idx="842">
                  <c:v>7485721234.0716391</c:v>
                </c:pt>
                <c:pt idx="843">
                  <c:v>7508973947.65168</c:v>
                </c:pt>
                <c:pt idx="844">
                  <c:v>7318000631.1028891</c:v>
                </c:pt>
                <c:pt idx="845">
                  <c:v>7439086272.6653891</c:v>
                </c:pt>
                <c:pt idx="846">
                  <c:v>7377475137.34832</c:v>
                </c:pt>
                <c:pt idx="847">
                  <c:v>7618627192.5</c:v>
                </c:pt>
                <c:pt idx="848">
                  <c:v>7656483158.59832</c:v>
                </c:pt>
                <c:pt idx="849">
                  <c:v>7678953896.09832</c:v>
                </c:pt>
                <c:pt idx="850">
                  <c:v>7421085821.09832</c:v>
                </c:pt>
                <c:pt idx="851">
                  <c:v>7582081565.00457</c:v>
                </c:pt>
                <c:pt idx="852">
                  <c:v>7439839615.00457</c:v>
                </c:pt>
                <c:pt idx="853">
                  <c:v>7347608691.09832</c:v>
                </c:pt>
                <c:pt idx="854">
                  <c:v>8503799789.0625</c:v>
                </c:pt>
                <c:pt idx="855">
                  <c:v>8104732448.9761496</c:v>
                </c:pt>
                <c:pt idx="856">
                  <c:v>8356632222.65625</c:v>
                </c:pt>
                <c:pt idx="857">
                  <c:v>8353373079.4448996</c:v>
                </c:pt>
                <c:pt idx="858">
                  <c:v>8884470813.8199005</c:v>
                </c:pt>
                <c:pt idx="859">
                  <c:v>8727330018.2113495</c:v>
                </c:pt>
                <c:pt idx="860">
                  <c:v>8819644084.6175995</c:v>
                </c:pt>
                <c:pt idx="861">
                  <c:v>8770618030.172699</c:v>
                </c:pt>
                <c:pt idx="862">
                  <c:v>8105676721.3363504</c:v>
                </c:pt>
                <c:pt idx="863">
                  <c:v>8162757905.953949</c:v>
                </c:pt>
                <c:pt idx="864">
                  <c:v>8084772690.8676004</c:v>
                </c:pt>
                <c:pt idx="865">
                  <c:v>7804718383.0551004</c:v>
                </c:pt>
                <c:pt idx="866">
                  <c:v>7872121542.1875</c:v>
                </c:pt>
                <c:pt idx="867">
                  <c:v>7472818503.610199</c:v>
                </c:pt>
                <c:pt idx="868">
                  <c:v>7536785930.2261496</c:v>
                </c:pt>
                <c:pt idx="869">
                  <c:v>7580578588.5238504</c:v>
                </c:pt>
                <c:pt idx="870">
                  <c:v>7553479895.5551004</c:v>
                </c:pt>
                <c:pt idx="871">
                  <c:v>7909661167.4301004</c:v>
                </c:pt>
                <c:pt idx="872">
                  <c:v>8187971748.6801004</c:v>
                </c:pt>
                <c:pt idx="873">
                  <c:v>8124486063.28125</c:v>
                </c:pt>
                <c:pt idx="874">
                  <c:v>8054499824.4613504</c:v>
                </c:pt>
                <c:pt idx="875">
                  <c:v>8147782545.797699</c:v>
                </c:pt>
                <c:pt idx="876">
                  <c:v>8168605300.78125</c:v>
                </c:pt>
                <c:pt idx="877">
                  <c:v>8068887046.3363504</c:v>
                </c:pt>
                <c:pt idx="878">
                  <c:v>8149465685.15625</c:v>
                </c:pt>
                <c:pt idx="879">
                  <c:v>8382791815.3823996</c:v>
                </c:pt>
                <c:pt idx="880">
                  <c:v>8568791285.6948996</c:v>
                </c:pt>
                <c:pt idx="881">
                  <c:v>8917892732.2738495</c:v>
                </c:pt>
                <c:pt idx="882">
                  <c:v>9492062304.6399994</c:v>
                </c:pt>
                <c:pt idx="883">
                  <c:v>9451063867.1399994</c:v>
                </c:pt>
                <c:pt idx="884">
                  <c:v>9847072109.4699993</c:v>
                </c:pt>
                <c:pt idx="885">
                  <c:v>9868325390.7199993</c:v>
                </c:pt>
                <c:pt idx="886">
                  <c:v>9910438593.75</c:v>
                </c:pt>
                <c:pt idx="887">
                  <c:v>9934126250</c:v>
                </c:pt>
                <c:pt idx="888">
                  <c:v>9849444140.7199993</c:v>
                </c:pt>
                <c:pt idx="889">
                  <c:v>9747944804.6399994</c:v>
                </c:pt>
                <c:pt idx="890">
                  <c:v>9639070351.6100006</c:v>
                </c:pt>
                <c:pt idx="891">
                  <c:v>10522823652.392</c:v>
                </c:pt>
                <c:pt idx="892">
                  <c:v>11017476621.142</c:v>
                </c:pt>
                <c:pt idx="893">
                  <c:v>12063424289.158998</c:v>
                </c:pt>
                <c:pt idx="894">
                  <c:v>11811287882.908998</c:v>
                </c:pt>
                <c:pt idx="895">
                  <c:v>12051042132.908998</c:v>
                </c:pt>
                <c:pt idx="896">
                  <c:v>13187769914.159</c:v>
                </c:pt>
                <c:pt idx="897">
                  <c:v>12313631449.267</c:v>
                </c:pt>
                <c:pt idx="898">
                  <c:v>12758613304.784</c:v>
                </c:pt>
                <c:pt idx="899">
                  <c:v>12916618484.375</c:v>
                </c:pt>
                <c:pt idx="900">
                  <c:v>13181918093.75</c:v>
                </c:pt>
                <c:pt idx="901">
                  <c:v>14785400781.25</c:v>
                </c:pt>
                <c:pt idx="902">
                  <c:v>14653664257.915001</c:v>
                </c:pt>
                <c:pt idx="903">
                  <c:v>14982117500</c:v>
                </c:pt>
                <c:pt idx="904">
                  <c:v>14636300950</c:v>
                </c:pt>
                <c:pt idx="905">
                  <c:v>14227772850</c:v>
                </c:pt>
                <c:pt idx="906">
                  <c:v>13847460950</c:v>
                </c:pt>
                <c:pt idx="907">
                  <c:v>13264501408.65</c:v>
                </c:pt>
                <c:pt idx="908">
                  <c:v>14550164229.15</c:v>
                </c:pt>
                <c:pt idx="909">
                  <c:v>14031202850.549999</c:v>
                </c:pt>
                <c:pt idx="910">
                  <c:v>13664280436.200001</c:v>
                </c:pt>
                <c:pt idx="911">
                  <c:v>14988325248.449999</c:v>
                </c:pt>
                <c:pt idx="912">
                  <c:v>14994544780.799999</c:v>
                </c:pt>
                <c:pt idx="913">
                  <c:v>14880459318.299999</c:v>
                </c:pt>
                <c:pt idx="914">
                  <c:v>15156751812.75</c:v>
                </c:pt>
                <c:pt idx="915">
                  <c:v>14933337126.749998</c:v>
                </c:pt>
                <c:pt idx="916">
                  <c:v>14021686087.65</c:v>
                </c:pt>
                <c:pt idx="917">
                  <c:v>14136058638.449999</c:v>
                </c:pt>
                <c:pt idx="918">
                  <c:v>14677676425.799999</c:v>
                </c:pt>
                <c:pt idx="919">
                  <c:v>14533875181.799999</c:v>
                </c:pt>
                <c:pt idx="920">
                  <c:v>15346660723.200001</c:v>
                </c:pt>
                <c:pt idx="921">
                  <c:v>14812689339.900002</c:v>
                </c:pt>
                <c:pt idx="922">
                  <c:v>15123100350.6</c:v>
                </c:pt>
                <c:pt idx="923">
                  <c:v>15010135389.450001</c:v>
                </c:pt>
                <c:pt idx="924">
                  <c:v>14396379168.15</c:v>
                </c:pt>
                <c:pt idx="925">
                  <c:v>13588748361.450001</c:v>
                </c:pt>
                <c:pt idx="926">
                  <c:v>13671371945.700001</c:v>
                </c:pt>
                <c:pt idx="927">
                  <c:v>13128224449.050001</c:v>
                </c:pt>
                <c:pt idx="928">
                  <c:v>13607289123.75</c:v>
                </c:pt>
                <c:pt idx="929">
                  <c:v>13678165654.65</c:v>
                </c:pt>
                <c:pt idx="930">
                  <c:v>14319638751.599998</c:v>
                </c:pt>
                <c:pt idx="931">
                  <c:v>14227425561.150002</c:v>
                </c:pt>
                <c:pt idx="932">
                  <c:v>13798935561.15</c:v>
                </c:pt>
                <c:pt idx="933">
                  <c:v>13814883958.950001</c:v>
                </c:pt>
                <c:pt idx="934">
                  <c:v>13659258533.4</c:v>
                </c:pt>
                <c:pt idx="935">
                  <c:v>13492378818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9-4774-AFE2-5FE53A982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659743"/>
        <c:axId val="1240091775"/>
      </c:lineChart>
      <c:dateAx>
        <c:axId val="12016597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091775"/>
        <c:crosses val="autoZero"/>
        <c:auto val="1"/>
        <c:lblOffset val="100"/>
        <c:baseTimeUnit val="days"/>
      </c:dateAx>
      <c:valAx>
        <c:axId val="12400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165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Return BTC vs MSTR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BTC d/d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'MSTRvsBTC Daily'!$A$3:$A$10000</c:f>
              <c:numCache>
                <c:formatCode>m/d/yyyy</c:formatCode>
                <c:ptCount val="9998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44060</c:v>
                </c:pt>
                <c:pt idx="5">
                  <c:v>44061</c:v>
                </c:pt>
                <c:pt idx="6">
                  <c:v>44062</c:v>
                </c:pt>
                <c:pt idx="7">
                  <c:v>44063</c:v>
                </c:pt>
                <c:pt idx="8">
                  <c:v>44064</c:v>
                </c:pt>
                <c:pt idx="9">
                  <c:v>44067</c:v>
                </c:pt>
                <c:pt idx="10">
                  <c:v>44068</c:v>
                </c:pt>
                <c:pt idx="11">
                  <c:v>44069</c:v>
                </c:pt>
                <c:pt idx="12">
                  <c:v>44070</c:v>
                </c:pt>
                <c:pt idx="13">
                  <c:v>44071</c:v>
                </c:pt>
                <c:pt idx="14">
                  <c:v>44074</c:v>
                </c:pt>
                <c:pt idx="15">
                  <c:v>44075</c:v>
                </c:pt>
                <c:pt idx="16">
                  <c:v>44076</c:v>
                </c:pt>
                <c:pt idx="17">
                  <c:v>44077</c:v>
                </c:pt>
                <c:pt idx="18">
                  <c:v>44078</c:v>
                </c:pt>
                <c:pt idx="19">
                  <c:v>44082</c:v>
                </c:pt>
                <c:pt idx="20">
                  <c:v>44083</c:v>
                </c:pt>
                <c:pt idx="21">
                  <c:v>44084</c:v>
                </c:pt>
                <c:pt idx="22">
                  <c:v>44085</c:v>
                </c:pt>
                <c:pt idx="23">
                  <c:v>44088</c:v>
                </c:pt>
                <c:pt idx="24">
                  <c:v>44089</c:v>
                </c:pt>
                <c:pt idx="25">
                  <c:v>44090</c:v>
                </c:pt>
                <c:pt idx="26">
                  <c:v>44091</c:v>
                </c:pt>
                <c:pt idx="27">
                  <c:v>44092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44098</c:v>
                </c:pt>
                <c:pt idx="32">
                  <c:v>44099</c:v>
                </c:pt>
                <c:pt idx="33">
                  <c:v>44102</c:v>
                </c:pt>
                <c:pt idx="34">
                  <c:v>44103</c:v>
                </c:pt>
                <c:pt idx="35">
                  <c:v>44104</c:v>
                </c:pt>
                <c:pt idx="36">
                  <c:v>44105</c:v>
                </c:pt>
                <c:pt idx="37">
                  <c:v>44106</c:v>
                </c:pt>
                <c:pt idx="38">
                  <c:v>44109</c:v>
                </c:pt>
                <c:pt idx="39">
                  <c:v>44110</c:v>
                </c:pt>
                <c:pt idx="40">
                  <c:v>44111</c:v>
                </c:pt>
                <c:pt idx="41">
                  <c:v>44112</c:v>
                </c:pt>
                <c:pt idx="42">
                  <c:v>44113</c:v>
                </c:pt>
                <c:pt idx="43">
                  <c:v>44116</c:v>
                </c:pt>
                <c:pt idx="44">
                  <c:v>44117</c:v>
                </c:pt>
                <c:pt idx="45">
                  <c:v>44118</c:v>
                </c:pt>
                <c:pt idx="46">
                  <c:v>44119</c:v>
                </c:pt>
                <c:pt idx="47">
                  <c:v>44120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44130</c:v>
                </c:pt>
                <c:pt idx="54">
                  <c:v>44131</c:v>
                </c:pt>
                <c:pt idx="55">
                  <c:v>44132</c:v>
                </c:pt>
                <c:pt idx="56">
                  <c:v>44133</c:v>
                </c:pt>
                <c:pt idx="57">
                  <c:v>44134</c:v>
                </c:pt>
                <c:pt idx="58">
                  <c:v>44137</c:v>
                </c:pt>
                <c:pt idx="59">
                  <c:v>44138</c:v>
                </c:pt>
                <c:pt idx="60">
                  <c:v>44139</c:v>
                </c:pt>
                <c:pt idx="61">
                  <c:v>44140</c:v>
                </c:pt>
                <c:pt idx="62">
                  <c:v>44141</c:v>
                </c:pt>
                <c:pt idx="63">
                  <c:v>44144</c:v>
                </c:pt>
                <c:pt idx="64">
                  <c:v>44145</c:v>
                </c:pt>
                <c:pt idx="65">
                  <c:v>44146</c:v>
                </c:pt>
                <c:pt idx="66">
                  <c:v>44147</c:v>
                </c:pt>
                <c:pt idx="67">
                  <c:v>44148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44158</c:v>
                </c:pt>
                <c:pt idx="74">
                  <c:v>44159</c:v>
                </c:pt>
                <c:pt idx="75">
                  <c:v>44160</c:v>
                </c:pt>
                <c:pt idx="76">
                  <c:v>44162</c:v>
                </c:pt>
                <c:pt idx="77">
                  <c:v>44165</c:v>
                </c:pt>
                <c:pt idx="78">
                  <c:v>44166</c:v>
                </c:pt>
                <c:pt idx="79">
                  <c:v>44167</c:v>
                </c:pt>
                <c:pt idx="80">
                  <c:v>44168</c:v>
                </c:pt>
                <c:pt idx="81">
                  <c:v>44169</c:v>
                </c:pt>
                <c:pt idx="82">
                  <c:v>44172</c:v>
                </c:pt>
                <c:pt idx="83">
                  <c:v>44173</c:v>
                </c:pt>
                <c:pt idx="84">
                  <c:v>44174</c:v>
                </c:pt>
                <c:pt idx="85">
                  <c:v>44175</c:v>
                </c:pt>
                <c:pt idx="86">
                  <c:v>44176</c:v>
                </c:pt>
                <c:pt idx="87">
                  <c:v>44179</c:v>
                </c:pt>
                <c:pt idx="88">
                  <c:v>44180</c:v>
                </c:pt>
                <c:pt idx="89">
                  <c:v>44181</c:v>
                </c:pt>
                <c:pt idx="90">
                  <c:v>44182</c:v>
                </c:pt>
                <c:pt idx="91">
                  <c:v>44183</c:v>
                </c:pt>
                <c:pt idx="92">
                  <c:v>44186</c:v>
                </c:pt>
                <c:pt idx="93">
                  <c:v>44187</c:v>
                </c:pt>
                <c:pt idx="94">
                  <c:v>44188</c:v>
                </c:pt>
                <c:pt idx="95">
                  <c:v>44189</c:v>
                </c:pt>
                <c:pt idx="96">
                  <c:v>44193</c:v>
                </c:pt>
                <c:pt idx="97">
                  <c:v>44194</c:v>
                </c:pt>
                <c:pt idx="98">
                  <c:v>44195</c:v>
                </c:pt>
                <c:pt idx="99">
                  <c:v>44196</c:v>
                </c:pt>
                <c:pt idx="100">
                  <c:v>44200</c:v>
                </c:pt>
                <c:pt idx="101">
                  <c:v>44201</c:v>
                </c:pt>
                <c:pt idx="102">
                  <c:v>44202</c:v>
                </c:pt>
                <c:pt idx="103">
                  <c:v>44203</c:v>
                </c:pt>
                <c:pt idx="104">
                  <c:v>44204</c:v>
                </c:pt>
                <c:pt idx="105">
                  <c:v>44207</c:v>
                </c:pt>
                <c:pt idx="106">
                  <c:v>44208</c:v>
                </c:pt>
                <c:pt idx="107">
                  <c:v>44209</c:v>
                </c:pt>
                <c:pt idx="108">
                  <c:v>44210</c:v>
                </c:pt>
                <c:pt idx="109">
                  <c:v>44211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44221</c:v>
                </c:pt>
                <c:pt idx="115">
                  <c:v>44222</c:v>
                </c:pt>
                <c:pt idx="116">
                  <c:v>44223</c:v>
                </c:pt>
                <c:pt idx="117">
                  <c:v>44224</c:v>
                </c:pt>
                <c:pt idx="118">
                  <c:v>44225</c:v>
                </c:pt>
                <c:pt idx="119">
                  <c:v>44228</c:v>
                </c:pt>
                <c:pt idx="120">
                  <c:v>44229</c:v>
                </c:pt>
                <c:pt idx="121">
                  <c:v>44230</c:v>
                </c:pt>
                <c:pt idx="122">
                  <c:v>44231</c:v>
                </c:pt>
                <c:pt idx="123">
                  <c:v>44232</c:v>
                </c:pt>
                <c:pt idx="124">
                  <c:v>44235</c:v>
                </c:pt>
                <c:pt idx="125">
                  <c:v>44236</c:v>
                </c:pt>
                <c:pt idx="126">
                  <c:v>44237</c:v>
                </c:pt>
                <c:pt idx="127">
                  <c:v>44238</c:v>
                </c:pt>
                <c:pt idx="128">
                  <c:v>44239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44256</c:v>
                </c:pt>
                <c:pt idx="139">
                  <c:v>44257</c:v>
                </c:pt>
                <c:pt idx="140">
                  <c:v>44258</c:v>
                </c:pt>
                <c:pt idx="141">
                  <c:v>44259</c:v>
                </c:pt>
                <c:pt idx="142">
                  <c:v>44260</c:v>
                </c:pt>
                <c:pt idx="143">
                  <c:v>44263</c:v>
                </c:pt>
                <c:pt idx="144">
                  <c:v>44264</c:v>
                </c:pt>
                <c:pt idx="145">
                  <c:v>44265</c:v>
                </c:pt>
                <c:pt idx="146">
                  <c:v>44266</c:v>
                </c:pt>
                <c:pt idx="147">
                  <c:v>44267</c:v>
                </c:pt>
                <c:pt idx="148">
                  <c:v>44270</c:v>
                </c:pt>
                <c:pt idx="149">
                  <c:v>44271</c:v>
                </c:pt>
                <c:pt idx="150">
                  <c:v>44272</c:v>
                </c:pt>
                <c:pt idx="151">
                  <c:v>44273</c:v>
                </c:pt>
                <c:pt idx="152">
                  <c:v>44274</c:v>
                </c:pt>
                <c:pt idx="153">
                  <c:v>44277</c:v>
                </c:pt>
                <c:pt idx="154">
                  <c:v>44278</c:v>
                </c:pt>
                <c:pt idx="155">
                  <c:v>44279</c:v>
                </c:pt>
                <c:pt idx="156">
                  <c:v>44280</c:v>
                </c:pt>
                <c:pt idx="157">
                  <c:v>44281</c:v>
                </c:pt>
                <c:pt idx="158">
                  <c:v>44284</c:v>
                </c:pt>
                <c:pt idx="159">
                  <c:v>44285</c:v>
                </c:pt>
                <c:pt idx="160">
                  <c:v>44286</c:v>
                </c:pt>
                <c:pt idx="161">
                  <c:v>44287</c:v>
                </c:pt>
                <c:pt idx="162">
                  <c:v>44291</c:v>
                </c:pt>
                <c:pt idx="163">
                  <c:v>44292</c:v>
                </c:pt>
                <c:pt idx="164">
                  <c:v>44293</c:v>
                </c:pt>
                <c:pt idx="165">
                  <c:v>44294</c:v>
                </c:pt>
                <c:pt idx="166">
                  <c:v>44295</c:v>
                </c:pt>
                <c:pt idx="167">
                  <c:v>44298</c:v>
                </c:pt>
                <c:pt idx="168">
                  <c:v>44299</c:v>
                </c:pt>
                <c:pt idx="169">
                  <c:v>44300</c:v>
                </c:pt>
                <c:pt idx="170">
                  <c:v>44301</c:v>
                </c:pt>
                <c:pt idx="171">
                  <c:v>44302</c:v>
                </c:pt>
                <c:pt idx="172">
                  <c:v>44305</c:v>
                </c:pt>
                <c:pt idx="173">
                  <c:v>44306</c:v>
                </c:pt>
                <c:pt idx="174">
                  <c:v>44307</c:v>
                </c:pt>
                <c:pt idx="175">
                  <c:v>44308</c:v>
                </c:pt>
                <c:pt idx="176">
                  <c:v>44309</c:v>
                </c:pt>
                <c:pt idx="177">
                  <c:v>44312</c:v>
                </c:pt>
                <c:pt idx="178">
                  <c:v>44313</c:v>
                </c:pt>
                <c:pt idx="179">
                  <c:v>44314</c:v>
                </c:pt>
                <c:pt idx="180">
                  <c:v>44315</c:v>
                </c:pt>
                <c:pt idx="181">
                  <c:v>44316</c:v>
                </c:pt>
                <c:pt idx="182">
                  <c:v>44319</c:v>
                </c:pt>
                <c:pt idx="183">
                  <c:v>44320</c:v>
                </c:pt>
                <c:pt idx="184">
                  <c:v>44321</c:v>
                </c:pt>
                <c:pt idx="185">
                  <c:v>44322</c:v>
                </c:pt>
                <c:pt idx="186">
                  <c:v>44323</c:v>
                </c:pt>
                <c:pt idx="187">
                  <c:v>44326</c:v>
                </c:pt>
                <c:pt idx="188">
                  <c:v>44327</c:v>
                </c:pt>
                <c:pt idx="189">
                  <c:v>44328</c:v>
                </c:pt>
                <c:pt idx="190">
                  <c:v>44329</c:v>
                </c:pt>
                <c:pt idx="191">
                  <c:v>44330</c:v>
                </c:pt>
                <c:pt idx="192">
                  <c:v>44333</c:v>
                </c:pt>
                <c:pt idx="193">
                  <c:v>44334</c:v>
                </c:pt>
                <c:pt idx="194">
                  <c:v>44335</c:v>
                </c:pt>
                <c:pt idx="195">
                  <c:v>44336</c:v>
                </c:pt>
                <c:pt idx="196">
                  <c:v>44337</c:v>
                </c:pt>
                <c:pt idx="197">
                  <c:v>44340</c:v>
                </c:pt>
                <c:pt idx="198">
                  <c:v>44341</c:v>
                </c:pt>
                <c:pt idx="199">
                  <c:v>44342</c:v>
                </c:pt>
                <c:pt idx="200">
                  <c:v>44343</c:v>
                </c:pt>
                <c:pt idx="201">
                  <c:v>44344</c:v>
                </c:pt>
                <c:pt idx="202">
                  <c:v>44348</c:v>
                </c:pt>
                <c:pt idx="203">
                  <c:v>44349</c:v>
                </c:pt>
                <c:pt idx="204">
                  <c:v>44350</c:v>
                </c:pt>
                <c:pt idx="205">
                  <c:v>44351</c:v>
                </c:pt>
                <c:pt idx="206">
                  <c:v>44354</c:v>
                </c:pt>
                <c:pt idx="207">
                  <c:v>44355</c:v>
                </c:pt>
                <c:pt idx="208">
                  <c:v>44356</c:v>
                </c:pt>
                <c:pt idx="209">
                  <c:v>44357</c:v>
                </c:pt>
                <c:pt idx="210">
                  <c:v>44358</c:v>
                </c:pt>
                <c:pt idx="211">
                  <c:v>44361</c:v>
                </c:pt>
                <c:pt idx="212">
                  <c:v>44362</c:v>
                </c:pt>
                <c:pt idx="213">
                  <c:v>44363</c:v>
                </c:pt>
                <c:pt idx="214">
                  <c:v>44364</c:v>
                </c:pt>
                <c:pt idx="215">
                  <c:v>44365</c:v>
                </c:pt>
                <c:pt idx="216">
                  <c:v>44368</c:v>
                </c:pt>
                <c:pt idx="217">
                  <c:v>44369</c:v>
                </c:pt>
                <c:pt idx="218">
                  <c:v>44370</c:v>
                </c:pt>
                <c:pt idx="219">
                  <c:v>44371</c:v>
                </c:pt>
                <c:pt idx="220">
                  <c:v>44372</c:v>
                </c:pt>
                <c:pt idx="221">
                  <c:v>44375</c:v>
                </c:pt>
                <c:pt idx="222">
                  <c:v>44376</c:v>
                </c:pt>
                <c:pt idx="223">
                  <c:v>44377</c:v>
                </c:pt>
                <c:pt idx="224">
                  <c:v>44378</c:v>
                </c:pt>
                <c:pt idx="225">
                  <c:v>44379</c:v>
                </c:pt>
                <c:pt idx="226">
                  <c:v>44383</c:v>
                </c:pt>
                <c:pt idx="227">
                  <c:v>44384</c:v>
                </c:pt>
                <c:pt idx="228">
                  <c:v>44385</c:v>
                </c:pt>
                <c:pt idx="229">
                  <c:v>44386</c:v>
                </c:pt>
                <c:pt idx="230">
                  <c:v>44389</c:v>
                </c:pt>
                <c:pt idx="231">
                  <c:v>44390</c:v>
                </c:pt>
                <c:pt idx="232">
                  <c:v>44391</c:v>
                </c:pt>
                <c:pt idx="233">
                  <c:v>44392</c:v>
                </c:pt>
                <c:pt idx="234">
                  <c:v>44393</c:v>
                </c:pt>
                <c:pt idx="235">
                  <c:v>44396</c:v>
                </c:pt>
                <c:pt idx="236">
                  <c:v>44397</c:v>
                </c:pt>
                <c:pt idx="237">
                  <c:v>44398</c:v>
                </c:pt>
                <c:pt idx="238">
                  <c:v>44399</c:v>
                </c:pt>
                <c:pt idx="239">
                  <c:v>44400</c:v>
                </c:pt>
                <c:pt idx="240">
                  <c:v>44403</c:v>
                </c:pt>
                <c:pt idx="241">
                  <c:v>44404</c:v>
                </c:pt>
                <c:pt idx="242">
                  <c:v>44405</c:v>
                </c:pt>
                <c:pt idx="243">
                  <c:v>44406</c:v>
                </c:pt>
                <c:pt idx="244">
                  <c:v>44407</c:v>
                </c:pt>
                <c:pt idx="245">
                  <c:v>44410</c:v>
                </c:pt>
                <c:pt idx="246">
                  <c:v>44411</c:v>
                </c:pt>
                <c:pt idx="247">
                  <c:v>44412</c:v>
                </c:pt>
                <c:pt idx="248">
                  <c:v>44413</c:v>
                </c:pt>
                <c:pt idx="249">
                  <c:v>44414</c:v>
                </c:pt>
                <c:pt idx="250">
                  <c:v>44417</c:v>
                </c:pt>
                <c:pt idx="251">
                  <c:v>44418</c:v>
                </c:pt>
                <c:pt idx="252">
                  <c:v>44419</c:v>
                </c:pt>
                <c:pt idx="253">
                  <c:v>44420</c:v>
                </c:pt>
                <c:pt idx="254">
                  <c:v>44421</c:v>
                </c:pt>
                <c:pt idx="255">
                  <c:v>44424</c:v>
                </c:pt>
                <c:pt idx="256">
                  <c:v>44425</c:v>
                </c:pt>
                <c:pt idx="257">
                  <c:v>44426</c:v>
                </c:pt>
                <c:pt idx="258">
                  <c:v>44427</c:v>
                </c:pt>
                <c:pt idx="259">
                  <c:v>44428</c:v>
                </c:pt>
                <c:pt idx="260">
                  <c:v>44431</c:v>
                </c:pt>
                <c:pt idx="261">
                  <c:v>44432</c:v>
                </c:pt>
                <c:pt idx="262">
                  <c:v>44433</c:v>
                </c:pt>
                <c:pt idx="263">
                  <c:v>44434</c:v>
                </c:pt>
                <c:pt idx="264">
                  <c:v>44435</c:v>
                </c:pt>
                <c:pt idx="265">
                  <c:v>44438</c:v>
                </c:pt>
                <c:pt idx="266">
                  <c:v>44439</c:v>
                </c:pt>
                <c:pt idx="267">
                  <c:v>44440</c:v>
                </c:pt>
                <c:pt idx="268">
                  <c:v>44441</c:v>
                </c:pt>
                <c:pt idx="269">
                  <c:v>44442</c:v>
                </c:pt>
                <c:pt idx="270">
                  <c:v>44446</c:v>
                </c:pt>
                <c:pt idx="271">
                  <c:v>44447</c:v>
                </c:pt>
                <c:pt idx="272">
                  <c:v>44448</c:v>
                </c:pt>
                <c:pt idx="273">
                  <c:v>44449</c:v>
                </c:pt>
                <c:pt idx="274">
                  <c:v>44452</c:v>
                </c:pt>
                <c:pt idx="275">
                  <c:v>44453</c:v>
                </c:pt>
                <c:pt idx="276">
                  <c:v>44454</c:v>
                </c:pt>
                <c:pt idx="277">
                  <c:v>44455</c:v>
                </c:pt>
                <c:pt idx="278">
                  <c:v>44456</c:v>
                </c:pt>
                <c:pt idx="279">
                  <c:v>44459</c:v>
                </c:pt>
                <c:pt idx="280">
                  <c:v>44460</c:v>
                </c:pt>
                <c:pt idx="281">
                  <c:v>44461</c:v>
                </c:pt>
                <c:pt idx="282">
                  <c:v>44462</c:v>
                </c:pt>
                <c:pt idx="283">
                  <c:v>44463</c:v>
                </c:pt>
                <c:pt idx="284">
                  <c:v>44466</c:v>
                </c:pt>
                <c:pt idx="285">
                  <c:v>44467</c:v>
                </c:pt>
                <c:pt idx="286">
                  <c:v>44468</c:v>
                </c:pt>
                <c:pt idx="287">
                  <c:v>44469</c:v>
                </c:pt>
                <c:pt idx="288">
                  <c:v>44470</c:v>
                </c:pt>
                <c:pt idx="289">
                  <c:v>44473</c:v>
                </c:pt>
                <c:pt idx="290">
                  <c:v>44474</c:v>
                </c:pt>
                <c:pt idx="291">
                  <c:v>44475</c:v>
                </c:pt>
                <c:pt idx="292">
                  <c:v>44476</c:v>
                </c:pt>
                <c:pt idx="293">
                  <c:v>44477</c:v>
                </c:pt>
                <c:pt idx="294">
                  <c:v>44480</c:v>
                </c:pt>
                <c:pt idx="295">
                  <c:v>44481</c:v>
                </c:pt>
                <c:pt idx="296">
                  <c:v>44482</c:v>
                </c:pt>
                <c:pt idx="297">
                  <c:v>44483</c:v>
                </c:pt>
                <c:pt idx="298">
                  <c:v>44484</c:v>
                </c:pt>
                <c:pt idx="299">
                  <c:v>44487</c:v>
                </c:pt>
                <c:pt idx="300">
                  <c:v>44488</c:v>
                </c:pt>
                <c:pt idx="301">
                  <c:v>44489</c:v>
                </c:pt>
                <c:pt idx="302">
                  <c:v>44490</c:v>
                </c:pt>
                <c:pt idx="303">
                  <c:v>44491</c:v>
                </c:pt>
                <c:pt idx="304">
                  <c:v>44494</c:v>
                </c:pt>
                <c:pt idx="305">
                  <c:v>44495</c:v>
                </c:pt>
                <c:pt idx="306">
                  <c:v>44496</c:v>
                </c:pt>
                <c:pt idx="307">
                  <c:v>44497</c:v>
                </c:pt>
                <c:pt idx="308">
                  <c:v>44498</c:v>
                </c:pt>
                <c:pt idx="309">
                  <c:v>44501</c:v>
                </c:pt>
                <c:pt idx="310">
                  <c:v>44502</c:v>
                </c:pt>
                <c:pt idx="311">
                  <c:v>44503</c:v>
                </c:pt>
                <c:pt idx="312">
                  <c:v>44504</c:v>
                </c:pt>
                <c:pt idx="313">
                  <c:v>44505</c:v>
                </c:pt>
                <c:pt idx="314">
                  <c:v>44508</c:v>
                </c:pt>
                <c:pt idx="315">
                  <c:v>44509</c:v>
                </c:pt>
                <c:pt idx="316">
                  <c:v>44510</c:v>
                </c:pt>
                <c:pt idx="317">
                  <c:v>44511</c:v>
                </c:pt>
                <c:pt idx="318">
                  <c:v>44512</c:v>
                </c:pt>
                <c:pt idx="319">
                  <c:v>44515</c:v>
                </c:pt>
                <c:pt idx="320">
                  <c:v>44516</c:v>
                </c:pt>
                <c:pt idx="321">
                  <c:v>44517</c:v>
                </c:pt>
                <c:pt idx="322">
                  <c:v>44518</c:v>
                </c:pt>
                <c:pt idx="323">
                  <c:v>44519</c:v>
                </c:pt>
                <c:pt idx="324">
                  <c:v>44522</c:v>
                </c:pt>
                <c:pt idx="325">
                  <c:v>44523</c:v>
                </c:pt>
                <c:pt idx="326">
                  <c:v>44524</c:v>
                </c:pt>
                <c:pt idx="327">
                  <c:v>44526</c:v>
                </c:pt>
                <c:pt idx="328">
                  <c:v>44529</c:v>
                </c:pt>
                <c:pt idx="329">
                  <c:v>44530</c:v>
                </c:pt>
                <c:pt idx="330">
                  <c:v>44531</c:v>
                </c:pt>
                <c:pt idx="331">
                  <c:v>44532</c:v>
                </c:pt>
                <c:pt idx="332">
                  <c:v>44533</c:v>
                </c:pt>
                <c:pt idx="333">
                  <c:v>44536</c:v>
                </c:pt>
                <c:pt idx="334">
                  <c:v>44537</c:v>
                </c:pt>
                <c:pt idx="335">
                  <c:v>44538</c:v>
                </c:pt>
                <c:pt idx="336">
                  <c:v>44539</c:v>
                </c:pt>
                <c:pt idx="337">
                  <c:v>44540</c:v>
                </c:pt>
                <c:pt idx="338">
                  <c:v>44543</c:v>
                </c:pt>
                <c:pt idx="339">
                  <c:v>44544</c:v>
                </c:pt>
                <c:pt idx="340">
                  <c:v>44545</c:v>
                </c:pt>
                <c:pt idx="341">
                  <c:v>44546</c:v>
                </c:pt>
                <c:pt idx="342">
                  <c:v>44547</c:v>
                </c:pt>
                <c:pt idx="343">
                  <c:v>44550</c:v>
                </c:pt>
                <c:pt idx="344">
                  <c:v>44551</c:v>
                </c:pt>
                <c:pt idx="345">
                  <c:v>44552</c:v>
                </c:pt>
                <c:pt idx="346">
                  <c:v>44553</c:v>
                </c:pt>
                <c:pt idx="347">
                  <c:v>44557</c:v>
                </c:pt>
                <c:pt idx="348">
                  <c:v>44558</c:v>
                </c:pt>
                <c:pt idx="349">
                  <c:v>44559</c:v>
                </c:pt>
                <c:pt idx="350">
                  <c:v>44560</c:v>
                </c:pt>
                <c:pt idx="351">
                  <c:v>44561</c:v>
                </c:pt>
                <c:pt idx="352">
                  <c:v>44564</c:v>
                </c:pt>
                <c:pt idx="353">
                  <c:v>44565</c:v>
                </c:pt>
                <c:pt idx="354">
                  <c:v>44566</c:v>
                </c:pt>
                <c:pt idx="355">
                  <c:v>44567</c:v>
                </c:pt>
                <c:pt idx="356">
                  <c:v>44568</c:v>
                </c:pt>
                <c:pt idx="357">
                  <c:v>44571</c:v>
                </c:pt>
                <c:pt idx="358">
                  <c:v>44572</c:v>
                </c:pt>
                <c:pt idx="359">
                  <c:v>44573</c:v>
                </c:pt>
                <c:pt idx="360">
                  <c:v>44574</c:v>
                </c:pt>
                <c:pt idx="361">
                  <c:v>44575</c:v>
                </c:pt>
                <c:pt idx="362">
                  <c:v>44579</c:v>
                </c:pt>
                <c:pt idx="363">
                  <c:v>44580</c:v>
                </c:pt>
                <c:pt idx="364">
                  <c:v>44581</c:v>
                </c:pt>
                <c:pt idx="365">
                  <c:v>44582</c:v>
                </c:pt>
                <c:pt idx="366">
                  <c:v>44585</c:v>
                </c:pt>
                <c:pt idx="367">
                  <c:v>44586</c:v>
                </c:pt>
                <c:pt idx="368">
                  <c:v>44587</c:v>
                </c:pt>
                <c:pt idx="369">
                  <c:v>44588</c:v>
                </c:pt>
                <c:pt idx="370">
                  <c:v>44589</c:v>
                </c:pt>
                <c:pt idx="371">
                  <c:v>44592</c:v>
                </c:pt>
                <c:pt idx="372">
                  <c:v>44593</c:v>
                </c:pt>
                <c:pt idx="373">
                  <c:v>44594</c:v>
                </c:pt>
                <c:pt idx="374">
                  <c:v>44595</c:v>
                </c:pt>
                <c:pt idx="375">
                  <c:v>44596</c:v>
                </c:pt>
                <c:pt idx="376">
                  <c:v>44599</c:v>
                </c:pt>
                <c:pt idx="377">
                  <c:v>44600</c:v>
                </c:pt>
                <c:pt idx="378">
                  <c:v>44601</c:v>
                </c:pt>
                <c:pt idx="379">
                  <c:v>44602</c:v>
                </c:pt>
                <c:pt idx="380">
                  <c:v>44603</c:v>
                </c:pt>
                <c:pt idx="381">
                  <c:v>44606</c:v>
                </c:pt>
                <c:pt idx="382">
                  <c:v>44607</c:v>
                </c:pt>
                <c:pt idx="383">
                  <c:v>44608</c:v>
                </c:pt>
                <c:pt idx="384">
                  <c:v>44609</c:v>
                </c:pt>
                <c:pt idx="385">
                  <c:v>44610</c:v>
                </c:pt>
                <c:pt idx="386">
                  <c:v>44614</c:v>
                </c:pt>
                <c:pt idx="387">
                  <c:v>44615</c:v>
                </c:pt>
                <c:pt idx="388">
                  <c:v>44616</c:v>
                </c:pt>
                <c:pt idx="389">
                  <c:v>44617</c:v>
                </c:pt>
                <c:pt idx="390">
                  <c:v>44620</c:v>
                </c:pt>
                <c:pt idx="391">
                  <c:v>44621</c:v>
                </c:pt>
                <c:pt idx="392">
                  <c:v>44622</c:v>
                </c:pt>
                <c:pt idx="393">
                  <c:v>44623</c:v>
                </c:pt>
                <c:pt idx="394">
                  <c:v>44624</c:v>
                </c:pt>
                <c:pt idx="395">
                  <c:v>44627</c:v>
                </c:pt>
                <c:pt idx="396">
                  <c:v>44628</c:v>
                </c:pt>
                <c:pt idx="397">
                  <c:v>44629</c:v>
                </c:pt>
                <c:pt idx="398">
                  <c:v>44630</c:v>
                </c:pt>
                <c:pt idx="399">
                  <c:v>44631</c:v>
                </c:pt>
                <c:pt idx="400">
                  <c:v>44634</c:v>
                </c:pt>
                <c:pt idx="401">
                  <c:v>44635</c:v>
                </c:pt>
                <c:pt idx="402">
                  <c:v>44636</c:v>
                </c:pt>
                <c:pt idx="403">
                  <c:v>44637</c:v>
                </c:pt>
                <c:pt idx="404">
                  <c:v>44638</c:v>
                </c:pt>
                <c:pt idx="405">
                  <c:v>44641</c:v>
                </c:pt>
                <c:pt idx="406">
                  <c:v>44642</c:v>
                </c:pt>
                <c:pt idx="407">
                  <c:v>44643</c:v>
                </c:pt>
                <c:pt idx="408">
                  <c:v>44644</c:v>
                </c:pt>
                <c:pt idx="409">
                  <c:v>44645</c:v>
                </c:pt>
                <c:pt idx="410">
                  <c:v>44648</c:v>
                </c:pt>
                <c:pt idx="411">
                  <c:v>44649</c:v>
                </c:pt>
                <c:pt idx="412">
                  <c:v>44650</c:v>
                </c:pt>
                <c:pt idx="413">
                  <c:v>44651</c:v>
                </c:pt>
                <c:pt idx="414">
                  <c:v>44652</c:v>
                </c:pt>
                <c:pt idx="415">
                  <c:v>44655</c:v>
                </c:pt>
                <c:pt idx="416">
                  <c:v>44656</c:v>
                </c:pt>
                <c:pt idx="417">
                  <c:v>44657</c:v>
                </c:pt>
                <c:pt idx="418">
                  <c:v>44658</c:v>
                </c:pt>
                <c:pt idx="419">
                  <c:v>44659</c:v>
                </c:pt>
                <c:pt idx="420">
                  <c:v>44662</c:v>
                </c:pt>
                <c:pt idx="421">
                  <c:v>44663</c:v>
                </c:pt>
                <c:pt idx="422">
                  <c:v>44664</c:v>
                </c:pt>
                <c:pt idx="423">
                  <c:v>44665</c:v>
                </c:pt>
                <c:pt idx="424">
                  <c:v>44669</c:v>
                </c:pt>
                <c:pt idx="425">
                  <c:v>44670</c:v>
                </c:pt>
                <c:pt idx="426">
                  <c:v>44671</c:v>
                </c:pt>
                <c:pt idx="427">
                  <c:v>44672</c:v>
                </c:pt>
                <c:pt idx="428">
                  <c:v>44673</c:v>
                </c:pt>
                <c:pt idx="429">
                  <c:v>44676</c:v>
                </c:pt>
                <c:pt idx="430">
                  <c:v>44677</c:v>
                </c:pt>
                <c:pt idx="431">
                  <c:v>44678</c:v>
                </c:pt>
                <c:pt idx="432">
                  <c:v>44679</c:v>
                </c:pt>
                <c:pt idx="433">
                  <c:v>44680</c:v>
                </c:pt>
                <c:pt idx="434">
                  <c:v>44683</c:v>
                </c:pt>
                <c:pt idx="435">
                  <c:v>44684</c:v>
                </c:pt>
                <c:pt idx="436">
                  <c:v>44685</c:v>
                </c:pt>
                <c:pt idx="437">
                  <c:v>44686</c:v>
                </c:pt>
                <c:pt idx="438">
                  <c:v>44687</c:v>
                </c:pt>
                <c:pt idx="439">
                  <c:v>44690</c:v>
                </c:pt>
                <c:pt idx="440">
                  <c:v>44691</c:v>
                </c:pt>
                <c:pt idx="441">
                  <c:v>44692</c:v>
                </c:pt>
                <c:pt idx="442">
                  <c:v>44693</c:v>
                </c:pt>
                <c:pt idx="443">
                  <c:v>44694</c:v>
                </c:pt>
                <c:pt idx="444">
                  <c:v>44697</c:v>
                </c:pt>
                <c:pt idx="445">
                  <c:v>44698</c:v>
                </c:pt>
                <c:pt idx="446">
                  <c:v>44699</c:v>
                </c:pt>
                <c:pt idx="447">
                  <c:v>44700</c:v>
                </c:pt>
                <c:pt idx="448">
                  <c:v>44701</c:v>
                </c:pt>
                <c:pt idx="449">
                  <c:v>44704</c:v>
                </c:pt>
                <c:pt idx="450">
                  <c:v>44705</c:v>
                </c:pt>
                <c:pt idx="451">
                  <c:v>44706</c:v>
                </c:pt>
                <c:pt idx="452">
                  <c:v>44707</c:v>
                </c:pt>
                <c:pt idx="453">
                  <c:v>44708</c:v>
                </c:pt>
                <c:pt idx="454">
                  <c:v>44712</c:v>
                </c:pt>
                <c:pt idx="455">
                  <c:v>44713</c:v>
                </c:pt>
                <c:pt idx="456">
                  <c:v>44714</c:v>
                </c:pt>
                <c:pt idx="457">
                  <c:v>44715</c:v>
                </c:pt>
                <c:pt idx="458">
                  <c:v>44718</c:v>
                </c:pt>
                <c:pt idx="459">
                  <c:v>44719</c:v>
                </c:pt>
                <c:pt idx="460">
                  <c:v>44720</c:v>
                </c:pt>
                <c:pt idx="461">
                  <c:v>44721</c:v>
                </c:pt>
                <c:pt idx="462">
                  <c:v>44722</c:v>
                </c:pt>
                <c:pt idx="463">
                  <c:v>44725</c:v>
                </c:pt>
                <c:pt idx="464">
                  <c:v>44726</c:v>
                </c:pt>
                <c:pt idx="465">
                  <c:v>44727</c:v>
                </c:pt>
                <c:pt idx="466">
                  <c:v>44728</c:v>
                </c:pt>
                <c:pt idx="467">
                  <c:v>44729</c:v>
                </c:pt>
                <c:pt idx="468">
                  <c:v>44733</c:v>
                </c:pt>
                <c:pt idx="469">
                  <c:v>44734</c:v>
                </c:pt>
                <c:pt idx="470">
                  <c:v>44735</c:v>
                </c:pt>
                <c:pt idx="471">
                  <c:v>44736</c:v>
                </c:pt>
                <c:pt idx="472">
                  <c:v>44739</c:v>
                </c:pt>
                <c:pt idx="473">
                  <c:v>44740</c:v>
                </c:pt>
                <c:pt idx="474">
                  <c:v>44741</c:v>
                </c:pt>
                <c:pt idx="475">
                  <c:v>44742</c:v>
                </c:pt>
                <c:pt idx="476">
                  <c:v>44743</c:v>
                </c:pt>
                <c:pt idx="477">
                  <c:v>44747</c:v>
                </c:pt>
                <c:pt idx="478">
                  <c:v>44748</c:v>
                </c:pt>
                <c:pt idx="479">
                  <c:v>44749</c:v>
                </c:pt>
                <c:pt idx="480">
                  <c:v>44750</c:v>
                </c:pt>
                <c:pt idx="481">
                  <c:v>44753</c:v>
                </c:pt>
                <c:pt idx="482">
                  <c:v>44754</c:v>
                </c:pt>
                <c:pt idx="483">
                  <c:v>44755</c:v>
                </c:pt>
                <c:pt idx="484">
                  <c:v>44756</c:v>
                </c:pt>
                <c:pt idx="485">
                  <c:v>44757</c:v>
                </c:pt>
                <c:pt idx="486">
                  <c:v>44760</c:v>
                </c:pt>
                <c:pt idx="487">
                  <c:v>44761</c:v>
                </c:pt>
                <c:pt idx="488">
                  <c:v>44762</c:v>
                </c:pt>
                <c:pt idx="489">
                  <c:v>44763</c:v>
                </c:pt>
                <c:pt idx="490">
                  <c:v>44764</c:v>
                </c:pt>
                <c:pt idx="491">
                  <c:v>44767</c:v>
                </c:pt>
                <c:pt idx="492">
                  <c:v>44768</c:v>
                </c:pt>
                <c:pt idx="493">
                  <c:v>44769</c:v>
                </c:pt>
                <c:pt idx="494">
                  <c:v>44770</c:v>
                </c:pt>
                <c:pt idx="495">
                  <c:v>44771</c:v>
                </c:pt>
                <c:pt idx="496">
                  <c:v>44774</c:v>
                </c:pt>
                <c:pt idx="497">
                  <c:v>44775</c:v>
                </c:pt>
                <c:pt idx="498">
                  <c:v>44776</c:v>
                </c:pt>
                <c:pt idx="499">
                  <c:v>44777</c:v>
                </c:pt>
                <c:pt idx="500">
                  <c:v>44778</c:v>
                </c:pt>
                <c:pt idx="501">
                  <c:v>44781</c:v>
                </c:pt>
                <c:pt idx="502">
                  <c:v>44782</c:v>
                </c:pt>
                <c:pt idx="503">
                  <c:v>44783</c:v>
                </c:pt>
                <c:pt idx="504">
                  <c:v>44784</c:v>
                </c:pt>
                <c:pt idx="505">
                  <c:v>44785</c:v>
                </c:pt>
                <c:pt idx="506">
                  <c:v>44788</c:v>
                </c:pt>
                <c:pt idx="507">
                  <c:v>44789</c:v>
                </c:pt>
                <c:pt idx="508">
                  <c:v>44790</c:v>
                </c:pt>
                <c:pt idx="509">
                  <c:v>44791</c:v>
                </c:pt>
                <c:pt idx="510">
                  <c:v>44792</c:v>
                </c:pt>
                <c:pt idx="511">
                  <c:v>44795</c:v>
                </c:pt>
                <c:pt idx="512">
                  <c:v>44796</c:v>
                </c:pt>
                <c:pt idx="513">
                  <c:v>44797</c:v>
                </c:pt>
                <c:pt idx="514">
                  <c:v>44798</c:v>
                </c:pt>
                <c:pt idx="515">
                  <c:v>44799</c:v>
                </c:pt>
                <c:pt idx="516">
                  <c:v>44802</c:v>
                </c:pt>
                <c:pt idx="517">
                  <c:v>44803</c:v>
                </c:pt>
                <c:pt idx="518">
                  <c:v>44804</c:v>
                </c:pt>
                <c:pt idx="519">
                  <c:v>44805</c:v>
                </c:pt>
                <c:pt idx="520">
                  <c:v>44806</c:v>
                </c:pt>
                <c:pt idx="521">
                  <c:v>44810</c:v>
                </c:pt>
                <c:pt idx="522">
                  <c:v>44811</c:v>
                </c:pt>
                <c:pt idx="523">
                  <c:v>44812</c:v>
                </c:pt>
                <c:pt idx="524">
                  <c:v>44813</c:v>
                </c:pt>
                <c:pt idx="525">
                  <c:v>44816</c:v>
                </c:pt>
                <c:pt idx="526">
                  <c:v>44817</c:v>
                </c:pt>
                <c:pt idx="527">
                  <c:v>44818</c:v>
                </c:pt>
                <c:pt idx="528">
                  <c:v>44819</c:v>
                </c:pt>
                <c:pt idx="529">
                  <c:v>44820</c:v>
                </c:pt>
                <c:pt idx="530">
                  <c:v>44823</c:v>
                </c:pt>
                <c:pt idx="531">
                  <c:v>44824</c:v>
                </c:pt>
                <c:pt idx="532">
                  <c:v>44825</c:v>
                </c:pt>
                <c:pt idx="533">
                  <c:v>44826</c:v>
                </c:pt>
                <c:pt idx="534">
                  <c:v>44827</c:v>
                </c:pt>
                <c:pt idx="535">
                  <c:v>44830</c:v>
                </c:pt>
                <c:pt idx="536">
                  <c:v>44831</c:v>
                </c:pt>
                <c:pt idx="537">
                  <c:v>44832</c:v>
                </c:pt>
                <c:pt idx="538">
                  <c:v>44833</c:v>
                </c:pt>
                <c:pt idx="539">
                  <c:v>44834</c:v>
                </c:pt>
                <c:pt idx="540">
                  <c:v>44837</c:v>
                </c:pt>
                <c:pt idx="541">
                  <c:v>44838</c:v>
                </c:pt>
                <c:pt idx="542">
                  <c:v>44839</c:v>
                </c:pt>
                <c:pt idx="543">
                  <c:v>44840</c:v>
                </c:pt>
                <c:pt idx="544">
                  <c:v>44841</c:v>
                </c:pt>
                <c:pt idx="545">
                  <c:v>44844</c:v>
                </c:pt>
                <c:pt idx="546">
                  <c:v>44845</c:v>
                </c:pt>
                <c:pt idx="547">
                  <c:v>44846</c:v>
                </c:pt>
                <c:pt idx="548">
                  <c:v>44847</c:v>
                </c:pt>
                <c:pt idx="549">
                  <c:v>44848</c:v>
                </c:pt>
                <c:pt idx="550">
                  <c:v>44851</c:v>
                </c:pt>
                <c:pt idx="551">
                  <c:v>44852</c:v>
                </c:pt>
                <c:pt idx="552">
                  <c:v>44853</c:v>
                </c:pt>
                <c:pt idx="553">
                  <c:v>44854</c:v>
                </c:pt>
                <c:pt idx="554">
                  <c:v>44855</c:v>
                </c:pt>
                <c:pt idx="555">
                  <c:v>44858</c:v>
                </c:pt>
                <c:pt idx="556">
                  <c:v>44859</c:v>
                </c:pt>
                <c:pt idx="557">
                  <c:v>44860</c:v>
                </c:pt>
                <c:pt idx="558">
                  <c:v>44861</c:v>
                </c:pt>
                <c:pt idx="559">
                  <c:v>44862</c:v>
                </c:pt>
                <c:pt idx="560">
                  <c:v>44865</c:v>
                </c:pt>
                <c:pt idx="561">
                  <c:v>44866</c:v>
                </c:pt>
                <c:pt idx="562">
                  <c:v>44867</c:v>
                </c:pt>
                <c:pt idx="563">
                  <c:v>44868</c:v>
                </c:pt>
                <c:pt idx="564">
                  <c:v>44869</c:v>
                </c:pt>
                <c:pt idx="565">
                  <c:v>44872</c:v>
                </c:pt>
                <c:pt idx="566">
                  <c:v>44873</c:v>
                </c:pt>
                <c:pt idx="567">
                  <c:v>44874</c:v>
                </c:pt>
                <c:pt idx="568">
                  <c:v>44875</c:v>
                </c:pt>
                <c:pt idx="569">
                  <c:v>44876</c:v>
                </c:pt>
                <c:pt idx="570">
                  <c:v>44879</c:v>
                </c:pt>
                <c:pt idx="571">
                  <c:v>44880</c:v>
                </c:pt>
                <c:pt idx="572">
                  <c:v>44881</c:v>
                </c:pt>
                <c:pt idx="573">
                  <c:v>44882</c:v>
                </c:pt>
                <c:pt idx="574">
                  <c:v>44883</c:v>
                </c:pt>
                <c:pt idx="575">
                  <c:v>44886</c:v>
                </c:pt>
                <c:pt idx="576">
                  <c:v>44887</c:v>
                </c:pt>
                <c:pt idx="577">
                  <c:v>44888</c:v>
                </c:pt>
                <c:pt idx="578">
                  <c:v>44890</c:v>
                </c:pt>
                <c:pt idx="579">
                  <c:v>44893</c:v>
                </c:pt>
                <c:pt idx="580">
                  <c:v>44894</c:v>
                </c:pt>
                <c:pt idx="581">
                  <c:v>44895</c:v>
                </c:pt>
                <c:pt idx="582">
                  <c:v>44896</c:v>
                </c:pt>
                <c:pt idx="583">
                  <c:v>44897</c:v>
                </c:pt>
                <c:pt idx="584">
                  <c:v>44900</c:v>
                </c:pt>
                <c:pt idx="585">
                  <c:v>44901</c:v>
                </c:pt>
                <c:pt idx="586">
                  <c:v>44902</c:v>
                </c:pt>
                <c:pt idx="587">
                  <c:v>44903</c:v>
                </c:pt>
                <c:pt idx="588">
                  <c:v>44904</c:v>
                </c:pt>
                <c:pt idx="589">
                  <c:v>44907</c:v>
                </c:pt>
                <c:pt idx="590">
                  <c:v>44908</c:v>
                </c:pt>
                <c:pt idx="591">
                  <c:v>44909</c:v>
                </c:pt>
                <c:pt idx="592">
                  <c:v>44910</c:v>
                </c:pt>
                <c:pt idx="593">
                  <c:v>44911</c:v>
                </c:pt>
                <c:pt idx="594">
                  <c:v>44914</c:v>
                </c:pt>
                <c:pt idx="595">
                  <c:v>44915</c:v>
                </c:pt>
                <c:pt idx="596">
                  <c:v>44916</c:v>
                </c:pt>
                <c:pt idx="597">
                  <c:v>44917</c:v>
                </c:pt>
                <c:pt idx="598">
                  <c:v>44918</c:v>
                </c:pt>
                <c:pt idx="599">
                  <c:v>44922</c:v>
                </c:pt>
                <c:pt idx="600">
                  <c:v>44923</c:v>
                </c:pt>
                <c:pt idx="601">
                  <c:v>44924</c:v>
                </c:pt>
                <c:pt idx="602">
                  <c:v>44925</c:v>
                </c:pt>
                <c:pt idx="603">
                  <c:v>44929</c:v>
                </c:pt>
                <c:pt idx="604">
                  <c:v>44930</c:v>
                </c:pt>
                <c:pt idx="605">
                  <c:v>44931</c:v>
                </c:pt>
                <c:pt idx="606">
                  <c:v>44932</c:v>
                </c:pt>
                <c:pt idx="607">
                  <c:v>44935</c:v>
                </c:pt>
                <c:pt idx="608">
                  <c:v>44936</c:v>
                </c:pt>
                <c:pt idx="609">
                  <c:v>44937</c:v>
                </c:pt>
                <c:pt idx="610">
                  <c:v>44938</c:v>
                </c:pt>
                <c:pt idx="611">
                  <c:v>44939</c:v>
                </c:pt>
                <c:pt idx="612">
                  <c:v>44943</c:v>
                </c:pt>
                <c:pt idx="613">
                  <c:v>44944</c:v>
                </c:pt>
                <c:pt idx="614">
                  <c:v>44945</c:v>
                </c:pt>
                <c:pt idx="615">
                  <c:v>44946</c:v>
                </c:pt>
                <c:pt idx="616">
                  <c:v>44949</c:v>
                </c:pt>
                <c:pt idx="617">
                  <c:v>44950</c:v>
                </c:pt>
                <c:pt idx="618">
                  <c:v>44951</c:v>
                </c:pt>
                <c:pt idx="619">
                  <c:v>44952</c:v>
                </c:pt>
                <c:pt idx="620">
                  <c:v>44953</c:v>
                </c:pt>
                <c:pt idx="621">
                  <c:v>44956</c:v>
                </c:pt>
                <c:pt idx="622">
                  <c:v>44957</c:v>
                </c:pt>
                <c:pt idx="623">
                  <c:v>44958</c:v>
                </c:pt>
                <c:pt idx="624">
                  <c:v>44959</c:v>
                </c:pt>
                <c:pt idx="625">
                  <c:v>44960</c:v>
                </c:pt>
                <c:pt idx="626">
                  <c:v>44963</c:v>
                </c:pt>
                <c:pt idx="627">
                  <c:v>44964</c:v>
                </c:pt>
                <c:pt idx="628">
                  <c:v>44965</c:v>
                </c:pt>
                <c:pt idx="629">
                  <c:v>44966</c:v>
                </c:pt>
                <c:pt idx="630">
                  <c:v>44967</c:v>
                </c:pt>
                <c:pt idx="631">
                  <c:v>44970</c:v>
                </c:pt>
                <c:pt idx="632">
                  <c:v>44971</c:v>
                </c:pt>
                <c:pt idx="633">
                  <c:v>44972</c:v>
                </c:pt>
                <c:pt idx="634">
                  <c:v>44973</c:v>
                </c:pt>
                <c:pt idx="635">
                  <c:v>44974</c:v>
                </c:pt>
                <c:pt idx="636">
                  <c:v>44978</c:v>
                </c:pt>
                <c:pt idx="637">
                  <c:v>44979</c:v>
                </c:pt>
                <c:pt idx="638">
                  <c:v>44980</c:v>
                </c:pt>
                <c:pt idx="639">
                  <c:v>44981</c:v>
                </c:pt>
                <c:pt idx="640">
                  <c:v>44984</c:v>
                </c:pt>
                <c:pt idx="641">
                  <c:v>44985</c:v>
                </c:pt>
                <c:pt idx="642">
                  <c:v>44986</c:v>
                </c:pt>
                <c:pt idx="643">
                  <c:v>44987</c:v>
                </c:pt>
                <c:pt idx="644">
                  <c:v>44988</c:v>
                </c:pt>
                <c:pt idx="645">
                  <c:v>44991</c:v>
                </c:pt>
                <c:pt idx="646">
                  <c:v>44992</c:v>
                </c:pt>
                <c:pt idx="647">
                  <c:v>44993</c:v>
                </c:pt>
                <c:pt idx="648">
                  <c:v>44994</c:v>
                </c:pt>
                <c:pt idx="649">
                  <c:v>44995</c:v>
                </c:pt>
                <c:pt idx="650">
                  <c:v>44998</c:v>
                </c:pt>
                <c:pt idx="651">
                  <c:v>44999</c:v>
                </c:pt>
                <c:pt idx="652">
                  <c:v>45000</c:v>
                </c:pt>
                <c:pt idx="653">
                  <c:v>45001</c:v>
                </c:pt>
                <c:pt idx="654">
                  <c:v>45002</c:v>
                </c:pt>
                <c:pt idx="655">
                  <c:v>45005</c:v>
                </c:pt>
                <c:pt idx="656">
                  <c:v>45006</c:v>
                </c:pt>
                <c:pt idx="657">
                  <c:v>45007</c:v>
                </c:pt>
                <c:pt idx="658">
                  <c:v>45008</c:v>
                </c:pt>
                <c:pt idx="659">
                  <c:v>45009</c:v>
                </c:pt>
                <c:pt idx="660">
                  <c:v>45012</c:v>
                </c:pt>
                <c:pt idx="661">
                  <c:v>45013</c:v>
                </c:pt>
                <c:pt idx="662">
                  <c:v>45014</c:v>
                </c:pt>
                <c:pt idx="663">
                  <c:v>45015</c:v>
                </c:pt>
                <c:pt idx="664">
                  <c:v>45016</c:v>
                </c:pt>
                <c:pt idx="665">
                  <c:v>45019</c:v>
                </c:pt>
                <c:pt idx="666">
                  <c:v>45020</c:v>
                </c:pt>
                <c:pt idx="667">
                  <c:v>45021</c:v>
                </c:pt>
                <c:pt idx="668">
                  <c:v>45022</c:v>
                </c:pt>
                <c:pt idx="669">
                  <c:v>45026</c:v>
                </c:pt>
                <c:pt idx="670">
                  <c:v>45027</c:v>
                </c:pt>
                <c:pt idx="671">
                  <c:v>45028</c:v>
                </c:pt>
                <c:pt idx="672">
                  <c:v>45029</c:v>
                </c:pt>
                <c:pt idx="673">
                  <c:v>45030</c:v>
                </c:pt>
                <c:pt idx="674">
                  <c:v>45033</c:v>
                </c:pt>
                <c:pt idx="675">
                  <c:v>45034</c:v>
                </c:pt>
                <c:pt idx="676">
                  <c:v>45035</c:v>
                </c:pt>
                <c:pt idx="677">
                  <c:v>45036</c:v>
                </c:pt>
                <c:pt idx="678">
                  <c:v>45037</c:v>
                </c:pt>
                <c:pt idx="679">
                  <c:v>45040</c:v>
                </c:pt>
                <c:pt idx="680">
                  <c:v>45041</c:v>
                </c:pt>
                <c:pt idx="681">
                  <c:v>45042</c:v>
                </c:pt>
                <c:pt idx="682">
                  <c:v>45043</c:v>
                </c:pt>
                <c:pt idx="683">
                  <c:v>45044</c:v>
                </c:pt>
                <c:pt idx="684">
                  <c:v>45047</c:v>
                </c:pt>
                <c:pt idx="685">
                  <c:v>45048</c:v>
                </c:pt>
                <c:pt idx="686">
                  <c:v>45049</c:v>
                </c:pt>
                <c:pt idx="687">
                  <c:v>45050</c:v>
                </c:pt>
                <c:pt idx="688">
                  <c:v>45051</c:v>
                </c:pt>
                <c:pt idx="689">
                  <c:v>45054</c:v>
                </c:pt>
                <c:pt idx="690">
                  <c:v>45055</c:v>
                </c:pt>
                <c:pt idx="691">
                  <c:v>45056</c:v>
                </c:pt>
                <c:pt idx="692">
                  <c:v>45057</c:v>
                </c:pt>
                <c:pt idx="693">
                  <c:v>45058</c:v>
                </c:pt>
                <c:pt idx="694">
                  <c:v>45061</c:v>
                </c:pt>
                <c:pt idx="695">
                  <c:v>45062</c:v>
                </c:pt>
                <c:pt idx="696">
                  <c:v>45063</c:v>
                </c:pt>
                <c:pt idx="697">
                  <c:v>45064</c:v>
                </c:pt>
                <c:pt idx="698">
                  <c:v>45065</c:v>
                </c:pt>
                <c:pt idx="699">
                  <c:v>45068</c:v>
                </c:pt>
                <c:pt idx="700">
                  <c:v>45069</c:v>
                </c:pt>
                <c:pt idx="701">
                  <c:v>45070</c:v>
                </c:pt>
                <c:pt idx="702">
                  <c:v>45071</c:v>
                </c:pt>
                <c:pt idx="703">
                  <c:v>45072</c:v>
                </c:pt>
                <c:pt idx="704">
                  <c:v>45076</c:v>
                </c:pt>
                <c:pt idx="705">
                  <c:v>45077</c:v>
                </c:pt>
                <c:pt idx="706">
                  <c:v>45078</c:v>
                </c:pt>
                <c:pt idx="707">
                  <c:v>45079</c:v>
                </c:pt>
                <c:pt idx="708">
                  <c:v>45082</c:v>
                </c:pt>
                <c:pt idx="709">
                  <c:v>45083</c:v>
                </c:pt>
                <c:pt idx="710">
                  <c:v>45084</c:v>
                </c:pt>
                <c:pt idx="711">
                  <c:v>45085</c:v>
                </c:pt>
                <c:pt idx="712">
                  <c:v>45086</c:v>
                </c:pt>
                <c:pt idx="713">
                  <c:v>45089</c:v>
                </c:pt>
                <c:pt idx="714">
                  <c:v>45090</c:v>
                </c:pt>
                <c:pt idx="715">
                  <c:v>45091</c:v>
                </c:pt>
                <c:pt idx="716">
                  <c:v>45092</c:v>
                </c:pt>
                <c:pt idx="717">
                  <c:v>45093</c:v>
                </c:pt>
                <c:pt idx="718">
                  <c:v>45097</c:v>
                </c:pt>
                <c:pt idx="719">
                  <c:v>45098</c:v>
                </c:pt>
                <c:pt idx="720">
                  <c:v>45099</c:v>
                </c:pt>
                <c:pt idx="721">
                  <c:v>45100</c:v>
                </c:pt>
                <c:pt idx="722">
                  <c:v>45103</c:v>
                </c:pt>
                <c:pt idx="723">
                  <c:v>45104</c:v>
                </c:pt>
                <c:pt idx="724">
                  <c:v>45105</c:v>
                </c:pt>
                <c:pt idx="725">
                  <c:v>45106</c:v>
                </c:pt>
                <c:pt idx="726">
                  <c:v>45107</c:v>
                </c:pt>
                <c:pt idx="727">
                  <c:v>45110</c:v>
                </c:pt>
                <c:pt idx="728">
                  <c:v>45112</c:v>
                </c:pt>
                <c:pt idx="729">
                  <c:v>45113</c:v>
                </c:pt>
                <c:pt idx="730">
                  <c:v>45114</c:v>
                </c:pt>
                <c:pt idx="731">
                  <c:v>45117</c:v>
                </c:pt>
                <c:pt idx="732">
                  <c:v>45118</c:v>
                </c:pt>
                <c:pt idx="733">
                  <c:v>45119</c:v>
                </c:pt>
                <c:pt idx="734">
                  <c:v>45120</c:v>
                </c:pt>
                <c:pt idx="735">
                  <c:v>45121</c:v>
                </c:pt>
                <c:pt idx="736">
                  <c:v>45124</c:v>
                </c:pt>
                <c:pt idx="737">
                  <c:v>45125</c:v>
                </c:pt>
                <c:pt idx="738">
                  <c:v>45126</c:v>
                </c:pt>
                <c:pt idx="739">
                  <c:v>45127</c:v>
                </c:pt>
                <c:pt idx="740">
                  <c:v>45128</c:v>
                </c:pt>
                <c:pt idx="741">
                  <c:v>45131</c:v>
                </c:pt>
                <c:pt idx="742">
                  <c:v>45132</c:v>
                </c:pt>
                <c:pt idx="743">
                  <c:v>45133</c:v>
                </c:pt>
                <c:pt idx="744">
                  <c:v>45134</c:v>
                </c:pt>
                <c:pt idx="745">
                  <c:v>45135</c:v>
                </c:pt>
                <c:pt idx="746">
                  <c:v>45138</c:v>
                </c:pt>
                <c:pt idx="747">
                  <c:v>45139</c:v>
                </c:pt>
                <c:pt idx="748">
                  <c:v>45140</c:v>
                </c:pt>
                <c:pt idx="749">
                  <c:v>45141</c:v>
                </c:pt>
                <c:pt idx="750">
                  <c:v>45142</c:v>
                </c:pt>
                <c:pt idx="751">
                  <c:v>45145</c:v>
                </c:pt>
                <c:pt idx="752">
                  <c:v>45146</c:v>
                </c:pt>
                <c:pt idx="753">
                  <c:v>45147</c:v>
                </c:pt>
                <c:pt idx="754">
                  <c:v>45148</c:v>
                </c:pt>
                <c:pt idx="755">
                  <c:v>45149</c:v>
                </c:pt>
                <c:pt idx="756">
                  <c:v>45152</c:v>
                </c:pt>
                <c:pt idx="757">
                  <c:v>45153</c:v>
                </c:pt>
                <c:pt idx="758">
                  <c:v>45154</c:v>
                </c:pt>
                <c:pt idx="759">
                  <c:v>45155</c:v>
                </c:pt>
                <c:pt idx="760">
                  <c:v>45156</c:v>
                </c:pt>
                <c:pt idx="761">
                  <c:v>45159</c:v>
                </c:pt>
                <c:pt idx="762">
                  <c:v>45160</c:v>
                </c:pt>
                <c:pt idx="763">
                  <c:v>45161</c:v>
                </c:pt>
                <c:pt idx="764">
                  <c:v>45162</c:v>
                </c:pt>
                <c:pt idx="765">
                  <c:v>45163</c:v>
                </c:pt>
                <c:pt idx="766">
                  <c:v>45166</c:v>
                </c:pt>
                <c:pt idx="767">
                  <c:v>45167</c:v>
                </c:pt>
                <c:pt idx="768">
                  <c:v>45168</c:v>
                </c:pt>
                <c:pt idx="769">
                  <c:v>45169</c:v>
                </c:pt>
                <c:pt idx="770">
                  <c:v>45170</c:v>
                </c:pt>
                <c:pt idx="771">
                  <c:v>45174</c:v>
                </c:pt>
                <c:pt idx="772">
                  <c:v>45175</c:v>
                </c:pt>
                <c:pt idx="773">
                  <c:v>45176</c:v>
                </c:pt>
                <c:pt idx="774">
                  <c:v>45177</c:v>
                </c:pt>
                <c:pt idx="775">
                  <c:v>45180</c:v>
                </c:pt>
                <c:pt idx="776">
                  <c:v>45181</c:v>
                </c:pt>
                <c:pt idx="777">
                  <c:v>45182</c:v>
                </c:pt>
                <c:pt idx="778">
                  <c:v>45183</c:v>
                </c:pt>
                <c:pt idx="779">
                  <c:v>45184</c:v>
                </c:pt>
                <c:pt idx="780">
                  <c:v>45187</c:v>
                </c:pt>
                <c:pt idx="781">
                  <c:v>45188</c:v>
                </c:pt>
                <c:pt idx="782">
                  <c:v>45189</c:v>
                </c:pt>
                <c:pt idx="783">
                  <c:v>45190</c:v>
                </c:pt>
                <c:pt idx="784">
                  <c:v>45191</c:v>
                </c:pt>
                <c:pt idx="785">
                  <c:v>45194</c:v>
                </c:pt>
                <c:pt idx="786">
                  <c:v>45195</c:v>
                </c:pt>
                <c:pt idx="787">
                  <c:v>45196</c:v>
                </c:pt>
                <c:pt idx="788">
                  <c:v>45197</c:v>
                </c:pt>
                <c:pt idx="789">
                  <c:v>45198</c:v>
                </c:pt>
                <c:pt idx="790">
                  <c:v>45201</c:v>
                </c:pt>
                <c:pt idx="791">
                  <c:v>45202</c:v>
                </c:pt>
                <c:pt idx="792">
                  <c:v>45203</c:v>
                </c:pt>
                <c:pt idx="793">
                  <c:v>45204</c:v>
                </c:pt>
                <c:pt idx="794">
                  <c:v>45205</c:v>
                </c:pt>
                <c:pt idx="795">
                  <c:v>45208</c:v>
                </c:pt>
                <c:pt idx="796">
                  <c:v>45209</c:v>
                </c:pt>
                <c:pt idx="797">
                  <c:v>45210</c:v>
                </c:pt>
                <c:pt idx="798">
                  <c:v>45211</c:v>
                </c:pt>
                <c:pt idx="799">
                  <c:v>45212</c:v>
                </c:pt>
                <c:pt idx="800">
                  <c:v>45215</c:v>
                </c:pt>
                <c:pt idx="801">
                  <c:v>45216</c:v>
                </c:pt>
                <c:pt idx="802">
                  <c:v>45217</c:v>
                </c:pt>
                <c:pt idx="803">
                  <c:v>45218</c:v>
                </c:pt>
                <c:pt idx="804">
                  <c:v>45219</c:v>
                </c:pt>
                <c:pt idx="805">
                  <c:v>45222</c:v>
                </c:pt>
                <c:pt idx="806">
                  <c:v>45223</c:v>
                </c:pt>
                <c:pt idx="807">
                  <c:v>45224</c:v>
                </c:pt>
                <c:pt idx="808">
                  <c:v>45225</c:v>
                </c:pt>
                <c:pt idx="809">
                  <c:v>45226</c:v>
                </c:pt>
                <c:pt idx="810">
                  <c:v>45229</c:v>
                </c:pt>
                <c:pt idx="811">
                  <c:v>45230</c:v>
                </c:pt>
                <c:pt idx="812">
                  <c:v>45231</c:v>
                </c:pt>
                <c:pt idx="813">
                  <c:v>45232</c:v>
                </c:pt>
                <c:pt idx="814">
                  <c:v>45233</c:v>
                </c:pt>
                <c:pt idx="815">
                  <c:v>45236</c:v>
                </c:pt>
                <c:pt idx="816">
                  <c:v>45237</c:v>
                </c:pt>
                <c:pt idx="817">
                  <c:v>45238</c:v>
                </c:pt>
                <c:pt idx="818">
                  <c:v>45239</c:v>
                </c:pt>
                <c:pt idx="819">
                  <c:v>45240</c:v>
                </c:pt>
                <c:pt idx="820">
                  <c:v>45243</c:v>
                </c:pt>
                <c:pt idx="821">
                  <c:v>45244</c:v>
                </c:pt>
                <c:pt idx="822">
                  <c:v>45245</c:v>
                </c:pt>
                <c:pt idx="823">
                  <c:v>45246</c:v>
                </c:pt>
                <c:pt idx="824">
                  <c:v>45247</c:v>
                </c:pt>
                <c:pt idx="825">
                  <c:v>45250</c:v>
                </c:pt>
                <c:pt idx="826">
                  <c:v>45251</c:v>
                </c:pt>
                <c:pt idx="827">
                  <c:v>45252</c:v>
                </c:pt>
                <c:pt idx="828">
                  <c:v>45254</c:v>
                </c:pt>
                <c:pt idx="829">
                  <c:v>45257</c:v>
                </c:pt>
                <c:pt idx="830">
                  <c:v>45258</c:v>
                </c:pt>
                <c:pt idx="831">
                  <c:v>45259</c:v>
                </c:pt>
                <c:pt idx="832">
                  <c:v>45260</c:v>
                </c:pt>
                <c:pt idx="833">
                  <c:v>45261</c:v>
                </c:pt>
                <c:pt idx="834">
                  <c:v>45264</c:v>
                </c:pt>
                <c:pt idx="835">
                  <c:v>45265</c:v>
                </c:pt>
                <c:pt idx="836">
                  <c:v>45266</c:v>
                </c:pt>
                <c:pt idx="837">
                  <c:v>45267</c:v>
                </c:pt>
                <c:pt idx="838">
                  <c:v>45268</c:v>
                </c:pt>
                <c:pt idx="839">
                  <c:v>45271</c:v>
                </c:pt>
                <c:pt idx="840">
                  <c:v>45272</c:v>
                </c:pt>
                <c:pt idx="841">
                  <c:v>45273</c:v>
                </c:pt>
                <c:pt idx="842">
                  <c:v>45274</c:v>
                </c:pt>
                <c:pt idx="843">
                  <c:v>45275</c:v>
                </c:pt>
                <c:pt idx="844">
                  <c:v>45278</c:v>
                </c:pt>
                <c:pt idx="845">
                  <c:v>45279</c:v>
                </c:pt>
                <c:pt idx="846">
                  <c:v>45280</c:v>
                </c:pt>
                <c:pt idx="847">
                  <c:v>45281</c:v>
                </c:pt>
                <c:pt idx="848">
                  <c:v>45282</c:v>
                </c:pt>
                <c:pt idx="849">
                  <c:v>45286</c:v>
                </c:pt>
                <c:pt idx="850">
                  <c:v>45287</c:v>
                </c:pt>
                <c:pt idx="851">
                  <c:v>45288</c:v>
                </c:pt>
                <c:pt idx="852">
                  <c:v>45289</c:v>
                </c:pt>
                <c:pt idx="853">
                  <c:v>45293</c:v>
                </c:pt>
                <c:pt idx="854">
                  <c:v>45294</c:v>
                </c:pt>
                <c:pt idx="855">
                  <c:v>45295</c:v>
                </c:pt>
                <c:pt idx="856">
                  <c:v>45296</c:v>
                </c:pt>
                <c:pt idx="857">
                  <c:v>45299</c:v>
                </c:pt>
                <c:pt idx="858">
                  <c:v>45300</c:v>
                </c:pt>
                <c:pt idx="859">
                  <c:v>45301</c:v>
                </c:pt>
                <c:pt idx="860">
                  <c:v>45302</c:v>
                </c:pt>
                <c:pt idx="861">
                  <c:v>45303</c:v>
                </c:pt>
                <c:pt idx="862">
                  <c:v>45307</c:v>
                </c:pt>
                <c:pt idx="863">
                  <c:v>45308</c:v>
                </c:pt>
                <c:pt idx="864">
                  <c:v>45309</c:v>
                </c:pt>
                <c:pt idx="865">
                  <c:v>45310</c:v>
                </c:pt>
                <c:pt idx="866">
                  <c:v>45313</c:v>
                </c:pt>
                <c:pt idx="867">
                  <c:v>45314</c:v>
                </c:pt>
                <c:pt idx="868">
                  <c:v>45315</c:v>
                </c:pt>
                <c:pt idx="869">
                  <c:v>45316</c:v>
                </c:pt>
                <c:pt idx="870">
                  <c:v>45317</c:v>
                </c:pt>
                <c:pt idx="871">
                  <c:v>45320</c:v>
                </c:pt>
                <c:pt idx="872">
                  <c:v>45321</c:v>
                </c:pt>
                <c:pt idx="873">
                  <c:v>45322</c:v>
                </c:pt>
                <c:pt idx="874">
                  <c:v>45323</c:v>
                </c:pt>
                <c:pt idx="875">
                  <c:v>45324</c:v>
                </c:pt>
                <c:pt idx="876">
                  <c:v>45327</c:v>
                </c:pt>
                <c:pt idx="877">
                  <c:v>45328</c:v>
                </c:pt>
                <c:pt idx="878">
                  <c:v>45329</c:v>
                </c:pt>
                <c:pt idx="879">
                  <c:v>45330</c:v>
                </c:pt>
                <c:pt idx="880">
                  <c:v>45331</c:v>
                </c:pt>
                <c:pt idx="881">
                  <c:v>45334</c:v>
                </c:pt>
                <c:pt idx="882">
                  <c:v>45335</c:v>
                </c:pt>
                <c:pt idx="883">
                  <c:v>45336</c:v>
                </c:pt>
                <c:pt idx="884">
                  <c:v>45337</c:v>
                </c:pt>
                <c:pt idx="885">
                  <c:v>45338</c:v>
                </c:pt>
                <c:pt idx="886">
                  <c:v>45342</c:v>
                </c:pt>
                <c:pt idx="887">
                  <c:v>45343</c:v>
                </c:pt>
                <c:pt idx="888">
                  <c:v>45344</c:v>
                </c:pt>
                <c:pt idx="889">
                  <c:v>45345</c:v>
                </c:pt>
                <c:pt idx="890">
                  <c:v>45348</c:v>
                </c:pt>
                <c:pt idx="891">
                  <c:v>45349</c:v>
                </c:pt>
                <c:pt idx="892">
                  <c:v>45350</c:v>
                </c:pt>
                <c:pt idx="893">
                  <c:v>45351</c:v>
                </c:pt>
                <c:pt idx="894">
                  <c:v>45352</c:v>
                </c:pt>
                <c:pt idx="895">
                  <c:v>45355</c:v>
                </c:pt>
                <c:pt idx="896">
                  <c:v>45356</c:v>
                </c:pt>
                <c:pt idx="897">
                  <c:v>45357</c:v>
                </c:pt>
                <c:pt idx="898">
                  <c:v>45358</c:v>
                </c:pt>
                <c:pt idx="899">
                  <c:v>45359</c:v>
                </c:pt>
                <c:pt idx="900">
                  <c:v>45362</c:v>
                </c:pt>
                <c:pt idx="901">
                  <c:v>45363</c:v>
                </c:pt>
                <c:pt idx="902">
                  <c:v>45364</c:v>
                </c:pt>
                <c:pt idx="903">
                  <c:v>45365</c:v>
                </c:pt>
                <c:pt idx="904">
                  <c:v>45366</c:v>
                </c:pt>
                <c:pt idx="905">
                  <c:v>45369</c:v>
                </c:pt>
                <c:pt idx="906">
                  <c:v>45370</c:v>
                </c:pt>
                <c:pt idx="907">
                  <c:v>45371</c:v>
                </c:pt>
                <c:pt idx="908">
                  <c:v>45372</c:v>
                </c:pt>
                <c:pt idx="909">
                  <c:v>45373</c:v>
                </c:pt>
                <c:pt idx="910">
                  <c:v>45376</c:v>
                </c:pt>
                <c:pt idx="911">
                  <c:v>45377</c:v>
                </c:pt>
                <c:pt idx="912">
                  <c:v>45378</c:v>
                </c:pt>
                <c:pt idx="913">
                  <c:v>45379</c:v>
                </c:pt>
                <c:pt idx="914">
                  <c:v>45383</c:v>
                </c:pt>
                <c:pt idx="915">
                  <c:v>45384</c:v>
                </c:pt>
                <c:pt idx="916">
                  <c:v>45385</c:v>
                </c:pt>
                <c:pt idx="917">
                  <c:v>45386</c:v>
                </c:pt>
                <c:pt idx="918">
                  <c:v>45387</c:v>
                </c:pt>
                <c:pt idx="919">
                  <c:v>45390</c:v>
                </c:pt>
                <c:pt idx="920">
                  <c:v>45391</c:v>
                </c:pt>
                <c:pt idx="921">
                  <c:v>45392</c:v>
                </c:pt>
                <c:pt idx="922">
                  <c:v>45393</c:v>
                </c:pt>
                <c:pt idx="923">
                  <c:v>45394</c:v>
                </c:pt>
                <c:pt idx="924">
                  <c:v>45397</c:v>
                </c:pt>
                <c:pt idx="925">
                  <c:v>45398</c:v>
                </c:pt>
                <c:pt idx="926">
                  <c:v>45399</c:v>
                </c:pt>
                <c:pt idx="927">
                  <c:v>45400</c:v>
                </c:pt>
                <c:pt idx="928">
                  <c:v>45401</c:v>
                </c:pt>
                <c:pt idx="929">
                  <c:v>45404</c:v>
                </c:pt>
                <c:pt idx="930">
                  <c:v>45405</c:v>
                </c:pt>
                <c:pt idx="931">
                  <c:v>45406</c:v>
                </c:pt>
                <c:pt idx="932">
                  <c:v>45407</c:v>
                </c:pt>
                <c:pt idx="933">
                  <c:v>45408</c:v>
                </c:pt>
                <c:pt idx="934">
                  <c:v>45411</c:v>
                </c:pt>
              </c:numCache>
            </c:numRef>
          </c:cat>
          <c:val>
            <c:numRef>
              <c:f>'MSTRvsBTC Daily'!$C$3:$C$10000</c:f>
              <c:numCache>
                <c:formatCode>0%</c:formatCode>
                <c:ptCount val="9998"/>
                <c:pt idx="0">
                  <c:v>-3.9365343873968617E-2</c:v>
                </c:pt>
                <c:pt idx="1">
                  <c:v>-2.4080405361184165E-2</c:v>
                </c:pt>
                <c:pt idx="2">
                  <c:v>-6.8853902494155905E-3</c:v>
                </c:pt>
                <c:pt idx="3">
                  <c:v>-8.1809115166592283E-3</c:v>
                </c:pt>
                <c:pt idx="4">
                  <c:v>3.3074638495060427E-2</c:v>
                </c:pt>
                <c:pt idx="5">
                  <c:v>1.1599176974176562E-2</c:v>
                </c:pt>
                <c:pt idx="6">
                  <c:v>-7.8275314609084212E-3</c:v>
                </c:pt>
                <c:pt idx="7">
                  <c:v>2.3855978647535636E-3</c:v>
                </c:pt>
                <c:pt idx="8">
                  <c:v>-2.1681909897696916E-2</c:v>
                </c:pt>
                <c:pt idx="9">
                  <c:v>-5.9729072023241292E-3</c:v>
                </c:pt>
                <c:pt idx="10">
                  <c:v>-4.0662925212533341E-2</c:v>
                </c:pt>
                <c:pt idx="11">
                  <c:v>-2.9909180204544472E-2</c:v>
                </c:pt>
                <c:pt idx="12">
                  <c:v>-4.4268564214695605E-2</c:v>
                </c:pt>
                <c:pt idx="13">
                  <c:v>-2.4919023606001733E-2</c:v>
                </c:pt>
                <c:pt idx="14">
                  <c:v>-1.2935457394175787E-2</c:v>
                </c:pt>
                <c:pt idx="15">
                  <c:v>1.1862304684025826E-2</c:v>
                </c:pt>
                <c:pt idx="16">
                  <c:v>-3.4622414807867763E-2</c:v>
                </c:pt>
                <c:pt idx="17">
                  <c:v>-0.137017176078856</c:v>
                </c:pt>
                <c:pt idx="18">
                  <c:v>-0.11100362027352462</c:v>
                </c:pt>
                <c:pt idx="19">
                  <c:v>-0.14718166660512055</c:v>
                </c:pt>
                <c:pt idx="20">
                  <c:v>-0.13624243032354333</c:v>
                </c:pt>
                <c:pt idx="21">
                  <c:v>-0.12444913643654665</c:v>
                </c:pt>
                <c:pt idx="22">
                  <c:v>-0.12080387333666487</c:v>
                </c:pt>
                <c:pt idx="23">
                  <c:v>-9.3890582443471149E-2</c:v>
                </c:pt>
                <c:pt idx="24">
                  <c:v>-8.3019405276945624E-2</c:v>
                </c:pt>
                <c:pt idx="25">
                  <c:v>-6.6537520885220913E-2</c:v>
                </c:pt>
                <c:pt idx="26">
                  <c:v>-6.8898820445933762E-2</c:v>
                </c:pt>
                <c:pt idx="27">
                  <c:v>-6.9301076353179392E-2</c:v>
                </c:pt>
                <c:pt idx="28">
                  <c:v>-0.11337091825787371</c:v>
                </c:pt>
                <c:pt idx="29">
                  <c:v>-0.1060875782620887</c:v>
                </c:pt>
                <c:pt idx="30">
                  <c:v>-0.13382155828209408</c:v>
                </c:pt>
                <c:pt idx="31">
                  <c:v>-8.3668276195488112E-2</c:v>
                </c:pt>
                <c:pt idx="32">
                  <c:v>-8.9927494908343397E-2</c:v>
                </c:pt>
                <c:pt idx="33">
                  <c:v>-8.8343655429423351E-2</c:v>
                </c:pt>
                <c:pt idx="34">
                  <c:v>-7.5739298475144934E-2</c:v>
                </c:pt>
                <c:pt idx="35">
                  <c:v>-8.1285762952846286E-2</c:v>
                </c:pt>
                <c:pt idx="36">
                  <c:v>-9.6589133299299301E-2</c:v>
                </c:pt>
                <c:pt idx="37">
                  <c:v>-0.10068327472901395</c:v>
                </c:pt>
                <c:pt idx="38">
                  <c:v>-8.0130536751085724E-2</c:v>
                </c:pt>
                <c:pt idx="39">
                  <c:v>-9.7635182831976808E-2</c:v>
                </c:pt>
                <c:pt idx="40">
                  <c:v>-9.154691174183438E-2</c:v>
                </c:pt>
                <c:pt idx="41">
                  <c:v>-6.842220280499367E-2</c:v>
                </c:pt>
                <c:pt idx="42">
                  <c:v>-5.479296620236096E-2</c:v>
                </c:pt>
                <c:pt idx="43">
                  <c:v>-1.0425201179884658E-2</c:v>
                </c:pt>
                <c:pt idx="44">
                  <c:v>-2.1628991476367321E-2</c:v>
                </c:pt>
                <c:pt idx="45">
                  <c:v>-2.1313268234870786E-2</c:v>
                </c:pt>
                <c:pt idx="46">
                  <c:v>-1.5552497105830176E-2</c:v>
                </c:pt>
                <c:pt idx="47">
                  <c:v>-3.062177015032963E-2</c:v>
                </c:pt>
                <c:pt idx="48">
                  <c:v>6.466155873515067E-3</c:v>
                </c:pt>
                <c:pt idx="49">
                  <c:v>2.1310075236229853E-2</c:v>
                </c:pt>
                <c:pt idx="50">
                  <c:v>9.745383042350908E-2</c:v>
                </c:pt>
                <c:pt idx="51">
                  <c:v>0.10854285043769329</c:v>
                </c:pt>
                <c:pt idx="52">
                  <c:v>0.10589339600336034</c:v>
                </c:pt>
                <c:pt idx="53">
                  <c:v>0.11700645712469138</c:v>
                </c:pt>
                <c:pt idx="54">
                  <c:v>0.1612863591899405</c:v>
                </c:pt>
                <c:pt idx="55">
                  <c:v>0.13324128381717326</c:v>
                </c:pt>
                <c:pt idx="56">
                  <c:v>0.14579452602707943</c:v>
                </c:pt>
                <c:pt idx="57">
                  <c:v>0.15387910672418892</c:v>
                </c:pt>
                <c:pt idx="58">
                  <c:v>0.15417193442306298</c:v>
                </c:pt>
                <c:pt idx="59">
                  <c:v>0.18367725451797812</c:v>
                </c:pt>
                <c:pt idx="60">
                  <c:v>0.1968243724819001</c:v>
                </c:pt>
                <c:pt idx="61">
                  <c:v>0.29914300685207085</c:v>
                </c:pt>
                <c:pt idx="62">
                  <c:v>0.29824647862968412</c:v>
                </c:pt>
                <c:pt idx="63">
                  <c:v>0.28324151802927222</c:v>
                </c:pt>
                <c:pt idx="64">
                  <c:v>0.28054048528643083</c:v>
                </c:pt>
                <c:pt idx="65">
                  <c:v>0.30738242638097013</c:v>
                </c:pt>
                <c:pt idx="66">
                  <c:v>0.34400375371436498</c:v>
                </c:pt>
                <c:pt idx="67">
                  <c:v>0.34655130644714616</c:v>
                </c:pt>
                <c:pt idx="68">
                  <c:v>0.37096038881292737</c:v>
                </c:pt>
                <c:pt idx="69">
                  <c:v>0.42655315819365081</c:v>
                </c:pt>
                <c:pt idx="70">
                  <c:v>0.43554131107338412</c:v>
                </c:pt>
                <c:pt idx="71">
                  <c:v>0.43627620102475895</c:v>
                </c:pt>
                <c:pt idx="72">
                  <c:v>0.48141402184968052</c:v>
                </c:pt>
                <c:pt idx="73">
                  <c:v>0.46760224934301053</c:v>
                </c:pt>
                <c:pt idx="74">
                  <c:v>0.50808029597508542</c:v>
                </c:pt>
                <c:pt idx="75">
                  <c:v>0.48843646812746488</c:v>
                </c:pt>
                <c:pt idx="76">
                  <c:v>0.40175548086222213</c:v>
                </c:pt>
                <c:pt idx="77">
                  <c:v>0.54890151725894487</c:v>
                </c:pt>
                <c:pt idx="78">
                  <c:v>0.5069752577304627</c:v>
                </c:pt>
                <c:pt idx="79">
                  <c:v>0.52814708091551665</c:v>
                </c:pt>
                <c:pt idx="80">
                  <c:v>0.54087066161513975</c:v>
                </c:pt>
                <c:pt idx="81">
                  <c:v>0.50252571253233302</c:v>
                </c:pt>
                <c:pt idx="82">
                  <c:v>0.52882899589233512</c:v>
                </c:pt>
                <c:pt idx="83">
                  <c:v>0.48347139525925598</c:v>
                </c:pt>
                <c:pt idx="84">
                  <c:v>0.49617646860258025</c:v>
                </c:pt>
                <c:pt idx="85">
                  <c:v>0.48060434745301572</c:v>
                </c:pt>
                <c:pt idx="86">
                  <c:v>0.46932112932301306</c:v>
                </c:pt>
                <c:pt idx="87">
                  <c:v>0.53509146701716159</c:v>
                </c:pt>
                <c:pt idx="88">
                  <c:v>0.54394660229674185</c:v>
                </c:pt>
                <c:pt idx="89">
                  <c:v>0.64146496537194642</c:v>
                </c:pt>
                <c:pt idx="90">
                  <c:v>0.71159741670557675</c:v>
                </c:pt>
                <c:pt idx="91">
                  <c:v>0.72619055256706933</c:v>
                </c:pt>
                <c:pt idx="92">
                  <c:v>0.71171741433776159</c:v>
                </c:pt>
                <c:pt idx="93">
                  <c:v>0.75469174845048359</c:v>
                </c:pt>
                <c:pt idx="94">
                  <c:v>0.73191569300205805</c:v>
                </c:pt>
                <c:pt idx="95">
                  <c:v>0.75319688395892048</c:v>
                </c:pt>
                <c:pt idx="96">
                  <c:v>0.89428495859632862</c:v>
                </c:pt>
                <c:pt idx="97">
                  <c:v>0.90453531369987195</c:v>
                </c:pt>
                <c:pt idx="98">
                  <c:v>0.95856981355025983</c:v>
                </c:pt>
                <c:pt idx="99">
                  <c:v>0.96414409458401118</c:v>
                </c:pt>
                <c:pt idx="100">
                  <c:v>1.0665584785585716</c:v>
                </c:pt>
                <c:pt idx="101">
                  <c:v>1.1297550585637164</c:v>
                </c:pt>
                <c:pt idx="102">
                  <c:v>1.2130657727136889</c:v>
                </c:pt>
                <c:pt idx="103">
                  <c:v>1.2822232397027786</c:v>
                </c:pt>
                <c:pt idx="104">
                  <c:v>1.3184571389958011</c:v>
                </c:pt>
                <c:pt idx="105">
                  <c:v>1.1902399908556105</c:v>
                </c:pt>
                <c:pt idx="106">
                  <c:v>1.1440254886981296</c:v>
                </c:pt>
                <c:pt idx="107">
                  <c:v>1.2440579841870116</c:v>
                </c:pt>
                <c:pt idx="108">
                  <c:v>1.2941960142986373</c:v>
                </c:pt>
                <c:pt idx="109">
                  <c:v>1.2339224245946951</c:v>
                </c:pt>
                <c:pt idx="110">
                  <c:v>1.2134049781251806</c:v>
                </c:pt>
                <c:pt idx="111">
                  <c:v>1.1989315233195414</c:v>
                </c:pt>
                <c:pt idx="112">
                  <c:v>1.0660946832663734</c:v>
                </c:pt>
                <c:pt idx="113">
                  <c:v>1.1368169233204215</c:v>
                </c:pt>
                <c:pt idx="114">
                  <c:v>1.117445483071795</c:v>
                </c:pt>
                <c:pt idx="115">
                  <c:v>1.1237315413808791</c:v>
                </c:pt>
                <c:pt idx="116">
                  <c:v>1.058109416634887</c:v>
                </c:pt>
                <c:pt idx="117">
                  <c:v>1.1577905505689001</c:v>
                </c:pt>
                <c:pt idx="118">
                  <c:v>1.1831980262698369</c:v>
                </c:pt>
                <c:pt idx="119">
                  <c:v>1.160491354253911</c:v>
                </c:pt>
                <c:pt idx="120">
                  <c:v>1.2193249690724208</c:v>
                </c:pt>
                <c:pt idx="121">
                  <c:v>1.2745709508080107</c:v>
                </c:pt>
                <c:pt idx="122">
                  <c:v>1.2599994806745554</c:v>
                </c:pt>
                <c:pt idx="123">
                  <c:v>1.29299086877979</c:v>
                </c:pt>
                <c:pt idx="124">
                  <c:v>1.5040880559304464</c:v>
                </c:pt>
                <c:pt idx="125">
                  <c:v>1.5102495798903686</c:v>
                </c:pt>
                <c:pt idx="126">
                  <c:v>1.4766246938376395</c:v>
                </c:pt>
                <c:pt idx="127">
                  <c:v>1.5432157310896342</c:v>
                </c:pt>
                <c:pt idx="128">
                  <c:v>1.5347731072655684</c:v>
                </c:pt>
                <c:pt idx="129">
                  <c:v>1.5704540845811614</c:v>
                </c:pt>
                <c:pt idx="130">
                  <c:v>1.6303960448632413</c:v>
                </c:pt>
                <c:pt idx="131">
                  <c:v>1.6213985402571609</c:v>
                </c:pt>
                <c:pt idx="132">
                  <c:v>1.7028295092715879</c:v>
                </c:pt>
                <c:pt idx="133">
                  <c:v>1.6727549224961815</c:v>
                </c:pt>
                <c:pt idx="134">
                  <c:v>1.5734529370647219</c:v>
                </c:pt>
                <c:pt idx="135">
                  <c:v>1.591495263951499</c:v>
                </c:pt>
                <c:pt idx="136">
                  <c:v>1.5389560219568716</c:v>
                </c:pt>
                <c:pt idx="137">
                  <c:v>1.5229435316004349</c:v>
                </c:pt>
                <c:pt idx="138">
                  <c:v>1.5939728236576372</c:v>
                </c:pt>
                <c:pt idx="139">
                  <c:v>1.5687416617564995</c:v>
                </c:pt>
                <c:pt idx="140">
                  <c:v>1.6133737217420947</c:v>
                </c:pt>
                <c:pt idx="141">
                  <c:v>1.5742533619233781</c:v>
                </c:pt>
                <c:pt idx="142">
                  <c:v>1.5817930635885795</c:v>
                </c:pt>
                <c:pt idx="143">
                  <c:v>1.6496328673784268</c:v>
                </c:pt>
                <c:pt idx="144">
                  <c:v>1.6989680877985718</c:v>
                </c:pt>
                <c:pt idx="145">
                  <c:v>1.7205723315830799</c:v>
                </c:pt>
                <c:pt idx="146">
                  <c:v>1.7526490464408666</c:v>
                </c:pt>
                <c:pt idx="147">
                  <c:v>1.7444658398140565</c:v>
                </c:pt>
                <c:pt idx="148">
                  <c:v>1.7196125573176899</c:v>
                </c:pt>
                <c:pt idx="149">
                  <c:v>1.7356695792672872</c:v>
                </c:pt>
                <c:pt idx="150">
                  <c:v>1.7720395421005781</c:v>
                </c:pt>
                <c:pt idx="151">
                  <c:v>1.7548498482108901</c:v>
                </c:pt>
                <c:pt idx="152">
                  <c:v>1.7632794983528974</c:v>
                </c:pt>
                <c:pt idx="153">
                  <c:v>1.6978514461916054</c:v>
                </c:pt>
                <c:pt idx="154">
                  <c:v>1.701698944328693</c:v>
                </c:pt>
                <c:pt idx="155">
                  <c:v>1.6658071368273637</c:v>
                </c:pt>
                <c:pt idx="156">
                  <c:v>1.6455301049004034</c:v>
                </c:pt>
                <c:pt idx="157">
                  <c:v>1.7119300296577462</c:v>
                </c:pt>
                <c:pt idx="158">
                  <c:v>1.7593187506622385</c:v>
                </c:pt>
                <c:pt idx="159">
                  <c:v>1.7795349958490756</c:v>
                </c:pt>
                <c:pt idx="160">
                  <c:v>1.7795543554840645</c:v>
                </c:pt>
                <c:pt idx="161">
                  <c:v>1.7825580905701042</c:v>
                </c:pt>
                <c:pt idx="162">
                  <c:v>1.7819162567598488</c:v>
                </c:pt>
                <c:pt idx="163">
                  <c:v>1.7672608111693018</c:v>
                </c:pt>
                <c:pt idx="164">
                  <c:v>1.730427421046941</c:v>
                </c:pt>
                <c:pt idx="165">
                  <c:v>1.7710172292837161</c:v>
                </c:pt>
                <c:pt idx="166">
                  <c:v>1.7696635964318617</c:v>
                </c:pt>
                <c:pt idx="167">
                  <c:v>1.7979655812966993</c:v>
                </c:pt>
                <c:pt idx="168">
                  <c:v>1.8582393460847433</c:v>
                </c:pt>
                <c:pt idx="169">
                  <c:v>1.8520387117191563</c:v>
                </c:pt>
                <c:pt idx="170">
                  <c:v>1.8552761921884673</c:v>
                </c:pt>
                <c:pt idx="171">
                  <c:v>1.8277748128140581</c:v>
                </c:pt>
                <c:pt idx="172">
                  <c:v>1.7327892919857599</c:v>
                </c:pt>
                <c:pt idx="173">
                  <c:v>1.7462262680787042</c:v>
                </c:pt>
                <c:pt idx="174">
                  <c:v>1.7007719804447285</c:v>
                </c:pt>
                <c:pt idx="175">
                  <c:v>1.6610025144678038</c:v>
                </c:pt>
                <c:pt idx="176">
                  <c:v>1.6480853636243258</c:v>
                </c:pt>
                <c:pt idx="177">
                  <c:v>1.7053938829348239</c:v>
                </c:pt>
                <c:pt idx="178">
                  <c:v>1.7241152906803001</c:v>
                </c:pt>
                <c:pt idx="179">
                  <c:v>1.7203282243891427</c:v>
                </c:pt>
                <c:pt idx="180">
                  <c:v>1.6971708942508412</c:v>
                </c:pt>
                <c:pt idx="181">
                  <c:v>1.7755026623110197</c:v>
                </c:pt>
                <c:pt idx="182">
                  <c:v>1.7659809109992097</c:v>
                </c:pt>
                <c:pt idx="183">
                  <c:v>1.6983806644743256</c:v>
                </c:pt>
                <c:pt idx="184">
                  <c:v>1.7750766576873045</c:v>
                </c:pt>
                <c:pt idx="185">
                  <c:v>1.7571835807821534</c:v>
                </c:pt>
                <c:pt idx="186">
                  <c:v>1.7742039003597423</c:v>
                </c:pt>
                <c:pt idx="187">
                  <c:v>1.748110815580401</c:v>
                </c:pt>
                <c:pt idx="188">
                  <c:v>1.763233988081196</c:v>
                </c:pt>
                <c:pt idx="189">
                  <c:v>1.630016533104365</c:v>
                </c:pt>
                <c:pt idx="190">
                  <c:v>1.6415251819563998</c:v>
                </c:pt>
                <c:pt idx="191">
                  <c:v>1.6448308203279698</c:v>
                </c:pt>
                <c:pt idx="192">
                  <c:v>1.5176665183179301</c:v>
                </c:pt>
                <c:pt idx="193">
                  <c:v>1.5032396631716383</c:v>
                </c:pt>
                <c:pt idx="194">
                  <c:v>1.3655784370691504</c:v>
                </c:pt>
                <c:pt idx="195">
                  <c:v>1.467741881732751</c:v>
                </c:pt>
                <c:pt idx="196">
                  <c:v>1.3824595534340558</c:v>
                </c:pt>
                <c:pt idx="197">
                  <c:v>1.4200229002997165</c:v>
                </c:pt>
                <c:pt idx="198">
                  <c:v>1.4121750739607535</c:v>
                </c:pt>
                <c:pt idx="199">
                  <c:v>1.435402285859142</c:v>
                </c:pt>
                <c:pt idx="200">
                  <c:v>1.413586585678503</c:v>
                </c:pt>
                <c:pt idx="201">
                  <c:v>1.3423176128618057</c:v>
                </c:pt>
                <c:pt idx="202">
                  <c:v>1.3699754991269613</c:v>
                </c:pt>
                <c:pt idx="203">
                  <c:v>1.3942430664736856</c:v>
                </c:pt>
                <c:pt idx="204">
                  <c:v>1.4377181995419566</c:v>
                </c:pt>
                <c:pt idx="205">
                  <c:v>1.3786916186713682</c:v>
                </c:pt>
                <c:pt idx="206">
                  <c:v>1.2883337688550425</c:v>
                </c:pt>
                <c:pt idx="207">
                  <c:v>1.2857094433925709</c:v>
                </c:pt>
                <c:pt idx="208">
                  <c:v>1.4014006202006293</c:v>
                </c:pt>
                <c:pt idx="209">
                  <c:v>1.3841956033422629</c:v>
                </c:pt>
                <c:pt idx="210">
                  <c:v>1.4014096650803891</c:v>
                </c:pt>
                <c:pt idx="211">
                  <c:v>1.47865955380672</c:v>
                </c:pt>
                <c:pt idx="212">
                  <c:v>1.4833288745778797</c:v>
                </c:pt>
                <c:pt idx="213">
                  <c:v>1.4323663122106667</c:v>
                </c:pt>
                <c:pt idx="214">
                  <c:v>1.4247110036977917</c:v>
                </c:pt>
                <c:pt idx="215">
                  <c:v>1.3651564928280928</c:v>
                </c:pt>
                <c:pt idx="216">
                  <c:v>1.250295664358557</c:v>
                </c:pt>
                <c:pt idx="217">
                  <c:v>1.2764652770641858</c:v>
                </c:pt>
                <c:pt idx="218">
                  <c:v>1.3139162065994623</c:v>
                </c:pt>
                <c:pt idx="219">
                  <c:v>1.3417728443330001</c:v>
                </c:pt>
                <c:pt idx="220">
                  <c:v>1.2545124431278052</c:v>
                </c:pt>
                <c:pt idx="221">
                  <c:v>1.3429053930484454</c:v>
                </c:pt>
                <c:pt idx="222">
                  <c:v>1.3845336506277683</c:v>
                </c:pt>
                <c:pt idx="223">
                  <c:v>1.3614783774205943</c:v>
                </c:pt>
                <c:pt idx="224">
                  <c:v>1.3195638879204381</c:v>
                </c:pt>
                <c:pt idx="225">
                  <c:v>1.3292424460280614</c:v>
                </c:pt>
                <c:pt idx="226">
                  <c:v>1.3392181952208144</c:v>
                </c:pt>
                <c:pt idx="227">
                  <c:v>1.3281223862287228</c:v>
                </c:pt>
                <c:pt idx="228">
                  <c:v>1.2992360311064446</c:v>
                </c:pt>
                <c:pt idx="229">
                  <c:v>1.3272382890232284</c:v>
                </c:pt>
                <c:pt idx="230">
                  <c:v>1.3082382345721255</c:v>
                </c:pt>
                <c:pt idx="231">
                  <c:v>1.2945506863088898</c:v>
                </c:pt>
                <c:pt idx="232">
                  <c:v>1.2982300383845295</c:v>
                </c:pt>
                <c:pt idx="233">
                  <c:v>1.2664950388678333</c:v>
                </c:pt>
                <c:pt idx="234">
                  <c:v>1.2551928629675544</c:v>
                </c:pt>
                <c:pt idx="235">
                  <c:v>1.2359797037779434</c:v>
                </c:pt>
                <c:pt idx="236">
                  <c:v>1.2031907530826595</c:v>
                </c:pt>
                <c:pt idx="237">
                  <c:v>1.2804651798308022</c:v>
                </c:pt>
                <c:pt idx="238">
                  <c:v>1.2867687531525309</c:v>
                </c:pt>
                <c:pt idx="239">
                  <c:v>1.3260235785117618</c:v>
                </c:pt>
                <c:pt idx="240">
                  <c:v>1.4378702409692052</c:v>
                </c:pt>
                <c:pt idx="241">
                  <c:v>1.4932945275846397</c:v>
                </c:pt>
                <c:pt idx="242">
                  <c:v>1.5082402407759288</c:v>
                </c:pt>
                <c:pt idx="243">
                  <c:v>1.5085531634266065</c:v>
                </c:pt>
                <c:pt idx="244">
                  <c:v>1.5642195680390731</c:v>
                </c:pt>
                <c:pt idx="245">
                  <c:v>1.4923937770536213</c:v>
                </c:pt>
                <c:pt idx="246">
                  <c:v>1.4656357976823235</c:v>
                </c:pt>
                <c:pt idx="247">
                  <c:v>1.5074286908560453</c:v>
                </c:pt>
                <c:pt idx="248">
                  <c:v>1.5356581561491005</c:v>
                </c:pt>
                <c:pt idx="249">
                  <c:v>1.58329619201377</c:v>
                </c:pt>
                <c:pt idx="250">
                  <c:v>1.6661825172388585</c:v>
                </c:pt>
                <c:pt idx="251">
                  <c:v>1.6493516249237183</c:v>
                </c:pt>
                <c:pt idx="252">
                  <c:v>1.6495404033179417</c:v>
                </c:pt>
                <c:pt idx="253">
                  <c:v>1.6239809669610175</c:v>
                </c:pt>
                <c:pt idx="254">
                  <c:v>1.6997217015463248</c:v>
                </c:pt>
                <c:pt idx="255">
                  <c:v>1.6622931252037554</c:v>
                </c:pt>
                <c:pt idx="256">
                  <c:v>1.6338366601920224</c:v>
                </c:pt>
                <c:pt idx="257">
                  <c:v>1.636204425581536</c:v>
                </c:pt>
                <c:pt idx="258">
                  <c:v>1.6789798681967572</c:v>
                </c:pt>
                <c:pt idx="259">
                  <c:v>1.7350957406631231</c:v>
                </c:pt>
                <c:pt idx="260">
                  <c:v>1.7392906355660838</c:v>
                </c:pt>
                <c:pt idx="261">
                  <c:v>1.7021529102734196</c:v>
                </c:pt>
                <c:pt idx="262">
                  <c:v>1.7284529310874297</c:v>
                </c:pt>
                <c:pt idx="263">
                  <c:v>1.6872246267314148</c:v>
                </c:pt>
                <c:pt idx="264">
                  <c:v>1.7323108897023145</c:v>
                </c:pt>
                <c:pt idx="265">
                  <c:v>1.6914682888541601</c:v>
                </c:pt>
                <c:pt idx="266">
                  <c:v>1.6938421739267762</c:v>
                </c:pt>
                <c:pt idx="267">
                  <c:v>1.729467737922552</c:v>
                </c:pt>
                <c:pt idx="268">
                  <c:v>1.739308568329994</c:v>
                </c:pt>
                <c:pt idx="269">
                  <c:v>1.7534517784040791</c:v>
                </c:pt>
                <c:pt idx="270">
                  <c:v>1.6891994645733481</c:v>
                </c:pt>
                <c:pt idx="271">
                  <c:v>1.6738240976932781</c:v>
                </c:pt>
                <c:pt idx="272">
                  <c:v>1.6803335834330566</c:v>
                </c:pt>
                <c:pt idx="273">
                  <c:v>1.6478380991803441</c:v>
                </c:pt>
                <c:pt idx="274">
                  <c:v>1.6496018506611057</c:v>
                </c:pt>
                <c:pt idx="275">
                  <c:v>1.6969611116989145</c:v>
                </c:pt>
                <c:pt idx="276">
                  <c:v>1.7199765737745487</c:v>
                </c:pt>
                <c:pt idx="277">
                  <c:v>1.7118192870535607</c:v>
                </c:pt>
                <c:pt idx="278">
                  <c:v>1.7010239003175269</c:v>
                </c:pt>
                <c:pt idx="279">
                  <c:v>1.6074349243379702</c:v>
                </c:pt>
                <c:pt idx="280">
                  <c:v>1.5572497175914783</c:v>
                </c:pt>
                <c:pt idx="281">
                  <c:v>1.6280428316739632</c:v>
                </c:pt>
                <c:pt idx="282">
                  <c:v>1.6583493092288517</c:v>
                </c:pt>
                <c:pt idx="283">
                  <c:v>1.6125681936213372</c:v>
                </c:pt>
                <c:pt idx="284">
                  <c:v>1.5984686825130794</c:v>
                </c:pt>
                <c:pt idx="285">
                  <c:v>1.5700286037773359</c:v>
                </c:pt>
                <c:pt idx="286">
                  <c:v>1.5829401722673335</c:v>
                </c:pt>
                <c:pt idx="287">
                  <c:v>1.6365084474493043</c:v>
                </c:pt>
                <c:pt idx="288">
                  <c:v>1.7352971778767579</c:v>
                </c:pt>
                <c:pt idx="289">
                  <c:v>1.7559959361289978</c:v>
                </c:pt>
                <c:pt idx="290">
                  <c:v>1.804901825240913</c:v>
                </c:pt>
                <c:pt idx="291">
                  <c:v>1.8795723235369128</c:v>
                </c:pt>
                <c:pt idx="292">
                  <c:v>1.8514757894695539</c:v>
                </c:pt>
                <c:pt idx="293">
                  <c:v>1.8544840660187178</c:v>
                </c:pt>
                <c:pt idx="294">
                  <c:v>1.9196514121285269</c:v>
                </c:pt>
                <c:pt idx="295">
                  <c:v>1.8945364122732129</c:v>
                </c:pt>
                <c:pt idx="296">
                  <c:v>1.9188050306063005</c:v>
                </c:pt>
                <c:pt idx="297">
                  <c:v>1.9174187466979875</c:v>
                </c:pt>
                <c:pt idx="298">
                  <c:v>1.9919531541029327</c:v>
                </c:pt>
                <c:pt idx="299">
                  <c:v>1.9989689228834591</c:v>
                </c:pt>
                <c:pt idx="300">
                  <c:v>2.0350168906188042</c:v>
                </c:pt>
                <c:pt idx="301">
                  <c:v>2.0619510657208826</c:v>
                </c:pt>
                <c:pt idx="302">
                  <c:v>2.0046317520524441</c:v>
                </c:pt>
                <c:pt idx="303">
                  <c:v>1.9802321047881679</c:v>
                </c:pt>
                <c:pt idx="304">
                  <c:v>2.0189118042494618</c:v>
                </c:pt>
                <c:pt idx="305">
                  <c:v>1.9764619515864297</c:v>
                </c:pt>
                <c:pt idx="306">
                  <c:v>1.9452941578235992</c:v>
                </c:pt>
                <c:pt idx="307">
                  <c:v>1.9818820968603763</c:v>
                </c:pt>
                <c:pt idx="308">
                  <c:v>2.0083712345237918</c:v>
                </c:pt>
                <c:pt idx="309">
                  <c:v>1.9887087146733138</c:v>
                </c:pt>
                <c:pt idx="310">
                  <c:v>2.0251322491454653</c:v>
                </c:pt>
                <c:pt idx="311">
                  <c:v>2.0210776855534198</c:v>
                </c:pt>
                <c:pt idx="312">
                  <c:v>1.9969739015906578</c:v>
                </c:pt>
                <c:pt idx="313">
                  <c:v>1.9916599416984333</c:v>
                </c:pt>
                <c:pt idx="314">
                  <c:v>2.0970355021597564</c:v>
                </c:pt>
                <c:pt idx="315">
                  <c:v>2.0882294057880393</c:v>
                </c:pt>
                <c:pt idx="316">
                  <c:v>2.0587155383703726</c:v>
                </c:pt>
                <c:pt idx="317">
                  <c:v>2.058019032939538</c:v>
                </c:pt>
                <c:pt idx="318">
                  <c:v>2.0457939365648388</c:v>
                </c:pt>
                <c:pt idx="319">
                  <c:v>2.0364718021078723</c:v>
                </c:pt>
                <c:pt idx="320">
                  <c:v>1.9830303488065733</c:v>
                </c:pt>
                <c:pt idx="321">
                  <c:v>1.9864672062259983</c:v>
                </c:pt>
                <c:pt idx="322">
                  <c:v>1.9297173663282274</c:v>
                </c:pt>
                <c:pt idx="323">
                  <c:v>1.9503952241299194</c:v>
                </c:pt>
                <c:pt idx="324">
                  <c:v>1.9189034425126557</c:v>
                </c:pt>
                <c:pt idx="325">
                  <c:v>1.9416392982554358</c:v>
                </c:pt>
                <c:pt idx="326">
                  <c:v>1.9192549112302455</c:v>
                </c:pt>
                <c:pt idx="327">
                  <c:v>1.8710914490960429</c:v>
                </c:pt>
                <c:pt idx="328">
                  <c:v>1.9501808520749266</c:v>
                </c:pt>
                <c:pt idx="329">
                  <c:v>1.936321862087989</c:v>
                </c:pt>
                <c:pt idx="330">
                  <c:v>1.9402583706031979</c:v>
                </c:pt>
                <c:pt idx="331">
                  <c:v>1.9271181648112554</c:v>
                </c:pt>
                <c:pt idx="332">
                  <c:v>1.8761323000019692</c:v>
                </c:pt>
                <c:pt idx="333">
                  <c:v>1.8198688713682927</c:v>
                </c:pt>
                <c:pt idx="334">
                  <c:v>1.8221910311613048</c:v>
                </c:pt>
                <c:pt idx="335">
                  <c:v>1.8183391824043063</c:v>
                </c:pt>
                <c:pt idx="336">
                  <c:v>1.7622519202772868</c:v>
                </c:pt>
                <c:pt idx="337">
                  <c:v>1.7532568011980567</c:v>
                </c:pt>
                <c:pt idx="338">
                  <c:v>1.7425500095724389</c:v>
                </c:pt>
                <c:pt idx="339">
                  <c:v>1.7398787561213074</c:v>
                </c:pt>
                <c:pt idx="340">
                  <c:v>1.7888802757772186</c:v>
                </c:pt>
                <c:pt idx="341">
                  <c:v>1.7636986928792715</c:v>
                </c:pt>
                <c:pt idx="342">
                  <c:v>1.7329996856633687</c:v>
                </c:pt>
                <c:pt idx="343">
                  <c:v>1.7476772037717545</c:v>
                </c:pt>
                <c:pt idx="344">
                  <c:v>1.7915407654548678</c:v>
                </c:pt>
                <c:pt idx="345">
                  <c:v>1.785244834017381</c:v>
                </c:pt>
                <c:pt idx="346">
                  <c:v>1.829581525965895</c:v>
                </c:pt>
                <c:pt idx="347">
                  <c:v>1.8267436328460773</c:v>
                </c:pt>
                <c:pt idx="348">
                  <c:v>1.7664842072254587</c:v>
                </c:pt>
                <c:pt idx="349">
                  <c:v>1.7424419284245887</c:v>
                </c:pt>
                <c:pt idx="350">
                  <c:v>1.7582330496779655</c:v>
                </c:pt>
                <c:pt idx="351">
                  <c:v>1.7397566967707654</c:v>
                </c:pt>
                <c:pt idx="352">
                  <c:v>1.7430320912428483</c:v>
                </c:pt>
                <c:pt idx="353">
                  <c:v>1.7309665362240843</c:v>
                </c:pt>
                <c:pt idx="354">
                  <c:v>1.6802324755983693</c:v>
                </c:pt>
                <c:pt idx="355">
                  <c:v>1.6708663165996365</c:v>
                </c:pt>
                <c:pt idx="356">
                  <c:v>1.6337256119024044</c:v>
                </c:pt>
                <c:pt idx="357">
                  <c:v>1.6400627790871196</c:v>
                </c:pt>
                <c:pt idx="358">
                  <c:v>1.6619318885402303</c:v>
                </c:pt>
                <c:pt idx="359">
                  <c:v>1.6903213072305867</c:v>
                </c:pt>
                <c:pt idx="360">
                  <c:v>1.6594325927467648</c:v>
                </c:pt>
                <c:pt idx="361">
                  <c:v>1.6713628620997341</c:v>
                </c:pt>
                <c:pt idx="362">
                  <c:v>1.6545630602653674</c:v>
                </c:pt>
                <c:pt idx="363">
                  <c:v>1.6396652370095852</c:v>
                </c:pt>
                <c:pt idx="364">
                  <c:v>1.6141788966182822</c:v>
                </c:pt>
                <c:pt idx="365">
                  <c:v>1.5103672404495043</c:v>
                </c:pt>
                <c:pt idx="366">
                  <c:v>1.5157711411866299</c:v>
                </c:pt>
                <c:pt idx="367">
                  <c:v>1.5239468682106807</c:v>
                </c:pt>
                <c:pt idx="368">
                  <c:v>1.5211898513456301</c:v>
                </c:pt>
                <c:pt idx="369">
                  <c:v>1.5289536725995059</c:v>
                </c:pt>
                <c:pt idx="370">
                  <c:v>1.5463507747200884</c:v>
                </c:pt>
                <c:pt idx="371">
                  <c:v>1.564845027005048</c:v>
                </c:pt>
                <c:pt idx="372">
                  <c:v>1.5716050923063976</c:v>
                </c:pt>
                <c:pt idx="373">
                  <c:v>1.5253960628637779</c:v>
                </c:pt>
                <c:pt idx="374">
                  <c:v>1.5308521090102536</c:v>
                </c:pt>
                <c:pt idx="375">
                  <c:v>1.6478301750952955</c:v>
                </c:pt>
                <c:pt idx="376">
                  <c:v>1.7042003156284773</c:v>
                </c:pt>
                <c:pt idx="377">
                  <c:v>1.7105451684507207</c:v>
                </c:pt>
                <c:pt idx="378">
                  <c:v>1.7155397134859482</c:v>
                </c:pt>
                <c:pt idx="379">
                  <c:v>1.698090354267177</c:v>
                </c:pt>
                <c:pt idx="380">
                  <c:v>1.6715283716657297</c:v>
                </c:pt>
                <c:pt idx="381">
                  <c:v>1.6757488190524956</c:v>
                </c:pt>
                <c:pt idx="382">
                  <c:v>1.7224365168438061</c:v>
                </c:pt>
                <c:pt idx="383">
                  <c:v>1.7086767646273096</c:v>
                </c:pt>
                <c:pt idx="384">
                  <c:v>1.6307945343332229</c:v>
                </c:pt>
                <c:pt idx="385">
                  <c:v>1.6182868869548894</c:v>
                </c:pt>
                <c:pt idx="386">
                  <c:v>1.574696913169118</c:v>
                </c:pt>
                <c:pt idx="387">
                  <c:v>1.5488530975621932</c:v>
                </c:pt>
                <c:pt idx="388">
                  <c:v>1.576631497916579</c:v>
                </c:pt>
                <c:pt idx="389">
                  <c:v>1.5996304377063386</c:v>
                </c:pt>
                <c:pt idx="390">
                  <c:v>1.701099133292681</c:v>
                </c:pt>
                <c:pt idx="391">
                  <c:v>1.7279876578684701</c:v>
                </c:pt>
                <c:pt idx="392">
                  <c:v>1.718281355149152</c:v>
                </c:pt>
                <c:pt idx="393">
                  <c:v>1.684761543727598</c:v>
                </c:pt>
                <c:pt idx="394">
                  <c:v>1.6066921933621368</c:v>
                </c:pt>
                <c:pt idx="395">
                  <c:v>1.5792105323583243</c:v>
                </c:pt>
                <c:pt idx="396">
                  <c:v>1.5969507923292197</c:v>
                </c:pt>
                <c:pt idx="397">
                  <c:v>1.6807371894939092</c:v>
                </c:pt>
                <c:pt idx="398">
                  <c:v>1.620106235465641</c:v>
                </c:pt>
                <c:pt idx="399">
                  <c:v>1.6038149158238908</c:v>
                </c:pt>
                <c:pt idx="400">
                  <c:v>1.6262864163899615</c:v>
                </c:pt>
                <c:pt idx="401">
                  <c:v>1.6180183148261884</c:v>
                </c:pt>
                <c:pt idx="402">
                  <c:v>1.6639054596589942</c:v>
                </c:pt>
                <c:pt idx="403">
                  <c:v>1.6592255279300581</c:v>
                </c:pt>
                <c:pt idx="404">
                  <c:v>1.6799764126792773</c:v>
                </c:pt>
                <c:pt idx="405">
                  <c:v>1.6626764090220818</c:v>
                </c:pt>
                <c:pt idx="406">
                  <c:v>1.6938564231851165</c:v>
                </c:pt>
                <c:pt idx="407">
                  <c:v>1.7064665143262459</c:v>
                </c:pt>
                <c:pt idx="408">
                  <c:v>1.731365160559196</c:v>
                </c:pt>
                <c:pt idx="409">
                  <c:v>1.7401865581796718</c:v>
                </c:pt>
                <c:pt idx="410">
                  <c:v>1.8028551714095977</c:v>
                </c:pt>
                <c:pt idx="411">
                  <c:v>1.8100213260312454</c:v>
                </c:pt>
                <c:pt idx="412">
                  <c:v>1.8015295910043663</c:v>
                </c:pt>
                <c:pt idx="413">
                  <c:v>1.7691474827590716</c:v>
                </c:pt>
                <c:pt idx="414">
                  <c:v>1.7854625981474288</c:v>
                </c:pt>
                <c:pt idx="415">
                  <c:v>1.7928312051503967</c:v>
                </c:pt>
                <c:pt idx="416">
                  <c:v>1.7699521323573526</c:v>
                </c:pt>
                <c:pt idx="417">
                  <c:v>1.7183836384190552</c:v>
                </c:pt>
                <c:pt idx="418">
                  <c:v>1.7252600976664003</c:v>
                </c:pt>
                <c:pt idx="419">
                  <c:v>1.6973043268891397</c:v>
                </c:pt>
                <c:pt idx="420">
                  <c:v>1.6319008154802432</c:v>
                </c:pt>
                <c:pt idx="421">
                  <c:v>1.6472158993730073</c:v>
                </c:pt>
                <c:pt idx="422">
                  <c:v>1.6731221998379979</c:v>
                </c:pt>
                <c:pt idx="423">
                  <c:v>1.6432141933003606</c:v>
                </c:pt>
                <c:pt idx="424">
                  <c:v>1.6655176293537171</c:v>
                </c:pt>
                <c:pt idx="425">
                  <c:v>1.6820887261008703</c:v>
                </c:pt>
                <c:pt idx="426">
                  <c:v>1.6789956516901388</c:v>
                </c:pt>
                <c:pt idx="427">
                  <c:v>1.6585236676411608</c:v>
                </c:pt>
                <c:pt idx="428">
                  <c:v>1.6391036288258309</c:v>
                </c:pt>
                <c:pt idx="429">
                  <c:v>1.6571706266593922</c:v>
                </c:pt>
                <c:pt idx="430">
                  <c:v>1.5993123587943052</c:v>
                </c:pt>
                <c:pt idx="431">
                  <c:v>1.6287912413942687</c:v>
                </c:pt>
                <c:pt idx="432">
                  <c:v>1.6423664659584172</c:v>
                </c:pt>
                <c:pt idx="433">
                  <c:v>1.6131008920654089</c:v>
                </c:pt>
                <c:pt idx="434">
                  <c:v>1.6110160316541462</c:v>
                </c:pt>
                <c:pt idx="435">
                  <c:v>1.5908009114352546</c:v>
                </c:pt>
                <c:pt idx="436">
                  <c:v>1.6424007680661146</c:v>
                </c:pt>
                <c:pt idx="437">
                  <c:v>1.5637267473712946</c:v>
                </c:pt>
                <c:pt idx="438">
                  <c:v>1.5491206859626105</c:v>
                </c:pt>
                <c:pt idx="439">
                  <c:v>1.3897471613363068</c:v>
                </c:pt>
                <c:pt idx="440">
                  <c:v>1.4137084198168162</c:v>
                </c:pt>
                <c:pt idx="441">
                  <c:v>1.346450028092153</c:v>
                </c:pt>
                <c:pt idx="442">
                  <c:v>1.350299734877769</c:v>
                </c:pt>
                <c:pt idx="443">
                  <c:v>1.3584019647295249</c:v>
                </c:pt>
                <c:pt idx="444">
                  <c:v>1.3782022721895313</c:v>
                </c:pt>
                <c:pt idx="445">
                  <c:v>1.3970530574203774</c:v>
                </c:pt>
                <c:pt idx="446">
                  <c:v>1.3409959375060923</c:v>
                </c:pt>
                <c:pt idx="447">
                  <c:v>1.3964989817892235</c:v>
                </c:pt>
                <c:pt idx="448">
                  <c:v>1.359764090942281</c:v>
                </c:pt>
                <c:pt idx="449">
                  <c:v>1.3562768479072078</c:v>
                </c:pt>
                <c:pt idx="450">
                  <c:v>1.375407316334226</c:v>
                </c:pt>
                <c:pt idx="451">
                  <c:v>1.3722637395998158</c:v>
                </c:pt>
                <c:pt idx="452">
                  <c:v>1.3622802096738602</c:v>
                </c:pt>
                <c:pt idx="453">
                  <c:v>1.3404246904524268</c:v>
                </c:pt>
                <c:pt idx="454">
                  <c:v>1.4509732232687202</c:v>
                </c:pt>
                <c:pt idx="455">
                  <c:v>1.3882778596821916</c:v>
                </c:pt>
                <c:pt idx="456">
                  <c:v>1.4107083575784496</c:v>
                </c:pt>
                <c:pt idx="457">
                  <c:v>1.3856620640027537</c:v>
                </c:pt>
                <c:pt idx="458">
                  <c:v>1.4417575170634072</c:v>
                </c:pt>
                <c:pt idx="459">
                  <c:v>1.4348978183021739</c:v>
                </c:pt>
                <c:pt idx="460">
                  <c:v>1.4046905131402041</c:v>
                </c:pt>
                <c:pt idx="461">
                  <c:v>1.4013028048667309</c:v>
                </c:pt>
                <c:pt idx="462">
                  <c:v>1.3671571677225218</c:v>
                </c:pt>
                <c:pt idx="463">
                  <c:v>1.1403499777154424</c:v>
                </c:pt>
                <c:pt idx="464">
                  <c:v>1.1278720636680286</c:v>
                </c:pt>
                <c:pt idx="465">
                  <c:v>1.1443556178449414</c:v>
                </c:pt>
                <c:pt idx="466">
                  <c:v>1.0472836735019513</c:v>
                </c:pt>
                <c:pt idx="467">
                  <c:v>1.051691168934199</c:v>
                </c:pt>
                <c:pt idx="468">
                  <c:v>1.0633715753195729</c:v>
                </c:pt>
                <c:pt idx="469">
                  <c:v>1.028434468674059</c:v>
                </c:pt>
                <c:pt idx="470">
                  <c:v>1.0834125066641738</c:v>
                </c:pt>
                <c:pt idx="471">
                  <c:v>1.090326105625457</c:v>
                </c:pt>
                <c:pt idx="472">
                  <c:v>1.0669563916400016</c:v>
                </c:pt>
                <c:pt idx="473">
                  <c:v>1.0450208597616788</c:v>
                </c:pt>
                <c:pt idx="474">
                  <c:v>1.0363124869697145</c:v>
                </c:pt>
                <c:pt idx="475">
                  <c:v>1.0204302494671218</c:v>
                </c:pt>
                <c:pt idx="476">
                  <c:v>0.99438190488379119</c:v>
                </c:pt>
                <c:pt idx="477">
                  <c:v>1.0421648983270524</c:v>
                </c:pt>
                <c:pt idx="478">
                  <c:v>1.0599028287870484</c:v>
                </c:pt>
                <c:pt idx="479">
                  <c:v>1.1129166866130009</c:v>
                </c:pt>
                <c:pt idx="480">
                  <c:v>1.1172392246644307</c:v>
                </c:pt>
                <c:pt idx="481">
                  <c:v>1.0362235763768135</c:v>
                </c:pt>
                <c:pt idx="482">
                  <c:v>1.003843778976854</c:v>
                </c:pt>
                <c:pt idx="483">
                  <c:v>1.0498054901035134</c:v>
                </c:pt>
                <c:pt idx="484">
                  <c:v>1.0675100413100203</c:v>
                </c:pt>
                <c:pt idx="485">
                  <c:v>1.0804613898816338</c:v>
                </c:pt>
                <c:pt idx="486">
                  <c:v>1.1596193546681954</c:v>
                </c:pt>
                <c:pt idx="487">
                  <c:v>1.1998113240044717</c:v>
                </c:pt>
                <c:pt idx="488">
                  <c:v>1.1930689131048569</c:v>
                </c:pt>
                <c:pt idx="489">
                  <c:v>1.1901804709180634</c:v>
                </c:pt>
                <c:pt idx="490">
                  <c:v>1.1707693941499162</c:v>
                </c:pt>
                <c:pt idx="491">
                  <c:v>1.1111929634239628</c:v>
                </c:pt>
                <c:pt idx="492">
                  <c:v>1.105484276413593</c:v>
                </c:pt>
                <c:pt idx="493">
                  <c:v>1.1850894794438585</c:v>
                </c:pt>
                <c:pt idx="494">
                  <c:v>1.2249200957038906</c:v>
                </c:pt>
                <c:pt idx="495">
                  <c:v>1.2232738076442882</c:v>
                </c:pt>
                <c:pt idx="496">
                  <c:v>1.2026713645042211</c:v>
                </c:pt>
                <c:pt idx="497">
                  <c:v>1.1882560278313616</c:v>
                </c:pt>
                <c:pt idx="498">
                  <c:v>1.1825284317048728</c:v>
                </c:pt>
                <c:pt idx="499">
                  <c:v>1.1730936951681428</c:v>
                </c:pt>
                <c:pt idx="500">
                  <c:v>1.2021847062596391</c:v>
                </c:pt>
                <c:pt idx="501">
                  <c:v>1.2245199225258698</c:v>
                </c:pt>
                <c:pt idx="502">
                  <c:v>1.1974228251709689</c:v>
                </c:pt>
                <c:pt idx="503">
                  <c:v>1.2312388091710185</c:v>
                </c:pt>
                <c:pt idx="504">
                  <c:v>1.2316516564468118</c:v>
                </c:pt>
                <c:pt idx="505">
                  <c:v>1.2502382584490377</c:v>
                </c:pt>
                <c:pt idx="506">
                  <c:v>1.2393442010869316</c:v>
                </c:pt>
                <c:pt idx="507">
                  <c:v>1.2288341158490077</c:v>
                </c:pt>
                <c:pt idx="508">
                  <c:v>1.2059188078777003</c:v>
                </c:pt>
                <c:pt idx="509">
                  <c:v>1.2006368496879651</c:v>
                </c:pt>
                <c:pt idx="510">
                  <c:v>1.1000375356935717</c:v>
                </c:pt>
                <c:pt idx="511">
                  <c:v>1.1250095942313978</c:v>
                </c:pt>
                <c:pt idx="512">
                  <c:v>1.1310463362359213</c:v>
                </c:pt>
                <c:pt idx="513">
                  <c:v>1.1248651853286162</c:v>
                </c:pt>
                <c:pt idx="514">
                  <c:v>1.1344882083738481</c:v>
                </c:pt>
                <c:pt idx="515">
                  <c:v>1.0724128087718867</c:v>
                </c:pt>
                <c:pt idx="516">
                  <c:v>1.0742871707359454</c:v>
                </c:pt>
                <c:pt idx="517">
                  <c:v>1.0495957877589617</c:v>
                </c:pt>
                <c:pt idx="518">
                  <c:v>1.0623733562644562</c:v>
                </c:pt>
                <c:pt idx="519">
                  <c:v>1.0662326014039918</c:v>
                </c:pt>
                <c:pt idx="520">
                  <c:v>1.0584138484111039</c:v>
                </c:pt>
                <c:pt idx="521">
                  <c:v>1.001722988633011</c:v>
                </c:pt>
                <c:pt idx="522">
                  <c:v>1.02575230323527</c:v>
                </c:pt>
                <c:pt idx="523">
                  <c:v>1.0278004681365673</c:v>
                </c:pt>
                <c:pt idx="524">
                  <c:v>1.133922350078127</c:v>
                </c:pt>
                <c:pt idx="525">
                  <c:v>1.1801919270907812</c:v>
                </c:pt>
                <c:pt idx="526">
                  <c:v>1.0874918580086326</c:v>
                </c:pt>
                <c:pt idx="527">
                  <c:v>1.0847516505988759</c:v>
                </c:pt>
                <c:pt idx="528">
                  <c:v>1.0580792278113238</c:v>
                </c:pt>
                <c:pt idx="529">
                  <c:v>1.0617020023821162</c:v>
                </c:pt>
                <c:pt idx="530">
                  <c:v>1.0501478687299408</c:v>
                </c:pt>
                <c:pt idx="531">
                  <c:v>1.0167189118220978</c:v>
                </c:pt>
                <c:pt idx="532">
                  <c:v>0.99854134015715501</c:v>
                </c:pt>
                <c:pt idx="533">
                  <c:v>1.0452406280217925</c:v>
                </c:pt>
                <c:pt idx="534">
                  <c:v>1.0392699475261131</c:v>
                </c:pt>
                <c:pt idx="535">
                  <c:v>1.035385182230514</c:v>
                </c:pt>
                <c:pt idx="536">
                  <c:v>1.0295522261914618</c:v>
                </c:pt>
                <c:pt idx="537">
                  <c:v>1.0460966940221343</c:v>
                </c:pt>
                <c:pt idx="538">
                  <c:v>1.0536291067353827</c:v>
                </c:pt>
                <c:pt idx="539">
                  <c:v>1.0464119529262725</c:v>
                </c:pt>
                <c:pt idx="540">
                  <c:v>1.0562819146872915</c:v>
                </c:pt>
                <c:pt idx="541">
                  <c:v>1.0926291902183065</c:v>
                </c:pt>
                <c:pt idx="542">
                  <c:v>1.0839687040993629</c:v>
                </c:pt>
                <c:pt idx="543">
                  <c:v>1.0737868519327503</c:v>
                </c:pt>
                <c:pt idx="544">
                  <c:v>1.0533115488964127</c:v>
                </c:pt>
                <c:pt idx="545">
                  <c:v>1.0325734124647825</c:v>
                </c:pt>
                <c:pt idx="546">
                  <c:v>1.0278681135320813</c:v>
                </c:pt>
                <c:pt idx="547">
                  <c:v>1.0334334391247761</c:v>
                </c:pt>
                <c:pt idx="548">
                  <c:v>1.0452021786574428</c:v>
                </c:pt>
                <c:pt idx="549">
                  <c:v>1.0350257858951606</c:v>
                </c:pt>
                <c:pt idx="550">
                  <c:v>1.0540557089920055</c:v>
                </c:pt>
                <c:pt idx="551">
                  <c:v>1.0429900613547489</c:v>
                </c:pt>
                <c:pt idx="552">
                  <c:v>1.0329105813312136</c:v>
                </c:pt>
                <c:pt idx="553">
                  <c:v>1.0284279791519699</c:v>
                </c:pt>
                <c:pt idx="554">
                  <c:v>1.0346592237549661</c:v>
                </c:pt>
                <c:pt idx="555">
                  <c:v>1.043687978385222</c:v>
                </c:pt>
                <c:pt idx="556">
                  <c:v>1.0824712795811569</c:v>
                </c:pt>
                <c:pt idx="557">
                  <c:v>1.1160395901953386</c:v>
                </c:pt>
                <c:pt idx="558">
                  <c:v>1.0927080943196654</c:v>
                </c:pt>
                <c:pt idx="559">
                  <c:v>1.1079658153199721</c:v>
                </c:pt>
                <c:pt idx="560">
                  <c:v>1.1031308347324646</c:v>
                </c:pt>
                <c:pt idx="561">
                  <c:v>1.1026185339875445</c:v>
                </c:pt>
                <c:pt idx="562">
                  <c:v>1.0867159133568771</c:v>
                </c:pt>
                <c:pt idx="563">
                  <c:v>1.0892201602488343</c:v>
                </c:pt>
                <c:pt idx="564">
                  <c:v>1.1355953572538287</c:v>
                </c:pt>
                <c:pt idx="565">
                  <c:v>1.1098513685174285</c:v>
                </c:pt>
                <c:pt idx="566">
                  <c:v>1.0097900525606631</c:v>
                </c:pt>
                <c:pt idx="567">
                  <c:v>0.86629982788562687</c:v>
                </c:pt>
                <c:pt idx="568">
                  <c:v>0.97372472651610997</c:v>
                </c:pt>
                <c:pt idx="569">
                  <c:v>0.94231029007434275</c:v>
                </c:pt>
                <c:pt idx="570">
                  <c:v>0.91788346174884472</c:v>
                </c:pt>
                <c:pt idx="571">
                  <c:v>0.93391492571729962</c:v>
                </c:pt>
                <c:pt idx="572">
                  <c:v>0.92117114388356747</c:v>
                </c:pt>
                <c:pt idx="573">
                  <c:v>0.92225565095718398</c:v>
                </c:pt>
                <c:pt idx="574">
                  <c:v>0.92287046774776083</c:v>
                </c:pt>
                <c:pt idx="575">
                  <c:v>0.86834266172649022</c:v>
                </c:pt>
                <c:pt idx="576">
                  <c:v>0.89383693587846147</c:v>
                </c:pt>
                <c:pt idx="577">
                  <c:v>0.91983715158221169</c:v>
                </c:pt>
                <c:pt idx="578">
                  <c:v>0.91448727491325621</c:v>
                </c:pt>
                <c:pt idx="579">
                  <c:v>0.89605594414871059</c:v>
                </c:pt>
                <c:pt idx="580">
                  <c:v>0.91009402961472463</c:v>
                </c:pt>
                <c:pt idx="581">
                  <c:v>0.95409431890855778</c:v>
                </c:pt>
                <c:pt idx="582">
                  <c:v>0.94236162159204762</c:v>
                </c:pt>
                <c:pt idx="583">
                  <c:v>0.94952413657553913</c:v>
                </c:pt>
                <c:pt idx="584">
                  <c:v>0.94286276096382782</c:v>
                </c:pt>
                <c:pt idx="585">
                  <c:v>0.94961851403240183</c:v>
                </c:pt>
                <c:pt idx="586">
                  <c:v>0.93549423316809555</c:v>
                </c:pt>
                <c:pt idx="587">
                  <c:v>0.95836607269512308</c:v>
                </c:pt>
                <c:pt idx="588">
                  <c:v>0.95254471239047445</c:v>
                </c:pt>
                <c:pt idx="589">
                  <c:v>0.95682210131042211</c:v>
                </c:pt>
                <c:pt idx="590">
                  <c:v>0.99023290229697158</c:v>
                </c:pt>
                <c:pt idx="591">
                  <c:v>0.99216369456483622</c:v>
                </c:pt>
                <c:pt idx="592">
                  <c:v>0.96686093282969776</c:v>
                </c:pt>
                <c:pt idx="593">
                  <c:v>0.92554872859816784</c:v>
                </c:pt>
                <c:pt idx="594">
                  <c:v>0.91306608063052264</c:v>
                </c:pt>
                <c:pt idx="595">
                  <c:v>0.94145014947224159</c:v>
                </c:pt>
                <c:pt idx="596">
                  <c:v>0.9361994732518486</c:v>
                </c:pt>
                <c:pt idx="597">
                  <c:v>0.93696097848321602</c:v>
                </c:pt>
                <c:pt idx="598">
                  <c:v>0.93497714046003622</c:v>
                </c:pt>
                <c:pt idx="599">
                  <c:v>0.9302275113811016</c:v>
                </c:pt>
                <c:pt idx="600">
                  <c:v>0.92038125604550736</c:v>
                </c:pt>
                <c:pt idx="601">
                  <c:v>0.92580455398116368</c:v>
                </c:pt>
                <c:pt idx="602">
                  <c:v>0.92341571595073901</c:v>
                </c:pt>
                <c:pt idx="603">
                  <c:v>0.92806989959951269</c:v>
                </c:pt>
                <c:pt idx="604">
                  <c:v>0.93906404987073322</c:v>
                </c:pt>
                <c:pt idx="605">
                  <c:v>0.93749246838926514</c:v>
                </c:pt>
                <c:pt idx="606">
                  <c:v>0.9443365752134818</c:v>
                </c:pt>
                <c:pt idx="607">
                  <c:v>0.95876474822435998</c:v>
                </c:pt>
                <c:pt idx="608">
                  <c:v>0.97328732472477197</c:v>
                </c:pt>
                <c:pt idx="609">
                  <c:v>1.00129347570872</c:v>
                </c:pt>
                <c:pt idx="610">
                  <c:v>1.0534092717398735</c:v>
                </c:pt>
                <c:pt idx="611">
                  <c:v>1.108523688334845</c:v>
                </c:pt>
                <c:pt idx="612">
                  <c:v>1.1714052596948821</c:v>
                </c:pt>
                <c:pt idx="613">
                  <c:v>1.1490657353375942</c:v>
                </c:pt>
                <c:pt idx="614">
                  <c:v>1.1683037810296284</c:v>
                </c:pt>
                <c:pt idx="615">
                  <c:v>1.2436950350404743</c:v>
                </c:pt>
                <c:pt idx="616">
                  <c:v>1.2550670857231756</c:v>
                </c:pt>
                <c:pt idx="617">
                  <c:v>1.2420751400031289</c:v>
                </c:pt>
                <c:pt idx="618">
                  <c:v>1.2633412937622044</c:v>
                </c:pt>
                <c:pt idx="619">
                  <c:v>1.2596609343647418</c:v>
                </c:pt>
                <c:pt idx="620">
                  <c:v>1.2616559682815689</c:v>
                </c:pt>
                <c:pt idx="621">
                  <c:v>1.2513178838487722</c:v>
                </c:pt>
                <c:pt idx="622">
                  <c:v>1.26441520060748</c:v>
                </c:pt>
                <c:pt idx="623">
                  <c:v>1.2896746834908663</c:v>
                </c:pt>
                <c:pt idx="624">
                  <c:v>1.2790567065850107</c:v>
                </c:pt>
                <c:pt idx="625">
                  <c:v>1.2780960320861734</c:v>
                </c:pt>
                <c:pt idx="626">
                  <c:v>1.2487044410123747</c:v>
                </c:pt>
                <c:pt idx="627">
                  <c:v>1.2708564277490377</c:v>
                </c:pt>
                <c:pt idx="628">
                  <c:v>1.2568911374345144</c:v>
                </c:pt>
                <c:pt idx="629">
                  <c:v>1.2080511742581441</c:v>
                </c:pt>
                <c:pt idx="630">
                  <c:v>1.200358100859479</c:v>
                </c:pt>
                <c:pt idx="631">
                  <c:v>1.2076056477808166</c:v>
                </c:pt>
                <c:pt idx="632">
                  <c:v>1.2265299509260386</c:v>
                </c:pt>
                <c:pt idx="633">
                  <c:v>1.3204526120674274</c:v>
                </c:pt>
                <c:pt idx="634">
                  <c:v>1.2922984388703456</c:v>
                </c:pt>
                <c:pt idx="635">
                  <c:v>1.3321794034445014</c:v>
                </c:pt>
                <c:pt idx="636">
                  <c:v>1.3269180608037141</c:v>
                </c:pt>
                <c:pt idx="637">
                  <c:v>1.3167893087442901</c:v>
                </c:pt>
                <c:pt idx="638">
                  <c:v>1.306811503914326</c:v>
                </c:pt>
                <c:pt idx="639">
                  <c:v>1.275519490992175</c:v>
                </c:pt>
                <c:pt idx="640">
                  <c:v>1.2895182134604992</c:v>
                </c:pt>
                <c:pt idx="641">
                  <c:v>1.2735542787647987</c:v>
                </c:pt>
                <c:pt idx="642">
                  <c:v>1.2951203409349272</c:v>
                </c:pt>
                <c:pt idx="643">
                  <c:v>1.2878852906485463</c:v>
                </c:pt>
                <c:pt idx="644">
                  <c:v>1.2404831614971803</c:v>
                </c:pt>
                <c:pt idx="645">
                  <c:v>1.2434827181664105</c:v>
                </c:pt>
                <c:pt idx="646">
                  <c:v>1.234120678515751</c:v>
                </c:pt>
                <c:pt idx="647">
                  <c:v>1.2115421611148363</c:v>
                </c:pt>
                <c:pt idx="648">
                  <c:v>1.1491490495168803</c:v>
                </c:pt>
                <c:pt idx="649">
                  <c:v>1.1405168657744964</c:v>
                </c:pt>
                <c:pt idx="650">
                  <c:v>1.3391714733073377</c:v>
                </c:pt>
                <c:pt idx="651">
                  <c:v>1.3618407682060418</c:v>
                </c:pt>
                <c:pt idx="652">
                  <c:v>1.3468843238939243</c:v>
                </c:pt>
                <c:pt idx="653">
                  <c:v>1.3746505369561088</c:v>
                </c:pt>
                <c:pt idx="654">
                  <c:v>1.4692963114859352</c:v>
                </c:pt>
                <c:pt idx="655">
                  <c:v>1.4818148179110091</c:v>
                </c:pt>
                <c:pt idx="656">
                  <c:v>1.4965292847442822</c:v>
                </c:pt>
                <c:pt idx="657">
                  <c:v>1.4657092760713453</c:v>
                </c:pt>
                <c:pt idx="658">
                  <c:v>1.5033010550875932</c:v>
                </c:pt>
                <c:pt idx="659">
                  <c:v>1.4736304010565928</c:v>
                </c:pt>
                <c:pt idx="660">
                  <c:v>1.4607764811996247</c:v>
                </c:pt>
                <c:pt idx="661">
                  <c:v>1.465501710125575</c:v>
                </c:pt>
                <c:pt idx="662">
                  <c:v>1.5051197738860194</c:v>
                </c:pt>
                <c:pt idx="663">
                  <c:v>1.494012323515455</c:v>
                </c:pt>
                <c:pt idx="664">
                  <c:v>1.5098833664840394</c:v>
                </c:pt>
                <c:pt idx="665">
                  <c:v>1.4857155188227296</c:v>
                </c:pt>
                <c:pt idx="666">
                  <c:v>1.4993127170975606</c:v>
                </c:pt>
                <c:pt idx="667">
                  <c:v>1.4996639844733322</c:v>
                </c:pt>
                <c:pt idx="668">
                  <c:v>1.494914043944628</c:v>
                </c:pt>
                <c:pt idx="669">
                  <c:v>1.5522821717654463</c:v>
                </c:pt>
                <c:pt idx="670">
                  <c:v>1.5719118385238526</c:v>
                </c:pt>
                <c:pt idx="671">
                  <c:v>1.5687365226996244</c:v>
                </c:pt>
                <c:pt idx="672">
                  <c:v>1.5773636575434038</c:v>
                </c:pt>
                <c:pt idx="673">
                  <c:v>1.5802135086487947</c:v>
                </c:pt>
                <c:pt idx="674">
                  <c:v>1.5460776900958315</c:v>
                </c:pt>
                <c:pt idx="675">
                  <c:v>1.5784263523078677</c:v>
                </c:pt>
                <c:pt idx="676">
                  <c:v>1.5266171471464771</c:v>
                </c:pt>
                <c:pt idx="677">
                  <c:v>1.5066088962398103</c:v>
                </c:pt>
                <c:pt idx="678">
                  <c:v>1.472300373721168</c:v>
                </c:pt>
                <c:pt idx="679">
                  <c:v>1.4814080654127562</c:v>
                </c:pt>
                <c:pt idx="680">
                  <c:v>1.5098276168672866</c:v>
                </c:pt>
                <c:pt idx="681">
                  <c:v>1.5138937872784517</c:v>
                </c:pt>
                <c:pt idx="682">
                  <c:v>1.5508742955925401</c:v>
                </c:pt>
                <c:pt idx="683">
                  <c:v>1.5463439856766072</c:v>
                </c:pt>
                <c:pt idx="684">
                  <c:v>1.50378494608933</c:v>
                </c:pt>
                <c:pt idx="685">
                  <c:v>1.524750979116507</c:v>
                </c:pt>
                <c:pt idx="686">
                  <c:v>1.5361096047852634</c:v>
                </c:pt>
                <c:pt idx="687">
                  <c:v>1.5306419095255914</c:v>
                </c:pt>
                <c:pt idx="688">
                  <c:v>1.5544453173410613</c:v>
                </c:pt>
                <c:pt idx="689">
                  <c:v>1.4921412828206493</c:v>
                </c:pt>
                <c:pt idx="690">
                  <c:v>1.4908594998889009</c:v>
                </c:pt>
                <c:pt idx="691">
                  <c:v>1.4895210627572251</c:v>
                </c:pt>
                <c:pt idx="692">
                  <c:v>1.4670399866384645</c:v>
                </c:pt>
                <c:pt idx="693">
                  <c:v>1.4597883900816697</c:v>
                </c:pt>
                <c:pt idx="694">
                  <c:v>1.4742522313894062</c:v>
                </c:pt>
                <c:pt idx="695">
                  <c:v>1.4685138160754132</c:v>
                </c:pt>
                <c:pt idx="696">
                  <c:v>1.4819086833301434</c:v>
                </c:pt>
                <c:pt idx="697">
                  <c:v>1.4612291757071008</c:v>
                </c:pt>
                <c:pt idx="698">
                  <c:v>1.4633877725648752</c:v>
                </c:pt>
                <c:pt idx="699">
                  <c:v>1.4619429463933153</c:v>
                </c:pt>
                <c:pt idx="700">
                  <c:v>1.4758882501568129</c:v>
                </c:pt>
                <c:pt idx="701">
                  <c:v>1.4431652224742111</c:v>
                </c:pt>
                <c:pt idx="702">
                  <c:v>1.4485341097804598</c:v>
                </c:pt>
                <c:pt idx="703">
                  <c:v>1.4577153336889817</c:v>
                </c:pt>
                <c:pt idx="704">
                  <c:v>1.4945074249316468</c:v>
                </c:pt>
                <c:pt idx="705">
                  <c:v>1.4770832203853588</c:v>
                </c:pt>
                <c:pt idx="706">
                  <c:v>1.4623995111330528</c:v>
                </c:pt>
                <c:pt idx="707">
                  <c:v>1.4784180654213204</c:v>
                </c:pt>
                <c:pt idx="708">
                  <c:v>1.4237569789048949</c:v>
                </c:pt>
                <c:pt idx="709">
                  <c:v>1.4811591505405133</c:v>
                </c:pt>
                <c:pt idx="710">
                  <c:v>1.4483829009794951</c:v>
                </c:pt>
                <c:pt idx="711">
                  <c:v>1.4545401454198315</c:v>
                </c:pt>
                <c:pt idx="712">
                  <c:v>1.4534898372375342</c:v>
                </c:pt>
                <c:pt idx="713">
                  <c:v>1.4316670722653613</c:v>
                </c:pt>
                <c:pt idx="714">
                  <c:v>1.4322935954194969</c:v>
                </c:pt>
                <c:pt idx="715">
                  <c:v>1.4016573420049121</c:v>
                </c:pt>
                <c:pt idx="716">
                  <c:v>1.4196364297327468</c:v>
                </c:pt>
                <c:pt idx="717">
                  <c:v>1.4490021153101127</c:v>
                </c:pt>
                <c:pt idx="718">
                  <c:v>1.5249693818211485</c:v>
                </c:pt>
                <c:pt idx="719">
                  <c:v>1.5849750052332356</c:v>
                </c:pt>
                <c:pt idx="720">
                  <c:v>1.5811446363032986</c:v>
                </c:pt>
                <c:pt idx="721">
                  <c:v>1.6073274437412968</c:v>
                </c:pt>
                <c:pt idx="722">
                  <c:v>1.593503322192412</c:v>
                </c:pt>
                <c:pt idx="723">
                  <c:v>1.6072799202964769</c:v>
                </c:pt>
                <c:pt idx="724">
                  <c:v>1.5876659098993637</c:v>
                </c:pt>
                <c:pt idx="725">
                  <c:v>1.5996017781322442</c:v>
                </c:pt>
                <c:pt idx="726">
                  <c:v>1.6006495699415781</c:v>
                </c:pt>
                <c:pt idx="727">
                  <c:v>1.6229346336030721</c:v>
                </c:pt>
                <c:pt idx="728">
                  <c:v>1.6023201651889618</c:v>
                </c:pt>
                <c:pt idx="729">
                  <c:v>1.5824989410177732</c:v>
                </c:pt>
                <c:pt idx="730">
                  <c:v>1.5969736089484954</c:v>
                </c:pt>
                <c:pt idx="731">
                  <c:v>1.5993532953862974</c:v>
                </c:pt>
                <c:pt idx="732">
                  <c:v>1.6061421844982045</c:v>
                </c:pt>
                <c:pt idx="733">
                  <c:v>1.5986536944538559</c:v>
                </c:pt>
                <c:pt idx="734">
                  <c:v>1.6343346288372853</c:v>
                </c:pt>
                <c:pt idx="735">
                  <c:v>1.5980536942371288</c:v>
                </c:pt>
                <c:pt idx="736">
                  <c:v>1.5918501186147322</c:v>
                </c:pt>
                <c:pt idx="737">
                  <c:v>1.5822525852612461</c:v>
                </c:pt>
                <c:pt idx="738">
                  <c:v>1.5841738154095593</c:v>
                </c:pt>
                <c:pt idx="739">
                  <c:v>1.5800985157698011</c:v>
                </c:pt>
                <c:pt idx="740">
                  <c:v>1.5840166298534299</c:v>
                </c:pt>
                <c:pt idx="741">
                  <c:v>1.5595479286084055</c:v>
                </c:pt>
                <c:pt idx="742">
                  <c:v>1.5612778787159605</c:v>
                </c:pt>
                <c:pt idx="743">
                  <c:v>1.565643031686232</c:v>
                </c:pt>
                <c:pt idx="744">
                  <c:v>1.5607279120337356</c:v>
                </c:pt>
                <c:pt idx="745">
                  <c:v>1.5644442447541484</c:v>
                </c:pt>
                <c:pt idx="746">
                  <c:v>1.561404099529601</c:v>
                </c:pt>
                <c:pt idx="747">
                  <c:v>1.5766493748212191</c:v>
                </c:pt>
                <c:pt idx="748">
                  <c:v>1.5589994839760077</c:v>
                </c:pt>
                <c:pt idx="749">
                  <c:v>1.5599160846070208</c:v>
                </c:pt>
                <c:pt idx="750">
                  <c:v>1.5563316903808828</c:v>
                </c:pt>
                <c:pt idx="751">
                  <c:v>1.5599942752259572</c:v>
                </c:pt>
                <c:pt idx="752">
                  <c:v>1.5800389110962412</c:v>
                </c:pt>
                <c:pt idx="753">
                  <c:v>1.5731854028219097</c:v>
                </c:pt>
                <c:pt idx="754">
                  <c:v>1.5687234380994615</c:v>
                </c:pt>
                <c:pt idx="755">
                  <c:v>1.5676402782235148</c:v>
                </c:pt>
                <c:pt idx="756">
                  <c:v>1.5680052220654743</c:v>
                </c:pt>
                <c:pt idx="757">
                  <c:v>1.5599090538972558</c:v>
                </c:pt>
                <c:pt idx="758">
                  <c:v>1.5438458802756818</c:v>
                </c:pt>
                <c:pt idx="759">
                  <c:v>1.4728667087435205</c:v>
                </c:pt>
                <c:pt idx="760">
                  <c:v>1.4498025984552565</c:v>
                </c:pt>
                <c:pt idx="761">
                  <c:v>1.4526657559756657</c:v>
                </c:pt>
                <c:pt idx="762">
                  <c:v>1.4491255677517709</c:v>
                </c:pt>
                <c:pt idx="763">
                  <c:v>1.46449087417556</c:v>
                </c:pt>
                <c:pt idx="764">
                  <c:v>1.4543035542955631</c:v>
                </c:pt>
                <c:pt idx="765">
                  <c:v>1.4499192013244491</c:v>
                </c:pt>
                <c:pt idx="766">
                  <c:v>1.4521644089211367</c:v>
                </c:pt>
                <c:pt idx="767">
                  <c:v>1.5142663336675337</c:v>
                </c:pt>
                <c:pt idx="768">
                  <c:v>1.4987536253668883</c:v>
                </c:pt>
                <c:pt idx="769">
                  <c:v>1.4487195674593027</c:v>
                </c:pt>
                <c:pt idx="770">
                  <c:v>1.4436775072286916</c:v>
                </c:pt>
                <c:pt idx="771">
                  <c:v>1.4428735690713594</c:v>
                </c:pt>
                <c:pt idx="772">
                  <c:v>1.4418360938100427</c:v>
                </c:pt>
                <c:pt idx="773">
                  <c:v>1.4607447458644085</c:v>
                </c:pt>
                <c:pt idx="774">
                  <c:v>1.4479955642363946</c:v>
                </c:pt>
                <c:pt idx="775">
                  <c:v>1.4193145669729499</c:v>
                </c:pt>
                <c:pt idx="776">
                  <c:v>1.4459687285365002</c:v>
                </c:pt>
                <c:pt idx="777">
                  <c:v>1.4612582889132906</c:v>
                </c:pt>
                <c:pt idx="778">
                  <c:v>1.4731290285915222</c:v>
                </c:pt>
                <c:pt idx="779">
                  <c:v>1.4757296457448188</c:v>
                </c:pt>
                <c:pt idx="780">
                  <c:v>1.4812010865643943</c:v>
                </c:pt>
                <c:pt idx="781">
                  <c:v>1.4982763327177553</c:v>
                </c:pt>
                <c:pt idx="782">
                  <c:v>1.4953690880628066</c:v>
                </c:pt>
                <c:pt idx="783">
                  <c:v>1.4745680104614065</c:v>
                </c:pt>
                <c:pt idx="784">
                  <c:v>1.4750172618525266</c:v>
                </c:pt>
                <c:pt idx="785">
                  <c:v>1.4644419249545209</c:v>
                </c:pt>
                <c:pt idx="786">
                  <c:v>1.4613531355054215</c:v>
                </c:pt>
                <c:pt idx="787">
                  <c:v>1.4665202219466007</c:v>
                </c:pt>
                <c:pt idx="788">
                  <c:v>1.4919001508227057</c:v>
                </c:pt>
                <c:pt idx="789">
                  <c:v>1.4878357583396236</c:v>
                </c:pt>
                <c:pt idx="790">
                  <c:v>1.5108392838232616</c:v>
                </c:pt>
                <c:pt idx="791">
                  <c:v>1.5071776868354245</c:v>
                </c:pt>
                <c:pt idx="792">
                  <c:v>1.5206452881601766</c:v>
                </c:pt>
                <c:pt idx="793">
                  <c:v>1.5068506559939125</c:v>
                </c:pt>
                <c:pt idx="794">
                  <c:v>1.5262075004749609</c:v>
                </c:pt>
                <c:pt idx="795">
                  <c:v>1.5132213070761349</c:v>
                </c:pt>
                <c:pt idx="796">
                  <c:v>1.5062368068634413</c:v>
                </c:pt>
                <c:pt idx="797">
                  <c:v>1.4873364801554816</c:v>
                </c:pt>
                <c:pt idx="798">
                  <c:v>1.4830005259956365</c:v>
                </c:pt>
                <c:pt idx="799">
                  <c:v>1.4869462959167201</c:v>
                </c:pt>
                <c:pt idx="800">
                  <c:v>1.5486345046845598</c:v>
                </c:pt>
                <c:pt idx="801">
                  <c:v>1.5449977343782191</c:v>
                </c:pt>
                <c:pt idx="802">
                  <c:v>1.541921755176284</c:v>
                </c:pt>
                <c:pt idx="803">
                  <c:v>1.5557405959261317</c:v>
                </c:pt>
                <c:pt idx="804">
                  <c:v>1.5892764267915469</c:v>
                </c:pt>
                <c:pt idx="805">
                  <c:v>1.7039309758018444</c:v>
                </c:pt>
                <c:pt idx="806">
                  <c:v>1.7285724312107451</c:v>
                </c:pt>
                <c:pt idx="807">
                  <c:v>1.7463088878281314</c:v>
                </c:pt>
                <c:pt idx="808">
                  <c:v>1.7362757406285798</c:v>
                </c:pt>
                <c:pt idx="809">
                  <c:v>1.729048812101091</c:v>
                </c:pt>
                <c:pt idx="810">
                  <c:v>1.7465234797886704</c:v>
                </c:pt>
                <c:pt idx="811">
                  <c:v>1.7513178751074134</c:v>
                </c:pt>
                <c:pt idx="812">
                  <c:v>1.7735134881018273</c:v>
                </c:pt>
                <c:pt idx="813">
                  <c:v>1.7594319308986739</c:v>
                </c:pt>
                <c:pt idx="814">
                  <c:v>1.7535381607458436</c:v>
                </c:pt>
                <c:pt idx="815">
                  <c:v>1.7623209555014312</c:v>
                </c:pt>
                <c:pt idx="816">
                  <c:v>1.7739140457738221</c:v>
                </c:pt>
                <c:pt idx="817">
                  <c:v>1.7798873404729654</c:v>
                </c:pt>
                <c:pt idx="818">
                  <c:v>1.8089951677936424</c:v>
                </c:pt>
                <c:pt idx="819">
                  <c:v>1.8259150608253751</c:v>
                </c:pt>
                <c:pt idx="820">
                  <c:v>1.8041641372922146</c:v>
                </c:pt>
                <c:pt idx="821">
                  <c:v>1.7777352991636919</c:v>
                </c:pt>
                <c:pt idx="822">
                  <c:v>1.8436637447440605</c:v>
                </c:pt>
                <c:pt idx="823">
                  <c:v>1.7981044526881025</c:v>
                </c:pt>
                <c:pt idx="824">
                  <c:v>1.8103272954480625</c:v>
                </c:pt>
                <c:pt idx="825">
                  <c:v>1.83438066177944</c:v>
                </c:pt>
                <c:pt idx="826">
                  <c:v>1.7900028717250263</c:v>
                </c:pt>
                <c:pt idx="827">
                  <c:v>1.8351956962532725</c:v>
                </c:pt>
                <c:pt idx="828">
                  <c:v>1.8428880127688845</c:v>
                </c:pt>
                <c:pt idx="829">
                  <c:v>1.8305309129394658</c:v>
                </c:pt>
                <c:pt idx="830">
                  <c:v>1.8460169108949174</c:v>
                </c:pt>
                <c:pt idx="831">
                  <c:v>1.8467413482014465</c:v>
                </c:pt>
                <c:pt idx="832">
                  <c:v>1.8428915885946391</c:v>
                </c:pt>
                <c:pt idx="833">
                  <c:v>1.8687715365455864</c:v>
                </c:pt>
                <c:pt idx="834">
                  <c:v>1.953844009964862</c:v>
                </c:pt>
                <c:pt idx="835">
                  <c:v>2.0038808345385606</c:v>
                </c:pt>
                <c:pt idx="836">
                  <c:v>1.9962992054826709</c:v>
                </c:pt>
                <c:pt idx="837">
                  <c:v>1.9859262198205618</c:v>
                </c:pt>
                <c:pt idx="838">
                  <c:v>2.0061129539685973</c:v>
                </c:pt>
                <c:pt idx="839">
                  <c:v>1.9399369424900845</c:v>
                </c:pt>
                <c:pt idx="840">
                  <c:v>1.944941099835233</c:v>
                </c:pt>
                <c:pt idx="841">
                  <c:v>1.9796940984850844</c:v>
                </c:pt>
                <c:pt idx="842">
                  <c:v>1.9828003741334754</c:v>
                </c:pt>
                <c:pt idx="843">
                  <c:v>1.9573676961297766</c:v>
                </c:pt>
                <c:pt idx="844">
                  <c:v>1.9739139698548516</c:v>
                </c:pt>
                <c:pt idx="845">
                  <c:v>1.9656318861339708</c:v>
                </c:pt>
                <c:pt idx="846">
                  <c:v>1.9983194995331477</c:v>
                </c:pt>
                <c:pt idx="847">
                  <c:v>2.0032883692706758</c:v>
                </c:pt>
                <c:pt idx="848">
                  <c:v>2.0062232333635674</c:v>
                </c:pt>
                <c:pt idx="849">
                  <c:v>1.9726420869614483</c:v>
                </c:pt>
                <c:pt idx="850">
                  <c:v>1.9943364518815434</c:v>
                </c:pt>
                <c:pt idx="851">
                  <c:v>1.9755761749337823</c:v>
                </c:pt>
                <c:pt idx="852">
                  <c:v>1.963179278135061</c:v>
                </c:pt>
                <c:pt idx="853">
                  <c:v>2.0310796816287322</c:v>
                </c:pt>
                <c:pt idx="854">
                  <c:v>1.9841515612607497</c:v>
                </c:pt>
                <c:pt idx="855">
                  <c:v>2.0152321398320909</c:v>
                </c:pt>
                <c:pt idx="856">
                  <c:v>2.0148421330537007</c:v>
                </c:pt>
                <c:pt idx="857">
                  <c:v>2.0784209687316944</c:v>
                </c:pt>
                <c:pt idx="858">
                  <c:v>2.0607338381302731</c:v>
                </c:pt>
                <c:pt idx="859">
                  <c:v>2.0713114221351887</c:v>
                </c:pt>
                <c:pt idx="860">
                  <c:v>2.0657526882481365</c:v>
                </c:pt>
                <c:pt idx="861">
                  <c:v>1.9899380413727608</c:v>
                </c:pt>
                <c:pt idx="862">
                  <c:v>1.9969801658714279</c:v>
                </c:pt>
                <c:pt idx="863">
                  <c:v>1.9874263831934598</c:v>
                </c:pt>
                <c:pt idx="864">
                  <c:v>1.9527866575609947</c:v>
                </c:pt>
                <c:pt idx="865">
                  <c:v>1.9614228639971856</c:v>
                </c:pt>
                <c:pt idx="866">
                  <c:v>1.910699175797328</c:v>
                </c:pt>
                <c:pt idx="867">
                  <c:v>1.9192591892092752</c:v>
                </c:pt>
                <c:pt idx="868">
                  <c:v>1.9250697109227914</c:v>
                </c:pt>
                <c:pt idx="869">
                  <c:v>1.9214949583293977</c:v>
                </c:pt>
                <c:pt idx="870">
                  <c:v>1.9686495515500133</c:v>
                </c:pt>
                <c:pt idx="871">
                  <c:v>2.003835708751792</c:v>
                </c:pt>
                <c:pt idx="872">
                  <c:v>1.9960821786533174</c:v>
                </c:pt>
                <c:pt idx="873">
                  <c:v>1.9874679428389186</c:v>
                </c:pt>
                <c:pt idx="874">
                  <c:v>1.9990493846874928</c:v>
                </c:pt>
                <c:pt idx="875">
                  <c:v>2.0016050192870307</c:v>
                </c:pt>
                <c:pt idx="876">
                  <c:v>1.9893975186460873</c:v>
                </c:pt>
                <c:pt idx="877">
                  <c:v>1.9993838573266474</c:v>
                </c:pt>
                <c:pt idx="878">
                  <c:v>2.0280147074020256</c:v>
                </c:pt>
                <c:pt idx="879">
                  <c:v>2.0502029561870176</c:v>
                </c:pt>
                <c:pt idx="880">
                  <c:v>2.0909439936261904</c:v>
                </c:pt>
                <c:pt idx="881">
                  <c:v>2.150566272013136</c:v>
                </c:pt>
                <c:pt idx="882">
                  <c:v>2.1462470380907082</c:v>
                </c:pt>
                <c:pt idx="883">
                  <c:v>2.1881479550559257</c:v>
                </c:pt>
                <c:pt idx="884">
                  <c:v>2.1903062901441355</c:v>
                </c:pt>
                <c:pt idx="885">
                  <c:v>2.194573802752668</c:v>
                </c:pt>
                <c:pt idx="886">
                  <c:v>2.1969639750973045</c:v>
                </c:pt>
                <c:pt idx="887">
                  <c:v>2.1884396109862685</c:v>
                </c:pt>
                <c:pt idx="888">
                  <c:v>2.1781345283207019</c:v>
                </c:pt>
                <c:pt idx="889">
                  <c:v>2.1669655634555975</c:v>
                </c:pt>
                <c:pt idx="890">
                  <c:v>2.2416808697537522</c:v>
                </c:pt>
                <c:pt idx="891">
                  <c:v>2.2886884967073371</c:v>
                </c:pt>
                <c:pt idx="892">
                  <c:v>2.3836238166525483</c:v>
                </c:pt>
                <c:pt idx="893">
                  <c:v>2.3627229181840605</c:v>
                </c:pt>
                <c:pt idx="894">
                  <c:v>2.3830216571849894</c:v>
                </c:pt>
                <c:pt idx="895">
                  <c:v>2.4773477551865741</c:v>
                </c:pt>
                <c:pt idx="896">
                  <c:v>2.4110637306257967</c:v>
                </c:pt>
                <c:pt idx="897">
                  <c:v>2.4472010681245155</c:v>
                </c:pt>
                <c:pt idx="898">
                  <c:v>2.4595852650443919</c:v>
                </c:pt>
                <c:pt idx="899">
                  <c:v>2.480124666258102</c:v>
                </c:pt>
                <c:pt idx="900">
                  <c:v>2.5361101311389609</c:v>
                </c:pt>
                <c:pt idx="901">
                  <c:v>2.527200225666391</c:v>
                </c:pt>
                <c:pt idx="902">
                  <c:v>2.549614635898807</c:v>
                </c:pt>
                <c:pt idx="903">
                  <c:v>2.5265326816957376</c:v>
                </c:pt>
                <c:pt idx="904">
                  <c:v>2.4986207043870174</c:v>
                </c:pt>
                <c:pt idx="905">
                  <c:v>2.4718904561598678</c:v>
                </c:pt>
                <c:pt idx="906">
                  <c:v>2.3884568863399798</c:v>
                </c:pt>
                <c:pt idx="907">
                  <c:v>2.485381963347518</c:v>
                </c:pt>
                <c:pt idx="908">
                  <c:v>2.4497149172285262</c:v>
                </c:pt>
                <c:pt idx="909">
                  <c:v>2.4235644568397636</c:v>
                </c:pt>
                <c:pt idx="910">
                  <c:v>2.5204627032152027</c:v>
                </c:pt>
                <c:pt idx="911">
                  <c:v>2.52087766167433</c:v>
                </c:pt>
                <c:pt idx="912">
                  <c:v>2.5132691971182015</c:v>
                </c:pt>
                <c:pt idx="913">
                  <c:v>2.5318366679562967</c:v>
                </c:pt>
                <c:pt idx="914">
                  <c:v>2.5170963932087704</c:v>
                </c:pt>
                <c:pt idx="915">
                  <c:v>2.4560483480623869</c:v>
                </c:pt>
                <c:pt idx="916">
                  <c:v>2.4642051809913976</c:v>
                </c:pt>
                <c:pt idx="917">
                  <c:v>2.5025198061073972</c:v>
                </c:pt>
                <c:pt idx="918">
                  <c:v>2.4927225303105804</c:v>
                </c:pt>
                <c:pt idx="919">
                  <c:v>2.5486460559520974</c:v>
                </c:pt>
                <c:pt idx="920">
                  <c:v>2.5138520774488273</c:v>
                </c:pt>
                <c:pt idx="921">
                  <c:v>2.5348078271832031</c:v>
                </c:pt>
                <c:pt idx="922">
                  <c:v>2.5273381312524004</c:v>
                </c:pt>
                <c:pt idx="923">
                  <c:v>2.4864486785342468</c:v>
                </c:pt>
                <c:pt idx="924">
                  <c:v>2.4303490997952562</c:v>
                </c:pt>
                <c:pt idx="925">
                  <c:v>2.4364293937305237</c:v>
                </c:pt>
                <c:pt idx="926">
                  <c:v>2.396700572160364</c:v>
                </c:pt>
                <c:pt idx="927">
                  <c:v>2.4331917729742463</c:v>
                </c:pt>
                <c:pt idx="928">
                  <c:v>2.4384004909088342</c:v>
                </c:pt>
                <c:pt idx="929">
                  <c:v>2.4852980876441046</c:v>
                </c:pt>
                <c:pt idx="930">
                  <c:v>2.4788584565856957</c:v>
                </c:pt>
                <c:pt idx="931">
                  <c:v>2.4487412721268251</c:v>
                </c:pt>
                <c:pt idx="932">
                  <c:v>2.4498970422751327</c:v>
                </c:pt>
                <c:pt idx="933">
                  <c:v>2.4386319874246953</c:v>
                </c:pt>
                <c:pt idx="934">
                  <c:v>2.4264146540319684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3-4B33-88D6-CF28A25435CE}"/>
            </c:ext>
          </c:extLst>
        </c:ser>
        <c:ser>
          <c:idx val="1"/>
          <c:order val="1"/>
          <c:tx>
            <c:v>MSTR d/d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'MSTRvsBTC Daily'!$A$3:$A$10000</c:f>
              <c:numCache>
                <c:formatCode>m/d/yyyy</c:formatCode>
                <c:ptCount val="9998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44060</c:v>
                </c:pt>
                <c:pt idx="5">
                  <c:v>44061</c:v>
                </c:pt>
                <c:pt idx="6">
                  <c:v>44062</c:v>
                </c:pt>
                <c:pt idx="7">
                  <c:v>44063</c:v>
                </c:pt>
                <c:pt idx="8">
                  <c:v>44064</c:v>
                </c:pt>
                <c:pt idx="9">
                  <c:v>44067</c:v>
                </c:pt>
                <c:pt idx="10">
                  <c:v>44068</c:v>
                </c:pt>
                <c:pt idx="11">
                  <c:v>44069</c:v>
                </c:pt>
                <c:pt idx="12">
                  <c:v>44070</c:v>
                </c:pt>
                <c:pt idx="13">
                  <c:v>44071</c:v>
                </c:pt>
                <c:pt idx="14">
                  <c:v>44074</c:v>
                </c:pt>
                <c:pt idx="15">
                  <c:v>44075</c:v>
                </c:pt>
                <c:pt idx="16">
                  <c:v>44076</c:v>
                </c:pt>
                <c:pt idx="17">
                  <c:v>44077</c:v>
                </c:pt>
                <c:pt idx="18">
                  <c:v>44078</c:v>
                </c:pt>
                <c:pt idx="19">
                  <c:v>44082</c:v>
                </c:pt>
                <c:pt idx="20">
                  <c:v>44083</c:v>
                </c:pt>
                <c:pt idx="21">
                  <c:v>44084</c:v>
                </c:pt>
                <c:pt idx="22">
                  <c:v>44085</c:v>
                </c:pt>
                <c:pt idx="23">
                  <c:v>44088</c:v>
                </c:pt>
                <c:pt idx="24">
                  <c:v>44089</c:v>
                </c:pt>
                <c:pt idx="25">
                  <c:v>44090</c:v>
                </c:pt>
                <c:pt idx="26">
                  <c:v>44091</c:v>
                </c:pt>
                <c:pt idx="27">
                  <c:v>44092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44098</c:v>
                </c:pt>
                <c:pt idx="32">
                  <c:v>44099</c:v>
                </c:pt>
                <c:pt idx="33">
                  <c:v>44102</c:v>
                </c:pt>
                <c:pt idx="34">
                  <c:v>44103</c:v>
                </c:pt>
                <c:pt idx="35">
                  <c:v>44104</c:v>
                </c:pt>
                <c:pt idx="36">
                  <c:v>44105</c:v>
                </c:pt>
                <c:pt idx="37">
                  <c:v>44106</c:v>
                </c:pt>
                <c:pt idx="38">
                  <c:v>44109</c:v>
                </c:pt>
                <c:pt idx="39">
                  <c:v>44110</c:v>
                </c:pt>
                <c:pt idx="40">
                  <c:v>44111</c:v>
                </c:pt>
                <c:pt idx="41">
                  <c:v>44112</c:v>
                </c:pt>
                <c:pt idx="42">
                  <c:v>44113</c:v>
                </c:pt>
                <c:pt idx="43">
                  <c:v>44116</c:v>
                </c:pt>
                <c:pt idx="44">
                  <c:v>44117</c:v>
                </c:pt>
                <c:pt idx="45">
                  <c:v>44118</c:v>
                </c:pt>
                <c:pt idx="46">
                  <c:v>44119</c:v>
                </c:pt>
                <c:pt idx="47">
                  <c:v>44120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44130</c:v>
                </c:pt>
                <c:pt idx="54">
                  <c:v>44131</c:v>
                </c:pt>
                <c:pt idx="55">
                  <c:v>44132</c:v>
                </c:pt>
                <c:pt idx="56">
                  <c:v>44133</c:v>
                </c:pt>
                <c:pt idx="57">
                  <c:v>44134</c:v>
                </c:pt>
                <c:pt idx="58">
                  <c:v>44137</c:v>
                </c:pt>
                <c:pt idx="59">
                  <c:v>44138</c:v>
                </c:pt>
                <c:pt idx="60">
                  <c:v>44139</c:v>
                </c:pt>
                <c:pt idx="61">
                  <c:v>44140</c:v>
                </c:pt>
                <c:pt idx="62">
                  <c:v>44141</c:v>
                </c:pt>
                <c:pt idx="63">
                  <c:v>44144</c:v>
                </c:pt>
                <c:pt idx="64">
                  <c:v>44145</c:v>
                </c:pt>
                <c:pt idx="65">
                  <c:v>44146</c:v>
                </c:pt>
                <c:pt idx="66">
                  <c:v>44147</c:v>
                </c:pt>
                <c:pt idx="67">
                  <c:v>44148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44158</c:v>
                </c:pt>
                <c:pt idx="74">
                  <c:v>44159</c:v>
                </c:pt>
                <c:pt idx="75">
                  <c:v>44160</c:v>
                </c:pt>
                <c:pt idx="76">
                  <c:v>44162</c:v>
                </c:pt>
                <c:pt idx="77">
                  <c:v>44165</c:v>
                </c:pt>
                <c:pt idx="78">
                  <c:v>44166</c:v>
                </c:pt>
                <c:pt idx="79">
                  <c:v>44167</c:v>
                </c:pt>
                <c:pt idx="80">
                  <c:v>44168</c:v>
                </c:pt>
                <c:pt idx="81">
                  <c:v>44169</c:v>
                </c:pt>
                <c:pt idx="82">
                  <c:v>44172</c:v>
                </c:pt>
                <c:pt idx="83">
                  <c:v>44173</c:v>
                </c:pt>
                <c:pt idx="84">
                  <c:v>44174</c:v>
                </c:pt>
                <c:pt idx="85">
                  <c:v>44175</c:v>
                </c:pt>
                <c:pt idx="86">
                  <c:v>44176</c:v>
                </c:pt>
                <c:pt idx="87">
                  <c:v>44179</c:v>
                </c:pt>
                <c:pt idx="88">
                  <c:v>44180</c:v>
                </c:pt>
                <c:pt idx="89">
                  <c:v>44181</c:v>
                </c:pt>
                <c:pt idx="90">
                  <c:v>44182</c:v>
                </c:pt>
                <c:pt idx="91">
                  <c:v>44183</c:v>
                </c:pt>
                <c:pt idx="92">
                  <c:v>44186</c:v>
                </c:pt>
                <c:pt idx="93">
                  <c:v>44187</c:v>
                </c:pt>
                <c:pt idx="94">
                  <c:v>44188</c:v>
                </c:pt>
                <c:pt idx="95">
                  <c:v>44189</c:v>
                </c:pt>
                <c:pt idx="96">
                  <c:v>44193</c:v>
                </c:pt>
                <c:pt idx="97">
                  <c:v>44194</c:v>
                </c:pt>
                <c:pt idx="98">
                  <c:v>44195</c:v>
                </c:pt>
                <c:pt idx="99">
                  <c:v>44196</c:v>
                </c:pt>
                <c:pt idx="100">
                  <c:v>44200</c:v>
                </c:pt>
                <c:pt idx="101">
                  <c:v>44201</c:v>
                </c:pt>
                <c:pt idx="102">
                  <c:v>44202</c:v>
                </c:pt>
                <c:pt idx="103">
                  <c:v>44203</c:v>
                </c:pt>
                <c:pt idx="104">
                  <c:v>44204</c:v>
                </c:pt>
                <c:pt idx="105">
                  <c:v>44207</c:v>
                </c:pt>
                <c:pt idx="106">
                  <c:v>44208</c:v>
                </c:pt>
                <c:pt idx="107">
                  <c:v>44209</c:v>
                </c:pt>
                <c:pt idx="108">
                  <c:v>44210</c:v>
                </c:pt>
                <c:pt idx="109">
                  <c:v>44211</c:v>
                </c:pt>
                <c:pt idx="110">
                  <c:v>44215</c:v>
                </c:pt>
                <c:pt idx="111">
                  <c:v>44216</c:v>
                </c:pt>
                <c:pt idx="112">
                  <c:v>44217</c:v>
                </c:pt>
                <c:pt idx="113">
                  <c:v>44218</c:v>
                </c:pt>
                <c:pt idx="114">
                  <c:v>44221</c:v>
                </c:pt>
                <c:pt idx="115">
                  <c:v>44222</c:v>
                </c:pt>
                <c:pt idx="116">
                  <c:v>44223</c:v>
                </c:pt>
                <c:pt idx="117">
                  <c:v>44224</c:v>
                </c:pt>
                <c:pt idx="118">
                  <c:v>44225</c:v>
                </c:pt>
                <c:pt idx="119">
                  <c:v>44228</c:v>
                </c:pt>
                <c:pt idx="120">
                  <c:v>44229</c:v>
                </c:pt>
                <c:pt idx="121">
                  <c:v>44230</c:v>
                </c:pt>
                <c:pt idx="122">
                  <c:v>44231</c:v>
                </c:pt>
                <c:pt idx="123">
                  <c:v>44232</c:v>
                </c:pt>
                <c:pt idx="124">
                  <c:v>44235</c:v>
                </c:pt>
                <c:pt idx="125">
                  <c:v>44236</c:v>
                </c:pt>
                <c:pt idx="126">
                  <c:v>44237</c:v>
                </c:pt>
                <c:pt idx="127">
                  <c:v>44238</c:v>
                </c:pt>
                <c:pt idx="128">
                  <c:v>44239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44256</c:v>
                </c:pt>
                <c:pt idx="139">
                  <c:v>44257</c:v>
                </c:pt>
                <c:pt idx="140">
                  <c:v>44258</c:v>
                </c:pt>
                <c:pt idx="141">
                  <c:v>44259</c:v>
                </c:pt>
                <c:pt idx="142">
                  <c:v>44260</c:v>
                </c:pt>
                <c:pt idx="143">
                  <c:v>44263</c:v>
                </c:pt>
                <c:pt idx="144">
                  <c:v>44264</c:v>
                </c:pt>
                <c:pt idx="145">
                  <c:v>44265</c:v>
                </c:pt>
                <c:pt idx="146">
                  <c:v>44266</c:v>
                </c:pt>
                <c:pt idx="147">
                  <c:v>44267</c:v>
                </c:pt>
                <c:pt idx="148">
                  <c:v>44270</c:v>
                </c:pt>
                <c:pt idx="149">
                  <c:v>44271</c:v>
                </c:pt>
                <c:pt idx="150">
                  <c:v>44272</c:v>
                </c:pt>
                <c:pt idx="151">
                  <c:v>44273</c:v>
                </c:pt>
                <c:pt idx="152">
                  <c:v>44274</c:v>
                </c:pt>
                <c:pt idx="153">
                  <c:v>44277</c:v>
                </c:pt>
                <c:pt idx="154">
                  <c:v>44278</c:v>
                </c:pt>
                <c:pt idx="155">
                  <c:v>44279</c:v>
                </c:pt>
                <c:pt idx="156">
                  <c:v>44280</c:v>
                </c:pt>
                <c:pt idx="157">
                  <c:v>44281</c:v>
                </c:pt>
                <c:pt idx="158">
                  <c:v>44284</c:v>
                </c:pt>
                <c:pt idx="159">
                  <c:v>44285</c:v>
                </c:pt>
                <c:pt idx="160">
                  <c:v>44286</c:v>
                </c:pt>
                <c:pt idx="161">
                  <c:v>44287</c:v>
                </c:pt>
                <c:pt idx="162">
                  <c:v>44291</c:v>
                </c:pt>
                <c:pt idx="163">
                  <c:v>44292</c:v>
                </c:pt>
                <c:pt idx="164">
                  <c:v>44293</c:v>
                </c:pt>
                <c:pt idx="165">
                  <c:v>44294</c:v>
                </c:pt>
                <c:pt idx="166">
                  <c:v>44295</c:v>
                </c:pt>
                <c:pt idx="167">
                  <c:v>44298</c:v>
                </c:pt>
                <c:pt idx="168">
                  <c:v>44299</c:v>
                </c:pt>
                <c:pt idx="169">
                  <c:v>44300</c:v>
                </c:pt>
                <c:pt idx="170">
                  <c:v>44301</c:v>
                </c:pt>
                <c:pt idx="171">
                  <c:v>44302</c:v>
                </c:pt>
                <c:pt idx="172">
                  <c:v>44305</c:v>
                </c:pt>
                <c:pt idx="173">
                  <c:v>44306</c:v>
                </c:pt>
                <c:pt idx="174">
                  <c:v>44307</c:v>
                </c:pt>
                <c:pt idx="175">
                  <c:v>44308</c:v>
                </c:pt>
                <c:pt idx="176">
                  <c:v>44309</c:v>
                </c:pt>
                <c:pt idx="177">
                  <c:v>44312</c:v>
                </c:pt>
                <c:pt idx="178">
                  <c:v>44313</c:v>
                </c:pt>
                <c:pt idx="179">
                  <c:v>44314</c:v>
                </c:pt>
                <c:pt idx="180">
                  <c:v>44315</c:v>
                </c:pt>
                <c:pt idx="181">
                  <c:v>44316</c:v>
                </c:pt>
                <c:pt idx="182">
                  <c:v>44319</c:v>
                </c:pt>
                <c:pt idx="183">
                  <c:v>44320</c:v>
                </c:pt>
                <c:pt idx="184">
                  <c:v>44321</c:v>
                </c:pt>
                <c:pt idx="185">
                  <c:v>44322</c:v>
                </c:pt>
                <c:pt idx="186">
                  <c:v>44323</c:v>
                </c:pt>
                <c:pt idx="187">
                  <c:v>44326</c:v>
                </c:pt>
                <c:pt idx="188">
                  <c:v>44327</c:v>
                </c:pt>
                <c:pt idx="189">
                  <c:v>44328</c:v>
                </c:pt>
                <c:pt idx="190">
                  <c:v>44329</c:v>
                </c:pt>
                <c:pt idx="191">
                  <c:v>44330</c:v>
                </c:pt>
                <c:pt idx="192">
                  <c:v>44333</c:v>
                </c:pt>
                <c:pt idx="193">
                  <c:v>44334</c:v>
                </c:pt>
                <c:pt idx="194">
                  <c:v>44335</c:v>
                </c:pt>
                <c:pt idx="195">
                  <c:v>44336</c:v>
                </c:pt>
                <c:pt idx="196">
                  <c:v>44337</c:v>
                </c:pt>
                <c:pt idx="197">
                  <c:v>44340</c:v>
                </c:pt>
                <c:pt idx="198">
                  <c:v>44341</c:v>
                </c:pt>
                <c:pt idx="199">
                  <c:v>44342</c:v>
                </c:pt>
                <c:pt idx="200">
                  <c:v>44343</c:v>
                </c:pt>
                <c:pt idx="201">
                  <c:v>44344</c:v>
                </c:pt>
                <c:pt idx="202">
                  <c:v>44348</c:v>
                </c:pt>
                <c:pt idx="203">
                  <c:v>44349</c:v>
                </c:pt>
                <c:pt idx="204">
                  <c:v>44350</c:v>
                </c:pt>
                <c:pt idx="205">
                  <c:v>44351</c:v>
                </c:pt>
                <c:pt idx="206">
                  <c:v>44354</c:v>
                </c:pt>
                <c:pt idx="207">
                  <c:v>44355</c:v>
                </c:pt>
                <c:pt idx="208">
                  <c:v>44356</c:v>
                </c:pt>
                <c:pt idx="209">
                  <c:v>44357</c:v>
                </c:pt>
                <c:pt idx="210">
                  <c:v>44358</c:v>
                </c:pt>
                <c:pt idx="211">
                  <c:v>44361</c:v>
                </c:pt>
                <c:pt idx="212">
                  <c:v>44362</c:v>
                </c:pt>
                <c:pt idx="213">
                  <c:v>44363</c:v>
                </c:pt>
                <c:pt idx="214">
                  <c:v>44364</c:v>
                </c:pt>
                <c:pt idx="215">
                  <c:v>44365</c:v>
                </c:pt>
                <c:pt idx="216">
                  <c:v>44368</c:v>
                </c:pt>
                <c:pt idx="217">
                  <c:v>44369</c:v>
                </c:pt>
                <c:pt idx="218">
                  <c:v>44370</c:v>
                </c:pt>
                <c:pt idx="219">
                  <c:v>44371</c:v>
                </c:pt>
                <c:pt idx="220">
                  <c:v>44372</c:v>
                </c:pt>
                <c:pt idx="221">
                  <c:v>44375</c:v>
                </c:pt>
                <c:pt idx="222">
                  <c:v>44376</c:v>
                </c:pt>
                <c:pt idx="223">
                  <c:v>44377</c:v>
                </c:pt>
                <c:pt idx="224">
                  <c:v>44378</c:v>
                </c:pt>
                <c:pt idx="225">
                  <c:v>44379</c:v>
                </c:pt>
                <c:pt idx="226">
                  <c:v>44383</c:v>
                </c:pt>
                <c:pt idx="227">
                  <c:v>44384</c:v>
                </c:pt>
                <c:pt idx="228">
                  <c:v>44385</c:v>
                </c:pt>
                <c:pt idx="229">
                  <c:v>44386</c:v>
                </c:pt>
                <c:pt idx="230">
                  <c:v>44389</c:v>
                </c:pt>
                <c:pt idx="231">
                  <c:v>44390</c:v>
                </c:pt>
                <c:pt idx="232">
                  <c:v>44391</c:v>
                </c:pt>
                <c:pt idx="233">
                  <c:v>44392</c:v>
                </c:pt>
                <c:pt idx="234">
                  <c:v>44393</c:v>
                </c:pt>
                <c:pt idx="235">
                  <c:v>44396</c:v>
                </c:pt>
                <c:pt idx="236">
                  <c:v>44397</c:v>
                </c:pt>
                <c:pt idx="237">
                  <c:v>44398</c:v>
                </c:pt>
                <c:pt idx="238">
                  <c:v>44399</c:v>
                </c:pt>
                <c:pt idx="239">
                  <c:v>44400</c:v>
                </c:pt>
                <c:pt idx="240">
                  <c:v>44403</c:v>
                </c:pt>
                <c:pt idx="241">
                  <c:v>44404</c:v>
                </c:pt>
                <c:pt idx="242">
                  <c:v>44405</c:v>
                </c:pt>
                <c:pt idx="243">
                  <c:v>44406</c:v>
                </c:pt>
                <c:pt idx="244">
                  <c:v>44407</c:v>
                </c:pt>
                <c:pt idx="245">
                  <c:v>44410</c:v>
                </c:pt>
                <c:pt idx="246">
                  <c:v>44411</c:v>
                </c:pt>
                <c:pt idx="247">
                  <c:v>44412</c:v>
                </c:pt>
                <c:pt idx="248">
                  <c:v>44413</c:v>
                </c:pt>
                <c:pt idx="249">
                  <c:v>44414</c:v>
                </c:pt>
                <c:pt idx="250">
                  <c:v>44417</c:v>
                </c:pt>
                <c:pt idx="251">
                  <c:v>44418</c:v>
                </c:pt>
                <c:pt idx="252">
                  <c:v>44419</c:v>
                </c:pt>
                <c:pt idx="253">
                  <c:v>44420</c:v>
                </c:pt>
                <c:pt idx="254">
                  <c:v>44421</c:v>
                </c:pt>
                <c:pt idx="255">
                  <c:v>44424</c:v>
                </c:pt>
                <c:pt idx="256">
                  <c:v>44425</c:v>
                </c:pt>
                <c:pt idx="257">
                  <c:v>44426</c:v>
                </c:pt>
                <c:pt idx="258">
                  <c:v>44427</c:v>
                </c:pt>
                <c:pt idx="259">
                  <c:v>44428</c:v>
                </c:pt>
                <c:pt idx="260">
                  <c:v>44431</c:v>
                </c:pt>
                <c:pt idx="261">
                  <c:v>44432</c:v>
                </c:pt>
                <c:pt idx="262">
                  <c:v>44433</c:v>
                </c:pt>
                <c:pt idx="263">
                  <c:v>44434</c:v>
                </c:pt>
                <c:pt idx="264">
                  <c:v>44435</c:v>
                </c:pt>
                <c:pt idx="265">
                  <c:v>44438</c:v>
                </c:pt>
                <c:pt idx="266">
                  <c:v>44439</c:v>
                </c:pt>
                <c:pt idx="267">
                  <c:v>44440</c:v>
                </c:pt>
                <c:pt idx="268">
                  <c:v>44441</c:v>
                </c:pt>
                <c:pt idx="269">
                  <c:v>44442</c:v>
                </c:pt>
                <c:pt idx="270">
                  <c:v>44446</c:v>
                </c:pt>
                <c:pt idx="271">
                  <c:v>44447</c:v>
                </c:pt>
                <c:pt idx="272">
                  <c:v>44448</c:v>
                </c:pt>
                <c:pt idx="273">
                  <c:v>44449</c:v>
                </c:pt>
                <c:pt idx="274">
                  <c:v>44452</c:v>
                </c:pt>
                <c:pt idx="275">
                  <c:v>44453</c:v>
                </c:pt>
                <c:pt idx="276">
                  <c:v>44454</c:v>
                </c:pt>
                <c:pt idx="277">
                  <c:v>44455</c:v>
                </c:pt>
                <c:pt idx="278">
                  <c:v>44456</c:v>
                </c:pt>
                <c:pt idx="279">
                  <c:v>44459</c:v>
                </c:pt>
                <c:pt idx="280">
                  <c:v>44460</c:v>
                </c:pt>
                <c:pt idx="281">
                  <c:v>44461</c:v>
                </c:pt>
                <c:pt idx="282">
                  <c:v>44462</c:v>
                </c:pt>
                <c:pt idx="283">
                  <c:v>44463</c:v>
                </c:pt>
                <c:pt idx="284">
                  <c:v>44466</c:v>
                </c:pt>
                <c:pt idx="285">
                  <c:v>44467</c:v>
                </c:pt>
                <c:pt idx="286">
                  <c:v>44468</c:v>
                </c:pt>
                <c:pt idx="287">
                  <c:v>44469</c:v>
                </c:pt>
                <c:pt idx="288">
                  <c:v>44470</c:v>
                </c:pt>
                <c:pt idx="289">
                  <c:v>44473</c:v>
                </c:pt>
                <c:pt idx="290">
                  <c:v>44474</c:v>
                </c:pt>
                <c:pt idx="291">
                  <c:v>44475</c:v>
                </c:pt>
                <c:pt idx="292">
                  <c:v>44476</c:v>
                </c:pt>
                <c:pt idx="293">
                  <c:v>44477</c:v>
                </c:pt>
                <c:pt idx="294">
                  <c:v>44480</c:v>
                </c:pt>
                <c:pt idx="295">
                  <c:v>44481</c:v>
                </c:pt>
                <c:pt idx="296">
                  <c:v>44482</c:v>
                </c:pt>
                <c:pt idx="297">
                  <c:v>44483</c:v>
                </c:pt>
                <c:pt idx="298">
                  <c:v>44484</c:v>
                </c:pt>
                <c:pt idx="299">
                  <c:v>44487</c:v>
                </c:pt>
                <c:pt idx="300">
                  <c:v>44488</c:v>
                </c:pt>
                <c:pt idx="301">
                  <c:v>44489</c:v>
                </c:pt>
                <c:pt idx="302">
                  <c:v>44490</c:v>
                </c:pt>
                <c:pt idx="303">
                  <c:v>44491</c:v>
                </c:pt>
                <c:pt idx="304">
                  <c:v>44494</c:v>
                </c:pt>
                <c:pt idx="305">
                  <c:v>44495</c:v>
                </c:pt>
                <c:pt idx="306">
                  <c:v>44496</c:v>
                </c:pt>
                <c:pt idx="307">
                  <c:v>44497</c:v>
                </c:pt>
                <c:pt idx="308">
                  <c:v>44498</c:v>
                </c:pt>
                <c:pt idx="309">
                  <c:v>44501</c:v>
                </c:pt>
                <c:pt idx="310">
                  <c:v>44502</c:v>
                </c:pt>
                <c:pt idx="311">
                  <c:v>44503</c:v>
                </c:pt>
                <c:pt idx="312">
                  <c:v>44504</c:v>
                </c:pt>
                <c:pt idx="313">
                  <c:v>44505</c:v>
                </c:pt>
                <c:pt idx="314">
                  <c:v>44508</c:v>
                </c:pt>
                <c:pt idx="315">
                  <c:v>44509</c:v>
                </c:pt>
                <c:pt idx="316">
                  <c:v>44510</c:v>
                </c:pt>
                <c:pt idx="317">
                  <c:v>44511</c:v>
                </c:pt>
                <c:pt idx="318">
                  <c:v>44512</c:v>
                </c:pt>
                <c:pt idx="319">
                  <c:v>44515</c:v>
                </c:pt>
                <c:pt idx="320">
                  <c:v>44516</c:v>
                </c:pt>
                <c:pt idx="321">
                  <c:v>44517</c:v>
                </c:pt>
                <c:pt idx="322">
                  <c:v>44518</c:v>
                </c:pt>
                <c:pt idx="323">
                  <c:v>44519</c:v>
                </c:pt>
                <c:pt idx="324">
                  <c:v>44522</c:v>
                </c:pt>
                <c:pt idx="325">
                  <c:v>44523</c:v>
                </c:pt>
                <c:pt idx="326">
                  <c:v>44524</c:v>
                </c:pt>
                <c:pt idx="327">
                  <c:v>44526</c:v>
                </c:pt>
                <c:pt idx="328">
                  <c:v>44529</c:v>
                </c:pt>
                <c:pt idx="329">
                  <c:v>44530</c:v>
                </c:pt>
                <c:pt idx="330">
                  <c:v>44531</c:v>
                </c:pt>
                <c:pt idx="331">
                  <c:v>44532</c:v>
                </c:pt>
                <c:pt idx="332">
                  <c:v>44533</c:v>
                </c:pt>
                <c:pt idx="333">
                  <c:v>44536</c:v>
                </c:pt>
                <c:pt idx="334">
                  <c:v>44537</c:v>
                </c:pt>
                <c:pt idx="335">
                  <c:v>44538</c:v>
                </c:pt>
                <c:pt idx="336">
                  <c:v>44539</c:v>
                </c:pt>
                <c:pt idx="337">
                  <c:v>44540</c:v>
                </c:pt>
                <c:pt idx="338">
                  <c:v>44543</c:v>
                </c:pt>
                <c:pt idx="339">
                  <c:v>44544</c:v>
                </c:pt>
                <c:pt idx="340">
                  <c:v>44545</c:v>
                </c:pt>
                <c:pt idx="341">
                  <c:v>44546</c:v>
                </c:pt>
                <c:pt idx="342">
                  <c:v>44547</c:v>
                </c:pt>
                <c:pt idx="343">
                  <c:v>44550</c:v>
                </c:pt>
                <c:pt idx="344">
                  <c:v>44551</c:v>
                </c:pt>
                <c:pt idx="345">
                  <c:v>44552</c:v>
                </c:pt>
                <c:pt idx="346">
                  <c:v>44553</c:v>
                </c:pt>
                <c:pt idx="347">
                  <c:v>44557</c:v>
                </c:pt>
                <c:pt idx="348">
                  <c:v>44558</c:v>
                </c:pt>
                <c:pt idx="349">
                  <c:v>44559</c:v>
                </c:pt>
                <c:pt idx="350">
                  <c:v>44560</c:v>
                </c:pt>
                <c:pt idx="351">
                  <c:v>44561</c:v>
                </c:pt>
                <c:pt idx="352">
                  <c:v>44564</c:v>
                </c:pt>
                <c:pt idx="353">
                  <c:v>44565</c:v>
                </c:pt>
                <c:pt idx="354">
                  <c:v>44566</c:v>
                </c:pt>
                <c:pt idx="355">
                  <c:v>44567</c:v>
                </c:pt>
                <c:pt idx="356">
                  <c:v>44568</c:v>
                </c:pt>
                <c:pt idx="357">
                  <c:v>44571</c:v>
                </c:pt>
                <c:pt idx="358">
                  <c:v>44572</c:v>
                </c:pt>
                <c:pt idx="359">
                  <c:v>44573</c:v>
                </c:pt>
                <c:pt idx="360">
                  <c:v>44574</c:v>
                </c:pt>
                <c:pt idx="361">
                  <c:v>44575</c:v>
                </c:pt>
                <c:pt idx="362">
                  <c:v>44579</c:v>
                </c:pt>
                <c:pt idx="363">
                  <c:v>44580</c:v>
                </c:pt>
                <c:pt idx="364">
                  <c:v>44581</c:v>
                </c:pt>
                <c:pt idx="365">
                  <c:v>44582</c:v>
                </c:pt>
                <c:pt idx="366">
                  <c:v>44585</c:v>
                </c:pt>
                <c:pt idx="367">
                  <c:v>44586</c:v>
                </c:pt>
                <c:pt idx="368">
                  <c:v>44587</c:v>
                </c:pt>
                <c:pt idx="369">
                  <c:v>44588</c:v>
                </c:pt>
                <c:pt idx="370">
                  <c:v>44589</c:v>
                </c:pt>
                <c:pt idx="371">
                  <c:v>44592</c:v>
                </c:pt>
                <c:pt idx="372">
                  <c:v>44593</c:v>
                </c:pt>
                <c:pt idx="373">
                  <c:v>44594</c:v>
                </c:pt>
                <c:pt idx="374">
                  <c:v>44595</c:v>
                </c:pt>
                <c:pt idx="375">
                  <c:v>44596</c:v>
                </c:pt>
                <c:pt idx="376">
                  <c:v>44599</c:v>
                </c:pt>
                <c:pt idx="377">
                  <c:v>44600</c:v>
                </c:pt>
                <c:pt idx="378">
                  <c:v>44601</c:v>
                </c:pt>
                <c:pt idx="379">
                  <c:v>44602</c:v>
                </c:pt>
                <c:pt idx="380">
                  <c:v>44603</c:v>
                </c:pt>
                <c:pt idx="381">
                  <c:v>44606</c:v>
                </c:pt>
                <c:pt idx="382">
                  <c:v>44607</c:v>
                </c:pt>
                <c:pt idx="383">
                  <c:v>44608</c:v>
                </c:pt>
                <c:pt idx="384">
                  <c:v>44609</c:v>
                </c:pt>
                <c:pt idx="385">
                  <c:v>44610</c:v>
                </c:pt>
                <c:pt idx="386">
                  <c:v>44614</c:v>
                </c:pt>
                <c:pt idx="387">
                  <c:v>44615</c:v>
                </c:pt>
                <c:pt idx="388">
                  <c:v>44616</c:v>
                </c:pt>
                <c:pt idx="389">
                  <c:v>44617</c:v>
                </c:pt>
                <c:pt idx="390">
                  <c:v>44620</c:v>
                </c:pt>
                <c:pt idx="391">
                  <c:v>44621</c:v>
                </c:pt>
                <c:pt idx="392">
                  <c:v>44622</c:v>
                </c:pt>
                <c:pt idx="393">
                  <c:v>44623</c:v>
                </c:pt>
                <c:pt idx="394">
                  <c:v>44624</c:v>
                </c:pt>
                <c:pt idx="395">
                  <c:v>44627</c:v>
                </c:pt>
                <c:pt idx="396">
                  <c:v>44628</c:v>
                </c:pt>
                <c:pt idx="397">
                  <c:v>44629</c:v>
                </c:pt>
                <c:pt idx="398">
                  <c:v>44630</c:v>
                </c:pt>
                <c:pt idx="399">
                  <c:v>44631</c:v>
                </c:pt>
                <c:pt idx="400">
                  <c:v>44634</c:v>
                </c:pt>
                <c:pt idx="401">
                  <c:v>44635</c:v>
                </c:pt>
                <c:pt idx="402">
                  <c:v>44636</c:v>
                </c:pt>
                <c:pt idx="403">
                  <c:v>44637</c:v>
                </c:pt>
                <c:pt idx="404">
                  <c:v>44638</c:v>
                </c:pt>
                <c:pt idx="405">
                  <c:v>44641</c:v>
                </c:pt>
                <c:pt idx="406">
                  <c:v>44642</c:v>
                </c:pt>
                <c:pt idx="407">
                  <c:v>44643</c:v>
                </c:pt>
                <c:pt idx="408">
                  <c:v>44644</c:v>
                </c:pt>
                <c:pt idx="409">
                  <c:v>44645</c:v>
                </c:pt>
                <c:pt idx="410">
                  <c:v>44648</c:v>
                </c:pt>
                <c:pt idx="411">
                  <c:v>44649</c:v>
                </c:pt>
                <c:pt idx="412">
                  <c:v>44650</c:v>
                </c:pt>
                <c:pt idx="413">
                  <c:v>44651</c:v>
                </c:pt>
                <c:pt idx="414">
                  <c:v>44652</c:v>
                </c:pt>
                <c:pt idx="415">
                  <c:v>44655</c:v>
                </c:pt>
                <c:pt idx="416">
                  <c:v>44656</c:v>
                </c:pt>
                <c:pt idx="417">
                  <c:v>44657</c:v>
                </c:pt>
                <c:pt idx="418">
                  <c:v>44658</c:v>
                </c:pt>
                <c:pt idx="419">
                  <c:v>44659</c:v>
                </c:pt>
                <c:pt idx="420">
                  <c:v>44662</c:v>
                </c:pt>
                <c:pt idx="421">
                  <c:v>44663</c:v>
                </c:pt>
                <c:pt idx="422">
                  <c:v>44664</c:v>
                </c:pt>
                <c:pt idx="423">
                  <c:v>44665</c:v>
                </c:pt>
                <c:pt idx="424">
                  <c:v>44669</c:v>
                </c:pt>
                <c:pt idx="425">
                  <c:v>44670</c:v>
                </c:pt>
                <c:pt idx="426">
                  <c:v>44671</c:v>
                </c:pt>
                <c:pt idx="427">
                  <c:v>44672</c:v>
                </c:pt>
                <c:pt idx="428">
                  <c:v>44673</c:v>
                </c:pt>
                <c:pt idx="429">
                  <c:v>44676</c:v>
                </c:pt>
                <c:pt idx="430">
                  <c:v>44677</c:v>
                </c:pt>
                <c:pt idx="431">
                  <c:v>44678</c:v>
                </c:pt>
                <c:pt idx="432">
                  <c:v>44679</c:v>
                </c:pt>
                <c:pt idx="433">
                  <c:v>44680</c:v>
                </c:pt>
                <c:pt idx="434">
                  <c:v>44683</c:v>
                </c:pt>
                <c:pt idx="435">
                  <c:v>44684</c:v>
                </c:pt>
                <c:pt idx="436">
                  <c:v>44685</c:v>
                </c:pt>
                <c:pt idx="437">
                  <c:v>44686</c:v>
                </c:pt>
                <c:pt idx="438">
                  <c:v>44687</c:v>
                </c:pt>
                <c:pt idx="439">
                  <c:v>44690</c:v>
                </c:pt>
                <c:pt idx="440">
                  <c:v>44691</c:v>
                </c:pt>
                <c:pt idx="441">
                  <c:v>44692</c:v>
                </c:pt>
                <c:pt idx="442">
                  <c:v>44693</c:v>
                </c:pt>
                <c:pt idx="443">
                  <c:v>44694</c:v>
                </c:pt>
                <c:pt idx="444">
                  <c:v>44697</c:v>
                </c:pt>
                <c:pt idx="445">
                  <c:v>44698</c:v>
                </c:pt>
                <c:pt idx="446">
                  <c:v>44699</c:v>
                </c:pt>
                <c:pt idx="447">
                  <c:v>44700</c:v>
                </c:pt>
                <c:pt idx="448">
                  <c:v>44701</c:v>
                </c:pt>
                <c:pt idx="449">
                  <c:v>44704</c:v>
                </c:pt>
                <c:pt idx="450">
                  <c:v>44705</c:v>
                </c:pt>
                <c:pt idx="451">
                  <c:v>44706</c:v>
                </c:pt>
                <c:pt idx="452">
                  <c:v>44707</c:v>
                </c:pt>
                <c:pt idx="453">
                  <c:v>44708</c:v>
                </c:pt>
                <c:pt idx="454">
                  <c:v>44712</c:v>
                </c:pt>
                <c:pt idx="455">
                  <c:v>44713</c:v>
                </c:pt>
                <c:pt idx="456">
                  <c:v>44714</c:v>
                </c:pt>
                <c:pt idx="457">
                  <c:v>44715</c:v>
                </c:pt>
                <c:pt idx="458">
                  <c:v>44718</c:v>
                </c:pt>
                <c:pt idx="459">
                  <c:v>44719</c:v>
                </c:pt>
                <c:pt idx="460">
                  <c:v>44720</c:v>
                </c:pt>
                <c:pt idx="461">
                  <c:v>44721</c:v>
                </c:pt>
                <c:pt idx="462">
                  <c:v>44722</c:v>
                </c:pt>
                <c:pt idx="463">
                  <c:v>44725</c:v>
                </c:pt>
                <c:pt idx="464">
                  <c:v>44726</c:v>
                </c:pt>
                <c:pt idx="465">
                  <c:v>44727</c:v>
                </c:pt>
                <c:pt idx="466">
                  <c:v>44728</c:v>
                </c:pt>
                <c:pt idx="467">
                  <c:v>44729</c:v>
                </c:pt>
                <c:pt idx="468">
                  <c:v>44733</c:v>
                </c:pt>
                <c:pt idx="469">
                  <c:v>44734</c:v>
                </c:pt>
                <c:pt idx="470">
                  <c:v>44735</c:v>
                </c:pt>
                <c:pt idx="471">
                  <c:v>44736</c:v>
                </c:pt>
                <c:pt idx="472">
                  <c:v>44739</c:v>
                </c:pt>
                <c:pt idx="473">
                  <c:v>44740</c:v>
                </c:pt>
                <c:pt idx="474">
                  <c:v>44741</c:v>
                </c:pt>
                <c:pt idx="475">
                  <c:v>44742</c:v>
                </c:pt>
                <c:pt idx="476">
                  <c:v>44743</c:v>
                </c:pt>
                <c:pt idx="477">
                  <c:v>44747</c:v>
                </c:pt>
                <c:pt idx="478">
                  <c:v>44748</c:v>
                </c:pt>
                <c:pt idx="479">
                  <c:v>44749</c:v>
                </c:pt>
                <c:pt idx="480">
                  <c:v>44750</c:v>
                </c:pt>
                <c:pt idx="481">
                  <c:v>44753</c:v>
                </c:pt>
                <c:pt idx="482">
                  <c:v>44754</c:v>
                </c:pt>
                <c:pt idx="483">
                  <c:v>44755</c:v>
                </c:pt>
                <c:pt idx="484">
                  <c:v>44756</c:v>
                </c:pt>
                <c:pt idx="485">
                  <c:v>44757</c:v>
                </c:pt>
                <c:pt idx="486">
                  <c:v>44760</c:v>
                </c:pt>
                <c:pt idx="487">
                  <c:v>44761</c:v>
                </c:pt>
                <c:pt idx="488">
                  <c:v>44762</c:v>
                </c:pt>
                <c:pt idx="489">
                  <c:v>44763</c:v>
                </c:pt>
                <c:pt idx="490">
                  <c:v>44764</c:v>
                </c:pt>
                <c:pt idx="491">
                  <c:v>44767</c:v>
                </c:pt>
                <c:pt idx="492">
                  <c:v>44768</c:v>
                </c:pt>
                <c:pt idx="493">
                  <c:v>44769</c:v>
                </c:pt>
                <c:pt idx="494">
                  <c:v>44770</c:v>
                </c:pt>
                <c:pt idx="495">
                  <c:v>44771</c:v>
                </c:pt>
                <c:pt idx="496">
                  <c:v>44774</c:v>
                </c:pt>
                <c:pt idx="497">
                  <c:v>44775</c:v>
                </c:pt>
                <c:pt idx="498">
                  <c:v>44776</c:v>
                </c:pt>
                <c:pt idx="499">
                  <c:v>44777</c:v>
                </c:pt>
                <c:pt idx="500">
                  <c:v>44778</c:v>
                </c:pt>
                <c:pt idx="501">
                  <c:v>44781</c:v>
                </c:pt>
                <c:pt idx="502">
                  <c:v>44782</c:v>
                </c:pt>
                <c:pt idx="503">
                  <c:v>44783</c:v>
                </c:pt>
                <c:pt idx="504">
                  <c:v>44784</c:v>
                </c:pt>
                <c:pt idx="505">
                  <c:v>44785</c:v>
                </c:pt>
                <c:pt idx="506">
                  <c:v>44788</c:v>
                </c:pt>
                <c:pt idx="507">
                  <c:v>44789</c:v>
                </c:pt>
                <c:pt idx="508">
                  <c:v>44790</c:v>
                </c:pt>
                <c:pt idx="509">
                  <c:v>44791</c:v>
                </c:pt>
                <c:pt idx="510">
                  <c:v>44792</c:v>
                </c:pt>
                <c:pt idx="511">
                  <c:v>44795</c:v>
                </c:pt>
                <c:pt idx="512">
                  <c:v>44796</c:v>
                </c:pt>
                <c:pt idx="513">
                  <c:v>44797</c:v>
                </c:pt>
                <c:pt idx="514">
                  <c:v>44798</c:v>
                </c:pt>
                <c:pt idx="515">
                  <c:v>44799</c:v>
                </c:pt>
                <c:pt idx="516">
                  <c:v>44802</c:v>
                </c:pt>
                <c:pt idx="517">
                  <c:v>44803</c:v>
                </c:pt>
                <c:pt idx="518">
                  <c:v>44804</c:v>
                </c:pt>
                <c:pt idx="519">
                  <c:v>44805</c:v>
                </c:pt>
                <c:pt idx="520">
                  <c:v>44806</c:v>
                </c:pt>
                <c:pt idx="521">
                  <c:v>44810</c:v>
                </c:pt>
                <c:pt idx="522">
                  <c:v>44811</c:v>
                </c:pt>
                <c:pt idx="523">
                  <c:v>44812</c:v>
                </c:pt>
                <c:pt idx="524">
                  <c:v>44813</c:v>
                </c:pt>
                <c:pt idx="525">
                  <c:v>44816</c:v>
                </c:pt>
                <c:pt idx="526">
                  <c:v>44817</c:v>
                </c:pt>
                <c:pt idx="527">
                  <c:v>44818</c:v>
                </c:pt>
                <c:pt idx="528">
                  <c:v>44819</c:v>
                </c:pt>
                <c:pt idx="529">
                  <c:v>44820</c:v>
                </c:pt>
                <c:pt idx="530">
                  <c:v>44823</c:v>
                </c:pt>
                <c:pt idx="531">
                  <c:v>44824</c:v>
                </c:pt>
                <c:pt idx="532">
                  <c:v>44825</c:v>
                </c:pt>
                <c:pt idx="533">
                  <c:v>44826</c:v>
                </c:pt>
                <c:pt idx="534">
                  <c:v>44827</c:v>
                </c:pt>
                <c:pt idx="535">
                  <c:v>44830</c:v>
                </c:pt>
                <c:pt idx="536">
                  <c:v>44831</c:v>
                </c:pt>
                <c:pt idx="537">
                  <c:v>44832</c:v>
                </c:pt>
                <c:pt idx="538">
                  <c:v>44833</c:v>
                </c:pt>
                <c:pt idx="539">
                  <c:v>44834</c:v>
                </c:pt>
                <c:pt idx="540">
                  <c:v>44837</c:v>
                </c:pt>
                <c:pt idx="541">
                  <c:v>44838</c:v>
                </c:pt>
                <c:pt idx="542">
                  <c:v>44839</c:v>
                </c:pt>
                <c:pt idx="543">
                  <c:v>44840</c:v>
                </c:pt>
                <c:pt idx="544">
                  <c:v>44841</c:v>
                </c:pt>
                <c:pt idx="545">
                  <c:v>44844</c:v>
                </c:pt>
                <c:pt idx="546">
                  <c:v>44845</c:v>
                </c:pt>
                <c:pt idx="547">
                  <c:v>44846</c:v>
                </c:pt>
                <c:pt idx="548">
                  <c:v>44847</c:v>
                </c:pt>
                <c:pt idx="549">
                  <c:v>44848</c:v>
                </c:pt>
                <c:pt idx="550">
                  <c:v>44851</c:v>
                </c:pt>
                <c:pt idx="551">
                  <c:v>44852</c:v>
                </c:pt>
                <c:pt idx="552">
                  <c:v>44853</c:v>
                </c:pt>
                <c:pt idx="553">
                  <c:v>44854</c:v>
                </c:pt>
                <c:pt idx="554">
                  <c:v>44855</c:v>
                </c:pt>
                <c:pt idx="555">
                  <c:v>44858</c:v>
                </c:pt>
                <c:pt idx="556">
                  <c:v>44859</c:v>
                </c:pt>
                <c:pt idx="557">
                  <c:v>44860</c:v>
                </c:pt>
                <c:pt idx="558">
                  <c:v>44861</c:v>
                </c:pt>
                <c:pt idx="559">
                  <c:v>44862</c:v>
                </c:pt>
                <c:pt idx="560">
                  <c:v>44865</c:v>
                </c:pt>
                <c:pt idx="561">
                  <c:v>44866</c:v>
                </c:pt>
                <c:pt idx="562">
                  <c:v>44867</c:v>
                </c:pt>
                <c:pt idx="563">
                  <c:v>44868</c:v>
                </c:pt>
                <c:pt idx="564">
                  <c:v>44869</c:v>
                </c:pt>
                <c:pt idx="565">
                  <c:v>44872</c:v>
                </c:pt>
                <c:pt idx="566">
                  <c:v>44873</c:v>
                </c:pt>
                <c:pt idx="567">
                  <c:v>44874</c:v>
                </c:pt>
                <c:pt idx="568">
                  <c:v>44875</c:v>
                </c:pt>
                <c:pt idx="569">
                  <c:v>44876</c:v>
                </c:pt>
                <c:pt idx="570">
                  <c:v>44879</c:v>
                </c:pt>
                <c:pt idx="571">
                  <c:v>44880</c:v>
                </c:pt>
                <c:pt idx="572">
                  <c:v>44881</c:v>
                </c:pt>
                <c:pt idx="573">
                  <c:v>44882</c:v>
                </c:pt>
                <c:pt idx="574">
                  <c:v>44883</c:v>
                </c:pt>
                <c:pt idx="575">
                  <c:v>44886</c:v>
                </c:pt>
                <c:pt idx="576">
                  <c:v>44887</c:v>
                </c:pt>
                <c:pt idx="577">
                  <c:v>44888</c:v>
                </c:pt>
                <c:pt idx="578">
                  <c:v>44890</c:v>
                </c:pt>
                <c:pt idx="579">
                  <c:v>44893</c:v>
                </c:pt>
                <c:pt idx="580">
                  <c:v>44894</c:v>
                </c:pt>
                <c:pt idx="581">
                  <c:v>44895</c:v>
                </c:pt>
                <c:pt idx="582">
                  <c:v>44896</c:v>
                </c:pt>
                <c:pt idx="583">
                  <c:v>44897</c:v>
                </c:pt>
                <c:pt idx="584">
                  <c:v>44900</c:v>
                </c:pt>
                <c:pt idx="585">
                  <c:v>44901</c:v>
                </c:pt>
                <c:pt idx="586">
                  <c:v>44902</c:v>
                </c:pt>
                <c:pt idx="587">
                  <c:v>44903</c:v>
                </c:pt>
                <c:pt idx="588">
                  <c:v>44904</c:v>
                </c:pt>
                <c:pt idx="589">
                  <c:v>44907</c:v>
                </c:pt>
                <c:pt idx="590">
                  <c:v>44908</c:v>
                </c:pt>
                <c:pt idx="591">
                  <c:v>44909</c:v>
                </c:pt>
                <c:pt idx="592">
                  <c:v>44910</c:v>
                </c:pt>
                <c:pt idx="593">
                  <c:v>44911</c:v>
                </c:pt>
                <c:pt idx="594">
                  <c:v>44914</c:v>
                </c:pt>
                <c:pt idx="595">
                  <c:v>44915</c:v>
                </c:pt>
                <c:pt idx="596">
                  <c:v>44916</c:v>
                </c:pt>
                <c:pt idx="597">
                  <c:v>44917</c:v>
                </c:pt>
                <c:pt idx="598">
                  <c:v>44918</c:v>
                </c:pt>
                <c:pt idx="599">
                  <c:v>44922</c:v>
                </c:pt>
                <c:pt idx="600">
                  <c:v>44923</c:v>
                </c:pt>
                <c:pt idx="601">
                  <c:v>44924</c:v>
                </c:pt>
                <c:pt idx="602">
                  <c:v>44925</c:v>
                </c:pt>
                <c:pt idx="603">
                  <c:v>44929</c:v>
                </c:pt>
                <c:pt idx="604">
                  <c:v>44930</c:v>
                </c:pt>
                <c:pt idx="605">
                  <c:v>44931</c:v>
                </c:pt>
                <c:pt idx="606">
                  <c:v>44932</c:v>
                </c:pt>
                <c:pt idx="607">
                  <c:v>44935</c:v>
                </c:pt>
                <c:pt idx="608">
                  <c:v>44936</c:v>
                </c:pt>
                <c:pt idx="609">
                  <c:v>44937</c:v>
                </c:pt>
                <c:pt idx="610">
                  <c:v>44938</c:v>
                </c:pt>
                <c:pt idx="611">
                  <c:v>44939</c:v>
                </c:pt>
                <c:pt idx="612">
                  <c:v>44943</c:v>
                </c:pt>
                <c:pt idx="613">
                  <c:v>44944</c:v>
                </c:pt>
                <c:pt idx="614">
                  <c:v>44945</c:v>
                </c:pt>
                <c:pt idx="615">
                  <c:v>44946</c:v>
                </c:pt>
                <c:pt idx="616">
                  <c:v>44949</c:v>
                </c:pt>
                <c:pt idx="617">
                  <c:v>44950</c:v>
                </c:pt>
                <c:pt idx="618">
                  <c:v>44951</c:v>
                </c:pt>
                <c:pt idx="619">
                  <c:v>44952</c:v>
                </c:pt>
                <c:pt idx="620">
                  <c:v>44953</c:v>
                </c:pt>
                <c:pt idx="621">
                  <c:v>44956</c:v>
                </c:pt>
                <c:pt idx="622">
                  <c:v>44957</c:v>
                </c:pt>
                <c:pt idx="623">
                  <c:v>44958</c:v>
                </c:pt>
                <c:pt idx="624">
                  <c:v>44959</c:v>
                </c:pt>
                <c:pt idx="625">
                  <c:v>44960</c:v>
                </c:pt>
                <c:pt idx="626">
                  <c:v>44963</c:v>
                </c:pt>
                <c:pt idx="627">
                  <c:v>44964</c:v>
                </c:pt>
                <c:pt idx="628">
                  <c:v>44965</c:v>
                </c:pt>
                <c:pt idx="629">
                  <c:v>44966</c:v>
                </c:pt>
                <c:pt idx="630">
                  <c:v>44967</c:v>
                </c:pt>
                <c:pt idx="631">
                  <c:v>44970</c:v>
                </c:pt>
                <c:pt idx="632">
                  <c:v>44971</c:v>
                </c:pt>
                <c:pt idx="633">
                  <c:v>44972</c:v>
                </c:pt>
                <c:pt idx="634">
                  <c:v>44973</c:v>
                </c:pt>
                <c:pt idx="635">
                  <c:v>44974</c:v>
                </c:pt>
                <c:pt idx="636">
                  <c:v>44978</c:v>
                </c:pt>
                <c:pt idx="637">
                  <c:v>44979</c:v>
                </c:pt>
                <c:pt idx="638">
                  <c:v>44980</c:v>
                </c:pt>
                <c:pt idx="639">
                  <c:v>44981</c:v>
                </c:pt>
                <c:pt idx="640">
                  <c:v>44984</c:v>
                </c:pt>
                <c:pt idx="641">
                  <c:v>44985</c:v>
                </c:pt>
                <c:pt idx="642">
                  <c:v>44986</c:v>
                </c:pt>
                <c:pt idx="643">
                  <c:v>44987</c:v>
                </c:pt>
                <c:pt idx="644">
                  <c:v>44988</c:v>
                </c:pt>
                <c:pt idx="645">
                  <c:v>44991</c:v>
                </c:pt>
                <c:pt idx="646">
                  <c:v>44992</c:v>
                </c:pt>
                <c:pt idx="647">
                  <c:v>44993</c:v>
                </c:pt>
                <c:pt idx="648">
                  <c:v>44994</c:v>
                </c:pt>
                <c:pt idx="649">
                  <c:v>44995</c:v>
                </c:pt>
                <c:pt idx="650">
                  <c:v>44998</c:v>
                </c:pt>
                <c:pt idx="651">
                  <c:v>44999</c:v>
                </c:pt>
                <c:pt idx="652">
                  <c:v>45000</c:v>
                </c:pt>
                <c:pt idx="653">
                  <c:v>45001</c:v>
                </c:pt>
                <c:pt idx="654">
                  <c:v>45002</c:v>
                </c:pt>
                <c:pt idx="655">
                  <c:v>45005</c:v>
                </c:pt>
                <c:pt idx="656">
                  <c:v>45006</c:v>
                </c:pt>
                <c:pt idx="657">
                  <c:v>45007</c:v>
                </c:pt>
                <c:pt idx="658">
                  <c:v>45008</c:v>
                </c:pt>
                <c:pt idx="659">
                  <c:v>45009</c:v>
                </c:pt>
                <c:pt idx="660">
                  <c:v>45012</c:v>
                </c:pt>
                <c:pt idx="661">
                  <c:v>45013</c:v>
                </c:pt>
                <c:pt idx="662">
                  <c:v>45014</c:v>
                </c:pt>
                <c:pt idx="663">
                  <c:v>45015</c:v>
                </c:pt>
                <c:pt idx="664">
                  <c:v>45016</c:v>
                </c:pt>
                <c:pt idx="665">
                  <c:v>45019</c:v>
                </c:pt>
                <c:pt idx="666">
                  <c:v>45020</c:v>
                </c:pt>
                <c:pt idx="667">
                  <c:v>45021</c:v>
                </c:pt>
                <c:pt idx="668">
                  <c:v>45022</c:v>
                </c:pt>
                <c:pt idx="669">
                  <c:v>45026</c:v>
                </c:pt>
                <c:pt idx="670">
                  <c:v>45027</c:v>
                </c:pt>
                <c:pt idx="671">
                  <c:v>45028</c:v>
                </c:pt>
                <c:pt idx="672">
                  <c:v>45029</c:v>
                </c:pt>
                <c:pt idx="673">
                  <c:v>45030</c:v>
                </c:pt>
                <c:pt idx="674">
                  <c:v>45033</c:v>
                </c:pt>
                <c:pt idx="675">
                  <c:v>45034</c:v>
                </c:pt>
                <c:pt idx="676">
                  <c:v>45035</c:v>
                </c:pt>
                <c:pt idx="677">
                  <c:v>45036</c:v>
                </c:pt>
                <c:pt idx="678">
                  <c:v>45037</c:v>
                </c:pt>
                <c:pt idx="679">
                  <c:v>45040</c:v>
                </c:pt>
                <c:pt idx="680">
                  <c:v>45041</c:v>
                </c:pt>
                <c:pt idx="681">
                  <c:v>45042</c:v>
                </c:pt>
                <c:pt idx="682">
                  <c:v>45043</c:v>
                </c:pt>
                <c:pt idx="683">
                  <c:v>45044</c:v>
                </c:pt>
                <c:pt idx="684">
                  <c:v>45047</c:v>
                </c:pt>
                <c:pt idx="685">
                  <c:v>45048</c:v>
                </c:pt>
                <c:pt idx="686">
                  <c:v>45049</c:v>
                </c:pt>
                <c:pt idx="687">
                  <c:v>45050</c:v>
                </c:pt>
                <c:pt idx="688">
                  <c:v>45051</c:v>
                </c:pt>
                <c:pt idx="689">
                  <c:v>45054</c:v>
                </c:pt>
                <c:pt idx="690">
                  <c:v>45055</c:v>
                </c:pt>
                <c:pt idx="691">
                  <c:v>45056</c:v>
                </c:pt>
                <c:pt idx="692">
                  <c:v>45057</c:v>
                </c:pt>
                <c:pt idx="693">
                  <c:v>45058</c:v>
                </c:pt>
                <c:pt idx="694">
                  <c:v>45061</c:v>
                </c:pt>
                <c:pt idx="695">
                  <c:v>45062</c:v>
                </c:pt>
                <c:pt idx="696">
                  <c:v>45063</c:v>
                </c:pt>
                <c:pt idx="697">
                  <c:v>45064</c:v>
                </c:pt>
                <c:pt idx="698">
                  <c:v>45065</c:v>
                </c:pt>
                <c:pt idx="699">
                  <c:v>45068</c:v>
                </c:pt>
                <c:pt idx="700">
                  <c:v>45069</c:v>
                </c:pt>
                <c:pt idx="701">
                  <c:v>45070</c:v>
                </c:pt>
                <c:pt idx="702">
                  <c:v>45071</c:v>
                </c:pt>
                <c:pt idx="703">
                  <c:v>45072</c:v>
                </c:pt>
                <c:pt idx="704">
                  <c:v>45076</c:v>
                </c:pt>
                <c:pt idx="705">
                  <c:v>45077</c:v>
                </c:pt>
                <c:pt idx="706">
                  <c:v>45078</c:v>
                </c:pt>
                <c:pt idx="707">
                  <c:v>45079</c:v>
                </c:pt>
                <c:pt idx="708">
                  <c:v>45082</c:v>
                </c:pt>
                <c:pt idx="709">
                  <c:v>45083</c:v>
                </c:pt>
                <c:pt idx="710">
                  <c:v>45084</c:v>
                </c:pt>
                <c:pt idx="711">
                  <c:v>45085</c:v>
                </c:pt>
                <c:pt idx="712">
                  <c:v>45086</c:v>
                </c:pt>
                <c:pt idx="713">
                  <c:v>45089</c:v>
                </c:pt>
                <c:pt idx="714">
                  <c:v>45090</c:v>
                </c:pt>
                <c:pt idx="715">
                  <c:v>45091</c:v>
                </c:pt>
                <c:pt idx="716">
                  <c:v>45092</c:v>
                </c:pt>
                <c:pt idx="717">
                  <c:v>45093</c:v>
                </c:pt>
                <c:pt idx="718">
                  <c:v>45097</c:v>
                </c:pt>
                <c:pt idx="719">
                  <c:v>45098</c:v>
                </c:pt>
                <c:pt idx="720">
                  <c:v>45099</c:v>
                </c:pt>
                <c:pt idx="721">
                  <c:v>45100</c:v>
                </c:pt>
                <c:pt idx="722">
                  <c:v>45103</c:v>
                </c:pt>
                <c:pt idx="723">
                  <c:v>45104</c:v>
                </c:pt>
                <c:pt idx="724">
                  <c:v>45105</c:v>
                </c:pt>
                <c:pt idx="725">
                  <c:v>45106</c:v>
                </c:pt>
                <c:pt idx="726">
                  <c:v>45107</c:v>
                </c:pt>
                <c:pt idx="727">
                  <c:v>45110</c:v>
                </c:pt>
                <c:pt idx="728">
                  <c:v>45112</c:v>
                </c:pt>
                <c:pt idx="729">
                  <c:v>45113</c:v>
                </c:pt>
                <c:pt idx="730">
                  <c:v>45114</c:v>
                </c:pt>
                <c:pt idx="731">
                  <c:v>45117</c:v>
                </c:pt>
                <c:pt idx="732">
                  <c:v>45118</c:v>
                </c:pt>
                <c:pt idx="733">
                  <c:v>45119</c:v>
                </c:pt>
                <c:pt idx="734">
                  <c:v>45120</c:v>
                </c:pt>
                <c:pt idx="735">
                  <c:v>45121</c:v>
                </c:pt>
                <c:pt idx="736">
                  <c:v>45124</c:v>
                </c:pt>
                <c:pt idx="737">
                  <c:v>45125</c:v>
                </c:pt>
                <c:pt idx="738">
                  <c:v>45126</c:v>
                </c:pt>
                <c:pt idx="739">
                  <c:v>45127</c:v>
                </c:pt>
                <c:pt idx="740">
                  <c:v>45128</c:v>
                </c:pt>
                <c:pt idx="741">
                  <c:v>45131</c:v>
                </c:pt>
                <c:pt idx="742">
                  <c:v>45132</c:v>
                </c:pt>
                <c:pt idx="743">
                  <c:v>45133</c:v>
                </c:pt>
                <c:pt idx="744">
                  <c:v>45134</c:v>
                </c:pt>
                <c:pt idx="745">
                  <c:v>45135</c:v>
                </c:pt>
                <c:pt idx="746">
                  <c:v>45138</c:v>
                </c:pt>
                <c:pt idx="747">
                  <c:v>45139</c:v>
                </c:pt>
                <c:pt idx="748">
                  <c:v>45140</c:v>
                </c:pt>
                <c:pt idx="749">
                  <c:v>45141</c:v>
                </c:pt>
                <c:pt idx="750">
                  <c:v>45142</c:v>
                </c:pt>
                <c:pt idx="751">
                  <c:v>45145</c:v>
                </c:pt>
                <c:pt idx="752">
                  <c:v>45146</c:v>
                </c:pt>
                <c:pt idx="753">
                  <c:v>45147</c:v>
                </c:pt>
                <c:pt idx="754">
                  <c:v>45148</c:v>
                </c:pt>
                <c:pt idx="755">
                  <c:v>45149</c:v>
                </c:pt>
                <c:pt idx="756">
                  <c:v>45152</c:v>
                </c:pt>
                <c:pt idx="757">
                  <c:v>45153</c:v>
                </c:pt>
                <c:pt idx="758">
                  <c:v>45154</c:v>
                </c:pt>
                <c:pt idx="759">
                  <c:v>45155</c:v>
                </c:pt>
                <c:pt idx="760">
                  <c:v>45156</c:v>
                </c:pt>
                <c:pt idx="761">
                  <c:v>45159</c:v>
                </c:pt>
                <c:pt idx="762">
                  <c:v>45160</c:v>
                </c:pt>
                <c:pt idx="763">
                  <c:v>45161</c:v>
                </c:pt>
                <c:pt idx="764">
                  <c:v>45162</c:v>
                </c:pt>
                <c:pt idx="765">
                  <c:v>45163</c:v>
                </c:pt>
                <c:pt idx="766">
                  <c:v>45166</c:v>
                </c:pt>
                <c:pt idx="767">
                  <c:v>45167</c:v>
                </c:pt>
                <c:pt idx="768">
                  <c:v>45168</c:v>
                </c:pt>
                <c:pt idx="769">
                  <c:v>45169</c:v>
                </c:pt>
                <c:pt idx="770">
                  <c:v>45170</c:v>
                </c:pt>
                <c:pt idx="771">
                  <c:v>45174</c:v>
                </c:pt>
                <c:pt idx="772">
                  <c:v>45175</c:v>
                </c:pt>
                <c:pt idx="773">
                  <c:v>45176</c:v>
                </c:pt>
                <c:pt idx="774">
                  <c:v>45177</c:v>
                </c:pt>
                <c:pt idx="775">
                  <c:v>45180</c:v>
                </c:pt>
                <c:pt idx="776">
                  <c:v>45181</c:v>
                </c:pt>
                <c:pt idx="777">
                  <c:v>45182</c:v>
                </c:pt>
                <c:pt idx="778">
                  <c:v>45183</c:v>
                </c:pt>
                <c:pt idx="779">
                  <c:v>45184</c:v>
                </c:pt>
                <c:pt idx="780">
                  <c:v>45187</c:v>
                </c:pt>
                <c:pt idx="781">
                  <c:v>45188</c:v>
                </c:pt>
                <c:pt idx="782">
                  <c:v>45189</c:v>
                </c:pt>
                <c:pt idx="783">
                  <c:v>45190</c:v>
                </c:pt>
                <c:pt idx="784">
                  <c:v>45191</c:v>
                </c:pt>
                <c:pt idx="785">
                  <c:v>45194</c:v>
                </c:pt>
                <c:pt idx="786">
                  <c:v>45195</c:v>
                </c:pt>
                <c:pt idx="787">
                  <c:v>45196</c:v>
                </c:pt>
                <c:pt idx="788">
                  <c:v>45197</c:v>
                </c:pt>
                <c:pt idx="789">
                  <c:v>45198</c:v>
                </c:pt>
                <c:pt idx="790">
                  <c:v>45201</c:v>
                </c:pt>
                <c:pt idx="791">
                  <c:v>45202</c:v>
                </c:pt>
                <c:pt idx="792">
                  <c:v>45203</c:v>
                </c:pt>
                <c:pt idx="793">
                  <c:v>45204</c:v>
                </c:pt>
                <c:pt idx="794">
                  <c:v>45205</c:v>
                </c:pt>
                <c:pt idx="795">
                  <c:v>45208</c:v>
                </c:pt>
                <c:pt idx="796">
                  <c:v>45209</c:v>
                </c:pt>
                <c:pt idx="797">
                  <c:v>45210</c:v>
                </c:pt>
                <c:pt idx="798">
                  <c:v>45211</c:v>
                </c:pt>
                <c:pt idx="799">
                  <c:v>45212</c:v>
                </c:pt>
                <c:pt idx="800">
                  <c:v>45215</c:v>
                </c:pt>
                <c:pt idx="801">
                  <c:v>45216</c:v>
                </c:pt>
                <c:pt idx="802">
                  <c:v>45217</c:v>
                </c:pt>
                <c:pt idx="803">
                  <c:v>45218</c:v>
                </c:pt>
                <c:pt idx="804">
                  <c:v>45219</c:v>
                </c:pt>
                <c:pt idx="805">
                  <c:v>45222</c:v>
                </c:pt>
                <c:pt idx="806">
                  <c:v>45223</c:v>
                </c:pt>
                <c:pt idx="807">
                  <c:v>45224</c:v>
                </c:pt>
                <c:pt idx="808">
                  <c:v>45225</c:v>
                </c:pt>
                <c:pt idx="809">
                  <c:v>45226</c:v>
                </c:pt>
                <c:pt idx="810">
                  <c:v>45229</c:v>
                </c:pt>
                <c:pt idx="811">
                  <c:v>45230</c:v>
                </c:pt>
                <c:pt idx="812">
                  <c:v>45231</c:v>
                </c:pt>
                <c:pt idx="813">
                  <c:v>45232</c:v>
                </c:pt>
                <c:pt idx="814">
                  <c:v>45233</c:v>
                </c:pt>
                <c:pt idx="815">
                  <c:v>45236</c:v>
                </c:pt>
                <c:pt idx="816">
                  <c:v>45237</c:v>
                </c:pt>
                <c:pt idx="817">
                  <c:v>45238</c:v>
                </c:pt>
                <c:pt idx="818">
                  <c:v>45239</c:v>
                </c:pt>
                <c:pt idx="819">
                  <c:v>45240</c:v>
                </c:pt>
                <c:pt idx="820">
                  <c:v>45243</c:v>
                </c:pt>
                <c:pt idx="821">
                  <c:v>45244</c:v>
                </c:pt>
                <c:pt idx="822">
                  <c:v>45245</c:v>
                </c:pt>
                <c:pt idx="823">
                  <c:v>45246</c:v>
                </c:pt>
                <c:pt idx="824">
                  <c:v>45247</c:v>
                </c:pt>
                <c:pt idx="825">
                  <c:v>45250</c:v>
                </c:pt>
                <c:pt idx="826">
                  <c:v>45251</c:v>
                </c:pt>
                <c:pt idx="827">
                  <c:v>45252</c:v>
                </c:pt>
                <c:pt idx="828">
                  <c:v>45254</c:v>
                </c:pt>
                <c:pt idx="829">
                  <c:v>45257</c:v>
                </c:pt>
                <c:pt idx="830">
                  <c:v>45258</c:v>
                </c:pt>
                <c:pt idx="831">
                  <c:v>45259</c:v>
                </c:pt>
                <c:pt idx="832">
                  <c:v>45260</c:v>
                </c:pt>
                <c:pt idx="833">
                  <c:v>45261</c:v>
                </c:pt>
                <c:pt idx="834">
                  <c:v>45264</c:v>
                </c:pt>
                <c:pt idx="835">
                  <c:v>45265</c:v>
                </c:pt>
                <c:pt idx="836">
                  <c:v>45266</c:v>
                </c:pt>
                <c:pt idx="837">
                  <c:v>45267</c:v>
                </c:pt>
                <c:pt idx="838">
                  <c:v>45268</c:v>
                </c:pt>
                <c:pt idx="839">
                  <c:v>45271</c:v>
                </c:pt>
                <c:pt idx="840">
                  <c:v>45272</c:v>
                </c:pt>
                <c:pt idx="841">
                  <c:v>45273</c:v>
                </c:pt>
                <c:pt idx="842">
                  <c:v>45274</c:v>
                </c:pt>
                <c:pt idx="843">
                  <c:v>45275</c:v>
                </c:pt>
                <c:pt idx="844">
                  <c:v>45278</c:v>
                </c:pt>
                <c:pt idx="845">
                  <c:v>45279</c:v>
                </c:pt>
                <c:pt idx="846">
                  <c:v>45280</c:v>
                </c:pt>
                <c:pt idx="847">
                  <c:v>45281</c:v>
                </c:pt>
                <c:pt idx="848">
                  <c:v>45282</c:v>
                </c:pt>
                <c:pt idx="849">
                  <c:v>45286</c:v>
                </c:pt>
                <c:pt idx="850">
                  <c:v>45287</c:v>
                </c:pt>
                <c:pt idx="851">
                  <c:v>45288</c:v>
                </c:pt>
                <c:pt idx="852">
                  <c:v>45289</c:v>
                </c:pt>
                <c:pt idx="853">
                  <c:v>45293</c:v>
                </c:pt>
                <c:pt idx="854">
                  <c:v>45294</c:v>
                </c:pt>
                <c:pt idx="855">
                  <c:v>45295</c:v>
                </c:pt>
                <c:pt idx="856">
                  <c:v>45296</c:v>
                </c:pt>
                <c:pt idx="857">
                  <c:v>45299</c:v>
                </c:pt>
                <c:pt idx="858">
                  <c:v>45300</c:v>
                </c:pt>
                <c:pt idx="859">
                  <c:v>45301</c:v>
                </c:pt>
                <c:pt idx="860">
                  <c:v>45302</c:v>
                </c:pt>
                <c:pt idx="861">
                  <c:v>45303</c:v>
                </c:pt>
                <c:pt idx="862">
                  <c:v>45307</c:v>
                </c:pt>
                <c:pt idx="863">
                  <c:v>45308</c:v>
                </c:pt>
                <c:pt idx="864">
                  <c:v>45309</c:v>
                </c:pt>
                <c:pt idx="865">
                  <c:v>45310</c:v>
                </c:pt>
                <c:pt idx="866">
                  <c:v>45313</c:v>
                </c:pt>
                <c:pt idx="867">
                  <c:v>45314</c:v>
                </c:pt>
                <c:pt idx="868">
                  <c:v>45315</c:v>
                </c:pt>
                <c:pt idx="869">
                  <c:v>45316</c:v>
                </c:pt>
                <c:pt idx="870">
                  <c:v>45317</c:v>
                </c:pt>
                <c:pt idx="871">
                  <c:v>45320</c:v>
                </c:pt>
                <c:pt idx="872">
                  <c:v>45321</c:v>
                </c:pt>
                <c:pt idx="873">
                  <c:v>45322</c:v>
                </c:pt>
                <c:pt idx="874">
                  <c:v>45323</c:v>
                </c:pt>
                <c:pt idx="875">
                  <c:v>45324</c:v>
                </c:pt>
                <c:pt idx="876">
                  <c:v>45327</c:v>
                </c:pt>
                <c:pt idx="877">
                  <c:v>45328</c:v>
                </c:pt>
                <c:pt idx="878">
                  <c:v>45329</c:v>
                </c:pt>
                <c:pt idx="879">
                  <c:v>45330</c:v>
                </c:pt>
                <c:pt idx="880">
                  <c:v>45331</c:v>
                </c:pt>
                <c:pt idx="881">
                  <c:v>45334</c:v>
                </c:pt>
                <c:pt idx="882">
                  <c:v>45335</c:v>
                </c:pt>
                <c:pt idx="883">
                  <c:v>45336</c:v>
                </c:pt>
                <c:pt idx="884">
                  <c:v>45337</c:v>
                </c:pt>
                <c:pt idx="885">
                  <c:v>45338</c:v>
                </c:pt>
                <c:pt idx="886">
                  <c:v>45342</c:v>
                </c:pt>
                <c:pt idx="887">
                  <c:v>45343</c:v>
                </c:pt>
                <c:pt idx="888">
                  <c:v>45344</c:v>
                </c:pt>
                <c:pt idx="889">
                  <c:v>45345</c:v>
                </c:pt>
                <c:pt idx="890">
                  <c:v>45348</c:v>
                </c:pt>
                <c:pt idx="891">
                  <c:v>45349</c:v>
                </c:pt>
                <c:pt idx="892">
                  <c:v>45350</c:v>
                </c:pt>
                <c:pt idx="893">
                  <c:v>45351</c:v>
                </c:pt>
                <c:pt idx="894">
                  <c:v>45352</c:v>
                </c:pt>
                <c:pt idx="895">
                  <c:v>45355</c:v>
                </c:pt>
                <c:pt idx="896">
                  <c:v>45356</c:v>
                </c:pt>
                <c:pt idx="897">
                  <c:v>45357</c:v>
                </c:pt>
                <c:pt idx="898">
                  <c:v>45358</c:v>
                </c:pt>
                <c:pt idx="899">
                  <c:v>45359</c:v>
                </c:pt>
                <c:pt idx="900">
                  <c:v>45362</c:v>
                </c:pt>
                <c:pt idx="901">
                  <c:v>45363</c:v>
                </c:pt>
                <c:pt idx="902">
                  <c:v>45364</c:v>
                </c:pt>
                <c:pt idx="903">
                  <c:v>45365</c:v>
                </c:pt>
                <c:pt idx="904">
                  <c:v>45366</c:v>
                </c:pt>
                <c:pt idx="905">
                  <c:v>45369</c:v>
                </c:pt>
                <c:pt idx="906">
                  <c:v>45370</c:v>
                </c:pt>
                <c:pt idx="907">
                  <c:v>45371</c:v>
                </c:pt>
                <c:pt idx="908">
                  <c:v>45372</c:v>
                </c:pt>
                <c:pt idx="909">
                  <c:v>45373</c:v>
                </c:pt>
                <c:pt idx="910">
                  <c:v>45376</c:v>
                </c:pt>
                <c:pt idx="911">
                  <c:v>45377</c:v>
                </c:pt>
                <c:pt idx="912">
                  <c:v>45378</c:v>
                </c:pt>
                <c:pt idx="913">
                  <c:v>45379</c:v>
                </c:pt>
                <c:pt idx="914">
                  <c:v>45383</c:v>
                </c:pt>
                <c:pt idx="915">
                  <c:v>45384</c:v>
                </c:pt>
                <c:pt idx="916">
                  <c:v>45385</c:v>
                </c:pt>
                <c:pt idx="917">
                  <c:v>45386</c:v>
                </c:pt>
                <c:pt idx="918">
                  <c:v>45387</c:v>
                </c:pt>
                <c:pt idx="919">
                  <c:v>45390</c:v>
                </c:pt>
                <c:pt idx="920">
                  <c:v>45391</c:v>
                </c:pt>
                <c:pt idx="921">
                  <c:v>45392</c:v>
                </c:pt>
                <c:pt idx="922">
                  <c:v>45393</c:v>
                </c:pt>
                <c:pt idx="923">
                  <c:v>45394</c:v>
                </c:pt>
                <c:pt idx="924">
                  <c:v>45397</c:v>
                </c:pt>
                <c:pt idx="925">
                  <c:v>45398</c:v>
                </c:pt>
                <c:pt idx="926">
                  <c:v>45399</c:v>
                </c:pt>
                <c:pt idx="927">
                  <c:v>45400</c:v>
                </c:pt>
                <c:pt idx="928">
                  <c:v>45401</c:v>
                </c:pt>
                <c:pt idx="929">
                  <c:v>45404</c:v>
                </c:pt>
                <c:pt idx="930">
                  <c:v>45405</c:v>
                </c:pt>
                <c:pt idx="931">
                  <c:v>45406</c:v>
                </c:pt>
                <c:pt idx="932">
                  <c:v>45407</c:v>
                </c:pt>
                <c:pt idx="933">
                  <c:v>45408</c:v>
                </c:pt>
                <c:pt idx="934">
                  <c:v>45411</c:v>
                </c:pt>
              </c:numCache>
            </c:numRef>
          </c:cat>
          <c:val>
            <c:numRef>
              <c:f>'MSTRvsBTC Daily'!$E$3:$E$10000</c:f>
              <c:numCache>
                <c:formatCode>0%</c:formatCode>
                <c:ptCount val="9998"/>
                <c:pt idx="0">
                  <c:v>9.1166443346551329E-2</c:v>
                </c:pt>
                <c:pt idx="1">
                  <c:v>0.10710531217254937</c:v>
                </c:pt>
                <c:pt idx="2">
                  <c:v>0.10681347765676685</c:v>
                </c:pt>
                <c:pt idx="3">
                  <c:v>0.17710548495603695</c:v>
                </c:pt>
                <c:pt idx="4">
                  <c:v>0.15807794008212106</c:v>
                </c:pt>
                <c:pt idx="5">
                  <c:v>0.15321144244957097</c:v>
                </c:pt>
                <c:pt idx="6">
                  <c:v>0.1429417693304591</c:v>
                </c:pt>
                <c:pt idx="7">
                  <c:v>0.16037666052033539</c:v>
                </c:pt>
                <c:pt idx="8">
                  <c:v>0.16689811887000561</c:v>
                </c:pt>
                <c:pt idx="9">
                  <c:v>0.19102273943625026</c:v>
                </c:pt>
                <c:pt idx="10">
                  <c:v>0.18011955611283081</c:v>
                </c:pt>
                <c:pt idx="11">
                  <c:v>0.17399537975783108</c:v>
                </c:pt>
                <c:pt idx="12">
                  <c:v>0.17714481154133677</c:v>
                </c:pt>
                <c:pt idx="13">
                  <c:v>0.1796700298726166</c:v>
                </c:pt>
                <c:pt idx="14">
                  <c:v>0.16299090252099901</c:v>
                </c:pt>
                <c:pt idx="15">
                  <c:v>0.19331494668710203</c:v>
                </c:pt>
                <c:pt idx="16">
                  <c:v>0.20124394107291743</c:v>
                </c:pt>
                <c:pt idx="17">
                  <c:v>0.16311060107291731</c:v>
                </c:pt>
                <c:pt idx="18">
                  <c:v>0.14862489955859992</c:v>
                </c:pt>
                <c:pt idx="19">
                  <c:v>0.1249242528703749</c:v>
                </c:pt>
                <c:pt idx="20">
                  <c:v>0.14170848340279374</c:v>
                </c:pt>
                <c:pt idx="21">
                  <c:v>0.1315774663231899</c:v>
                </c:pt>
                <c:pt idx="22">
                  <c:v>0.14166910667466692</c:v>
                </c:pt>
                <c:pt idx="23">
                  <c:v>0.1522266773344283</c:v>
                </c:pt>
                <c:pt idx="24">
                  <c:v>0.24428953990850144</c:v>
                </c:pt>
                <c:pt idx="25">
                  <c:v>0.36724295242856564</c:v>
                </c:pt>
                <c:pt idx="26">
                  <c:v>0.30269181813864687</c:v>
                </c:pt>
                <c:pt idx="27">
                  <c:v>0.27812116246094165</c:v>
                </c:pt>
                <c:pt idx="28">
                  <c:v>0.2315644096178624</c:v>
                </c:pt>
                <c:pt idx="29">
                  <c:v>0.24529992450389004</c:v>
                </c:pt>
                <c:pt idx="30">
                  <c:v>0.20659651445526772</c:v>
                </c:pt>
                <c:pt idx="31">
                  <c:v>0.19162483240123684</c:v>
                </c:pt>
                <c:pt idx="32">
                  <c:v>0.19210413543395366</c:v>
                </c:pt>
                <c:pt idx="33">
                  <c:v>0.22857852000678647</c:v>
                </c:pt>
                <c:pt idx="34">
                  <c:v>0.21689223373849131</c:v>
                </c:pt>
                <c:pt idx="35">
                  <c:v>0.2227042184293595</c:v>
                </c:pt>
                <c:pt idx="36">
                  <c:v>0.21207728550392191</c:v>
                </c:pt>
                <c:pt idx="37">
                  <c:v>0.19529425729152394</c:v>
                </c:pt>
                <c:pt idx="38">
                  <c:v>0.20724291164328834</c:v>
                </c:pt>
                <c:pt idx="39">
                  <c:v>0.21959016158303113</c:v>
                </c:pt>
                <c:pt idx="40">
                  <c:v>0.23991809508273487</c:v>
                </c:pt>
                <c:pt idx="41">
                  <c:v>0.31079147860545686</c:v>
                </c:pt>
                <c:pt idx="42">
                  <c:v>0.31561027810748454</c:v>
                </c:pt>
                <c:pt idx="43">
                  <c:v>0.32611237876922439</c:v>
                </c:pt>
                <c:pt idx="44">
                  <c:v>0.32382951811789695</c:v>
                </c:pt>
                <c:pt idx="45">
                  <c:v>0.31275053824168042</c:v>
                </c:pt>
                <c:pt idx="46">
                  <c:v>0.32328387937254566</c:v>
                </c:pt>
                <c:pt idx="47">
                  <c:v>0.31563187001936144</c:v>
                </c:pt>
                <c:pt idx="48">
                  <c:v>0.31223176066781111</c:v>
                </c:pt>
                <c:pt idx="49">
                  <c:v>0.34226714527872493</c:v>
                </c:pt>
                <c:pt idx="50">
                  <c:v>0.41312534309023863</c:v>
                </c:pt>
                <c:pt idx="51">
                  <c:v>0.42417201509719793</c:v>
                </c:pt>
                <c:pt idx="52">
                  <c:v>0.43100075030350116</c:v>
                </c:pt>
                <c:pt idx="53">
                  <c:v>0.38053953028930509</c:v>
                </c:pt>
                <c:pt idx="54">
                  <c:v>0.38385382743216234</c:v>
                </c:pt>
                <c:pt idx="55">
                  <c:v>0.30736443315592799</c:v>
                </c:pt>
                <c:pt idx="56">
                  <c:v>0.30619275873699459</c:v>
                </c:pt>
                <c:pt idx="57">
                  <c:v>0.33774375762031772</c:v>
                </c:pt>
                <c:pt idx="58">
                  <c:v>0.3347510002189249</c:v>
                </c:pt>
                <c:pt idx="59">
                  <c:v>0.36704967209206707</c:v>
                </c:pt>
                <c:pt idx="60">
                  <c:v>0.37042275735010288</c:v>
                </c:pt>
                <c:pt idx="61">
                  <c:v>0.42345697779312275</c:v>
                </c:pt>
                <c:pt idx="62">
                  <c:v>0.4451434713631659</c:v>
                </c:pt>
                <c:pt idx="63">
                  <c:v>0.44185718746901981</c:v>
                </c:pt>
                <c:pt idx="64">
                  <c:v>0.44796498721248756</c:v>
                </c:pt>
                <c:pt idx="65">
                  <c:v>0.48030626277035404</c:v>
                </c:pt>
                <c:pt idx="66">
                  <c:v>0.45314139031333633</c:v>
                </c:pt>
                <c:pt idx="67">
                  <c:v>0.48165322268188415</c:v>
                </c:pt>
                <c:pt idx="68">
                  <c:v>0.5422970504107274</c:v>
                </c:pt>
                <c:pt idx="69">
                  <c:v>0.56323562809213801</c:v>
                </c:pt>
                <c:pt idx="70">
                  <c:v>0.58609830853684519</c:v>
                </c:pt>
                <c:pt idx="71">
                  <c:v>0.60558550737038019</c:v>
                </c:pt>
                <c:pt idx="72">
                  <c:v>0.62861530782623309</c:v>
                </c:pt>
                <c:pt idx="73">
                  <c:v>0.62253721141489682</c:v>
                </c:pt>
                <c:pt idx="74">
                  <c:v>0.74244118677057669</c:v>
                </c:pt>
                <c:pt idx="75">
                  <c:v>0.83563373368142968</c:v>
                </c:pt>
                <c:pt idx="76">
                  <c:v>0.83929681519359867</c:v>
                </c:pt>
                <c:pt idx="77">
                  <c:v>1.1029183456949063</c:v>
                </c:pt>
                <c:pt idx="78">
                  <c:v>1.0481586245922516</c:v>
                </c:pt>
                <c:pt idx="79">
                  <c:v>1.0398870412589183</c:v>
                </c:pt>
                <c:pt idx="80">
                  <c:v>1.0718800662061634</c:v>
                </c:pt>
                <c:pt idx="81">
                  <c:v>1.061023594750008</c:v>
                </c:pt>
                <c:pt idx="82">
                  <c:v>1.0860845734085447</c:v>
                </c:pt>
                <c:pt idx="83">
                  <c:v>0.94697925884993817</c:v>
                </c:pt>
                <c:pt idx="84">
                  <c:v>0.93578554364636091</c:v>
                </c:pt>
                <c:pt idx="85">
                  <c:v>0.95018055475552932</c:v>
                </c:pt>
                <c:pt idx="86">
                  <c:v>0.9349910318076291</c:v>
                </c:pt>
                <c:pt idx="87">
                  <c:v>0.91264207507335526</c:v>
                </c:pt>
                <c:pt idx="88">
                  <c:v>0.93503684494562234</c:v>
                </c:pt>
                <c:pt idx="89">
                  <c:v>0.98167943419023107</c:v>
                </c:pt>
                <c:pt idx="90">
                  <c:v>0.97726646607688239</c:v>
                </c:pt>
                <c:pt idx="91">
                  <c:v>0.9886836055564181</c:v>
                </c:pt>
                <c:pt idx="92">
                  <c:v>1.0431324546487613</c:v>
                </c:pt>
                <c:pt idx="93">
                  <c:v>1.0868981780033131</c:v>
                </c:pt>
                <c:pt idx="94">
                  <c:v>1.1040323951978834</c:v>
                </c:pt>
                <c:pt idx="95">
                  <c:v>1.0608210294511617</c:v>
                </c:pt>
                <c:pt idx="96">
                  <c:v>1.2077167152744011</c:v>
                </c:pt>
                <c:pt idx="97">
                  <c:v>1.1970951125716982</c:v>
                </c:pt>
                <c:pt idx="98">
                  <c:v>1.2623831545936715</c:v>
                </c:pt>
                <c:pt idx="99">
                  <c:v>1.258741815525644</c:v>
                </c:pt>
                <c:pt idx="100">
                  <c:v>1.353118380015462</c:v>
                </c:pt>
                <c:pt idx="101">
                  <c:v>1.3611377676077216</c:v>
                </c:pt>
                <c:pt idx="102">
                  <c:v>1.4822678387514809</c:v>
                </c:pt>
                <c:pt idx="103">
                  <c:v>1.5971362465725631</c:v>
                </c:pt>
                <c:pt idx="104">
                  <c:v>1.5894647860032678</c:v>
                </c:pt>
                <c:pt idx="105">
                  <c:v>1.5214675999750491</c:v>
                </c:pt>
                <c:pt idx="106">
                  <c:v>1.5593089295244109</c:v>
                </c:pt>
                <c:pt idx="107">
                  <c:v>1.5690709474491547</c:v>
                </c:pt>
                <c:pt idx="108">
                  <c:v>1.784261772561992</c:v>
                </c:pt>
                <c:pt idx="109">
                  <c:v>1.7003790578234819</c:v>
                </c:pt>
                <c:pt idx="110">
                  <c:v>1.7248397889265918</c:v>
                </c:pt>
                <c:pt idx="111">
                  <c:v>1.6549490179797943</c:v>
                </c:pt>
                <c:pt idx="112">
                  <c:v>1.5998312215777473</c:v>
                </c:pt>
                <c:pt idx="113">
                  <c:v>1.7085235410812039</c:v>
                </c:pt>
                <c:pt idx="114">
                  <c:v>1.6988012636986518</c:v>
                </c:pt>
                <c:pt idx="115">
                  <c:v>1.678483484577511</c:v>
                </c:pt>
                <c:pt idx="116">
                  <c:v>1.6432750708828348</c:v>
                </c:pt>
                <c:pt idx="117">
                  <c:v>1.7141508914735026</c:v>
                </c:pt>
                <c:pt idx="118">
                  <c:v>1.7814595685775805</c:v>
                </c:pt>
                <c:pt idx="119">
                  <c:v>1.8094033894388781</c:v>
                </c:pt>
                <c:pt idx="120">
                  <c:v>1.8934931290508605</c:v>
                </c:pt>
                <c:pt idx="121">
                  <c:v>1.9709294883897632</c:v>
                </c:pt>
                <c:pt idx="122">
                  <c:v>2.0038495560298553</c:v>
                </c:pt>
                <c:pt idx="123">
                  <c:v>2.0566323399936803</c:v>
                </c:pt>
                <c:pt idx="124">
                  <c:v>2.3481956154279233</c:v>
                </c:pt>
                <c:pt idx="125">
                  <c:v>2.5710005539485765</c:v>
                </c:pt>
                <c:pt idx="126">
                  <c:v>2.3365354771708495</c:v>
                </c:pt>
                <c:pt idx="127">
                  <c:v>2.3729241385366788</c:v>
                </c:pt>
                <c:pt idx="128">
                  <c:v>2.397054341273217</c:v>
                </c:pt>
                <c:pt idx="129">
                  <c:v>2.3203751498548533</c:v>
                </c:pt>
                <c:pt idx="130">
                  <c:v>2.3065531477606123</c:v>
                </c:pt>
                <c:pt idx="131">
                  <c:v>2.2916668033364926</c:v>
                </c:pt>
                <c:pt idx="132">
                  <c:v>2.3304043713769875</c:v>
                </c:pt>
                <c:pt idx="133">
                  <c:v>2.2393821100981457</c:v>
                </c:pt>
                <c:pt idx="134">
                  <c:v>2.0284574297328488</c:v>
                </c:pt>
                <c:pt idx="135">
                  <c:v>2.211406702274529</c:v>
                </c:pt>
                <c:pt idx="136">
                  <c:v>2.1061345125822792</c:v>
                </c:pt>
                <c:pt idx="137">
                  <c:v>2.1318312477081673</c:v>
                </c:pt>
                <c:pt idx="138">
                  <c:v>2.1745146210007023</c:v>
                </c:pt>
                <c:pt idx="139">
                  <c:v>2.131137490596779</c:v>
                </c:pt>
                <c:pt idx="140">
                  <c:v>2.1085189294745348</c:v>
                </c:pt>
                <c:pt idx="141">
                  <c:v>1.9910865126477471</c:v>
                </c:pt>
                <c:pt idx="142">
                  <c:v>1.9517159707789542</c:v>
                </c:pt>
                <c:pt idx="143">
                  <c:v>1.9580844927441374</c:v>
                </c:pt>
                <c:pt idx="144">
                  <c:v>2.1051550765501243</c:v>
                </c:pt>
                <c:pt idx="145">
                  <c:v>2.1618039104255811</c:v>
                </c:pt>
                <c:pt idx="146">
                  <c:v>2.2241924012704186</c:v>
                </c:pt>
                <c:pt idx="147">
                  <c:v>2.1996200840075879</c:v>
                </c:pt>
                <c:pt idx="148">
                  <c:v>2.1805001988035064</c:v>
                </c:pt>
                <c:pt idx="149">
                  <c:v>2.1223474681257875</c:v>
                </c:pt>
                <c:pt idx="150">
                  <c:v>2.1868244226861058</c:v>
                </c:pt>
                <c:pt idx="151">
                  <c:v>2.1363179277833639</c:v>
                </c:pt>
                <c:pt idx="152">
                  <c:v>2.1977754658442761</c:v>
                </c:pt>
                <c:pt idx="153">
                  <c:v>2.1302371390067347</c:v>
                </c:pt>
                <c:pt idx="154">
                  <c:v>2.0648871664293087</c:v>
                </c:pt>
                <c:pt idx="155">
                  <c:v>1.9827265173064879</c:v>
                </c:pt>
                <c:pt idx="156">
                  <c:v>1.981664635309984</c:v>
                </c:pt>
                <c:pt idx="157">
                  <c:v>1.9866412456631246</c:v>
                </c:pt>
                <c:pt idx="158">
                  <c:v>1.9984041094451759</c:v>
                </c:pt>
                <c:pt idx="159">
                  <c:v>2.0342642672551925</c:v>
                </c:pt>
                <c:pt idx="160">
                  <c:v>2.0722165116037123</c:v>
                </c:pt>
                <c:pt idx="161">
                  <c:v>2.1086926613351702</c:v>
                </c:pt>
                <c:pt idx="162">
                  <c:v>2.1328412628024185</c:v>
                </c:pt>
                <c:pt idx="163">
                  <c:v>2.1106776776716671</c:v>
                </c:pt>
                <c:pt idx="164">
                  <c:v>2.0420126519362012</c:v>
                </c:pt>
                <c:pt idx="165">
                  <c:v>2.0937041825361735</c:v>
                </c:pt>
                <c:pt idx="166">
                  <c:v>2.1239597977208922</c:v>
                </c:pt>
                <c:pt idx="167">
                  <c:v>2.1341426247251114</c:v>
                </c:pt>
                <c:pt idx="168">
                  <c:v>2.3155582933235697</c:v>
                </c:pt>
                <c:pt idx="169">
                  <c:v>2.1823412606194252</c:v>
                </c:pt>
                <c:pt idx="170">
                  <c:v>2.1886635230259515</c:v>
                </c:pt>
                <c:pt idx="171">
                  <c:v>2.1257978505389907</c:v>
                </c:pt>
                <c:pt idx="172">
                  <c:v>2.0449178652381059</c:v>
                </c:pt>
                <c:pt idx="173">
                  <c:v>2.0589252559393421</c:v>
                </c:pt>
                <c:pt idx="174">
                  <c:v>2.0651283805824892</c:v>
                </c:pt>
                <c:pt idx="175">
                  <c:v>1.9847852261495484</c:v>
                </c:pt>
                <c:pt idx="176">
                  <c:v>2.0095929254178664</c:v>
                </c:pt>
                <c:pt idx="177">
                  <c:v>2.0842699948470971</c:v>
                </c:pt>
                <c:pt idx="178">
                  <c:v>2.1118495807839883</c:v>
                </c:pt>
                <c:pt idx="179">
                  <c:v>2.1175070012134984</c:v>
                </c:pt>
                <c:pt idx="180">
                  <c:v>2.0795968388583548</c:v>
                </c:pt>
                <c:pt idx="181">
                  <c:v>2.0828791749557833</c:v>
                </c:pt>
                <c:pt idx="182">
                  <c:v>2.0501018012796783</c:v>
                </c:pt>
                <c:pt idx="183">
                  <c:v>2.0206187923318555</c:v>
                </c:pt>
                <c:pt idx="184">
                  <c:v>2.0312691731948243</c:v>
                </c:pt>
                <c:pt idx="185">
                  <c:v>2.0082200197367923</c:v>
                </c:pt>
                <c:pt idx="186">
                  <c:v>2.0269039441512753</c:v>
                </c:pt>
                <c:pt idx="187">
                  <c:v>1.9447068674796699</c:v>
                </c:pt>
                <c:pt idx="188">
                  <c:v>1.957877238902161</c:v>
                </c:pt>
                <c:pt idx="189">
                  <c:v>1.8970757697147516</c:v>
                </c:pt>
                <c:pt idx="190">
                  <c:v>1.7977917631015163</c:v>
                </c:pt>
                <c:pt idx="191">
                  <c:v>1.8658748885831598</c:v>
                </c:pt>
                <c:pt idx="192">
                  <c:v>1.8045678119442807</c:v>
                </c:pt>
                <c:pt idx="193">
                  <c:v>1.8001742409344952</c:v>
                </c:pt>
                <c:pt idx="194">
                  <c:v>1.7337948768059079</c:v>
                </c:pt>
                <c:pt idx="195">
                  <c:v>1.7729278398868438</c:v>
                </c:pt>
                <c:pt idx="196">
                  <c:v>1.7260865272887083</c:v>
                </c:pt>
                <c:pt idx="197">
                  <c:v>1.7747636637875286</c:v>
                </c:pt>
                <c:pt idx="198">
                  <c:v>1.7688794455011716</c:v>
                </c:pt>
                <c:pt idx="199">
                  <c:v>1.7968139434185426</c:v>
                </c:pt>
                <c:pt idx="200">
                  <c:v>1.8197224477243972</c:v>
                </c:pt>
                <c:pt idx="201">
                  <c:v>1.771428419759963</c:v>
                </c:pt>
                <c:pt idx="202">
                  <c:v>1.7879390793344312</c:v>
                </c:pt>
                <c:pt idx="203">
                  <c:v>1.8313499751103253</c:v>
                </c:pt>
                <c:pt idx="204">
                  <c:v>1.8115706671865541</c:v>
                </c:pt>
                <c:pt idx="205">
                  <c:v>1.8034460726422452</c:v>
                </c:pt>
                <c:pt idx="206">
                  <c:v>1.7727860057897082</c:v>
                </c:pt>
                <c:pt idx="207">
                  <c:v>1.7505855565774713</c:v>
                </c:pt>
                <c:pt idx="208">
                  <c:v>1.8672862932584247</c:v>
                </c:pt>
                <c:pt idx="209">
                  <c:v>1.8588260969883179</c:v>
                </c:pt>
                <c:pt idx="210">
                  <c:v>1.8741411625380877</c:v>
                </c:pt>
                <c:pt idx="211">
                  <c:v>2.0330172908051618</c:v>
                </c:pt>
                <c:pt idx="212">
                  <c:v>2.0865687094345695</c:v>
                </c:pt>
                <c:pt idx="213">
                  <c:v>2.0695674543610965</c:v>
                </c:pt>
                <c:pt idx="214">
                  <c:v>2.0872983937884841</c:v>
                </c:pt>
                <c:pt idx="215">
                  <c:v>2.1121078039906349</c:v>
                </c:pt>
                <c:pt idx="216">
                  <c:v>2.0149787676029836</c:v>
                </c:pt>
                <c:pt idx="217">
                  <c:v>1.9636655034771495</c:v>
                </c:pt>
                <c:pt idx="218">
                  <c:v>1.9623652596035184</c:v>
                </c:pt>
                <c:pt idx="219">
                  <c:v>2.0145895001098477</c:v>
                </c:pt>
                <c:pt idx="220">
                  <c:v>1.9598874709517915</c:v>
                </c:pt>
                <c:pt idx="221">
                  <c:v>2.0946388510390865</c:v>
                </c:pt>
                <c:pt idx="222">
                  <c:v>2.1664462243840492</c:v>
                </c:pt>
                <c:pt idx="223">
                  <c:v>2.1597346291926174</c:v>
                </c:pt>
                <c:pt idx="224">
                  <c:v>2.1392078948058604</c:v>
                </c:pt>
                <c:pt idx="225">
                  <c:v>2.1157773562085307</c:v>
                </c:pt>
                <c:pt idx="226">
                  <c:v>2.1137005999725504</c:v>
                </c:pt>
                <c:pt idx="227">
                  <c:v>2.1224820835103531</c:v>
                </c:pt>
                <c:pt idx="228">
                  <c:v>2.0890060364029535</c:v>
                </c:pt>
                <c:pt idx="229">
                  <c:v>2.1055314405924452</c:v>
                </c:pt>
                <c:pt idx="230">
                  <c:v>2.041951806582567</c:v>
                </c:pt>
                <c:pt idx="231">
                  <c:v>2.0269863800081911</c:v>
                </c:pt>
                <c:pt idx="232">
                  <c:v>1.9934449372402172</c:v>
                </c:pt>
                <c:pt idx="233">
                  <c:v>1.9588464766970821</c:v>
                </c:pt>
                <c:pt idx="234">
                  <c:v>1.9256697213187577</c:v>
                </c:pt>
                <c:pt idx="235">
                  <c:v>1.8790811328500276</c:v>
                </c:pt>
                <c:pt idx="236">
                  <c:v>1.8852168362384303</c:v>
                </c:pt>
                <c:pt idx="237">
                  <c:v>1.9951454964280129</c:v>
                </c:pt>
                <c:pt idx="238">
                  <c:v>1.993349970884132</c:v>
                </c:pt>
                <c:pt idx="239">
                  <c:v>1.964156209072403</c:v>
                </c:pt>
                <c:pt idx="240">
                  <c:v>2.2287241662707222</c:v>
                </c:pt>
                <c:pt idx="241">
                  <c:v>2.1526948402633961</c:v>
                </c:pt>
                <c:pt idx="242">
                  <c:v>2.1781305919665663</c:v>
                </c:pt>
                <c:pt idx="243">
                  <c:v>2.1446657915384448</c:v>
                </c:pt>
                <c:pt idx="244">
                  <c:v>2.1462657659132551</c:v>
                </c:pt>
                <c:pt idx="245">
                  <c:v>2.1650833052685763</c:v>
                </c:pt>
                <c:pt idx="246">
                  <c:v>2.1451237881248306</c:v>
                </c:pt>
                <c:pt idx="247">
                  <c:v>2.2185087354047237</c:v>
                </c:pt>
                <c:pt idx="248">
                  <c:v>2.2851177743003808</c:v>
                </c:pt>
                <c:pt idx="249">
                  <c:v>2.3313713393646154</c:v>
                </c:pt>
                <c:pt idx="250">
                  <c:v>2.3567613513000656</c:v>
                </c:pt>
                <c:pt idx="251">
                  <c:v>2.3343055524526637</c:v>
                </c:pt>
                <c:pt idx="252">
                  <c:v>2.3303081640264702</c:v>
                </c:pt>
                <c:pt idx="253">
                  <c:v>2.294856184261497</c:v>
                </c:pt>
                <c:pt idx="254">
                  <c:v>2.3045789406065609</c:v>
                </c:pt>
                <c:pt idx="255">
                  <c:v>2.2626970862109563</c:v>
                </c:pt>
                <c:pt idx="256">
                  <c:v>2.214210315390277</c:v>
                </c:pt>
                <c:pt idx="257">
                  <c:v>2.2011921684030336</c:v>
                </c:pt>
                <c:pt idx="258">
                  <c:v>2.2335714102754873</c:v>
                </c:pt>
                <c:pt idx="259">
                  <c:v>2.2931638560863821</c:v>
                </c:pt>
                <c:pt idx="260">
                  <c:v>2.2958852081091612</c:v>
                </c:pt>
                <c:pt idx="261">
                  <c:v>2.2916959693259744</c:v>
                </c:pt>
                <c:pt idx="262">
                  <c:v>2.3073633655523897</c:v>
                </c:pt>
                <c:pt idx="263">
                  <c:v>2.2618843601727172</c:v>
                </c:pt>
                <c:pt idx="264">
                  <c:v>2.2814040665519695</c:v>
                </c:pt>
                <c:pt idx="265">
                  <c:v>2.2754509812457435</c:v>
                </c:pt>
                <c:pt idx="266">
                  <c:v>2.2630894937087729</c:v>
                </c:pt>
                <c:pt idx="267">
                  <c:v>2.274899967771463</c:v>
                </c:pt>
                <c:pt idx="268">
                  <c:v>2.2652345186611429</c:v>
                </c:pt>
                <c:pt idx="269">
                  <c:v>2.2890231482289947</c:v>
                </c:pt>
                <c:pt idx="270">
                  <c:v>2.1988173257794092</c:v>
                </c:pt>
                <c:pt idx="271">
                  <c:v>2.1843267857335853</c:v>
                </c:pt>
                <c:pt idx="272">
                  <c:v>2.1874585386001706</c:v>
                </c:pt>
                <c:pt idx="273">
                  <c:v>2.1483558128102898</c:v>
                </c:pt>
                <c:pt idx="274">
                  <c:v>2.192428793448542</c:v>
                </c:pt>
                <c:pt idx="275">
                  <c:v>2.1547439769746317</c:v>
                </c:pt>
                <c:pt idx="276">
                  <c:v>2.1782209212081378</c:v>
                </c:pt>
                <c:pt idx="277">
                  <c:v>2.1782209212081378</c:v>
                </c:pt>
                <c:pt idx="278">
                  <c:v>2.1486632245256736</c:v>
                </c:pt>
                <c:pt idx="279">
                  <c:v>2.1065007867070964</c:v>
                </c:pt>
                <c:pt idx="280">
                  <c:v>2.0939750897847924</c:v>
                </c:pt>
                <c:pt idx="281">
                  <c:v>2.1259704847111154</c:v>
                </c:pt>
                <c:pt idx="282">
                  <c:v>2.1542555740596523</c:v>
                </c:pt>
                <c:pt idx="283">
                  <c:v>2.1263917600483424</c:v>
                </c:pt>
                <c:pt idx="284">
                  <c:v>2.1186505316596782</c:v>
                </c:pt>
                <c:pt idx="285">
                  <c:v>2.0829380642363908</c:v>
                </c:pt>
                <c:pt idx="286">
                  <c:v>2.0704012246440007</c:v>
                </c:pt>
                <c:pt idx="287">
                  <c:v>2.0917319508247552</c:v>
                </c:pt>
                <c:pt idx="288">
                  <c:v>2.1506185286026289</c:v>
                </c:pt>
                <c:pt idx="289">
                  <c:v>2.1421118150003489</c:v>
                </c:pt>
                <c:pt idx="290">
                  <c:v>2.2141744086602912</c:v>
                </c:pt>
                <c:pt idx="291">
                  <c:v>2.249196893183993</c:v>
                </c:pt>
                <c:pt idx="292">
                  <c:v>2.2773650415586628</c:v>
                </c:pt>
                <c:pt idx="293">
                  <c:v>2.3005034088980354</c:v>
                </c:pt>
                <c:pt idx="294">
                  <c:v>2.3329234602129807</c:v>
                </c:pt>
                <c:pt idx="295">
                  <c:v>2.3040221697691226</c:v>
                </c:pt>
                <c:pt idx="296">
                  <c:v>2.3260442108181216</c:v>
                </c:pt>
                <c:pt idx="297">
                  <c:v>2.3228086662238403</c:v>
                </c:pt>
                <c:pt idx="298">
                  <c:v>2.3585845672814951</c:v>
                </c:pt>
                <c:pt idx="299">
                  <c:v>2.3449685623114558</c:v>
                </c:pt>
                <c:pt idx="300">
                  <c:v>2.3282171498016826</c:v>
                </c:pt>
                <c:pt idx="301">
                  <c:v>2.3707472192413528</c:v>
                </c:pt>
                <c:pt idx="302">
                  <c:v>2.3407411518034853</c:v>
                </c:pt>
                <c:pt idx="303">
                  <c:v>2.3177478374690779</c:v>
                </c:pt>
                <c:pt idx="304">
                  <c:v>2.3560209533663912</c:v>
                </c:pt>
                <c:pt idx="305">
                  <c:v>2.341061522384901</c:v>
                </c:pt>
                <c:pt idx="306">
                  <c:v>2.3140632296421004</c:v>
                </c:pt>
                <c:pt idx="307">
                  <c:v>2.3170141749876585</c:v>
                </c:pt>
                <c:pt idx="308">
                  <c:v>2.3141276593132796</c:v>
                </c:pt>
                <c:pt idx="309">
                  <c:v>2.3435797291520402</c:v>
                </c:pt>
                <c:pt idx="310">
                  <c:v>2.4223984277257693</c:v>
                </c:pt>
                <c:pt idx="311">
                  <c:v>2.4426845041048821</c:v>
                </c:pt>
                <c:pt idx="312">
                  <c:v>2.4300340875667765</c:v>
                </c:pt>
                <c:pt idx="313">
                  <c:v>2.4269216000667764</c:v>
                </c:pt>
                <c:pt idx="314">
                  <c:v>2.5052779707912016</c:v>
                </c:pt>
                <c:pt idx="315">
                  <c:v>2.5041268196284108</c:v>
                </c:pt>
                <c:pt idx="316">
                  <c:v>2.4544533786867855</c:v>
                </c:pt>
                <c:pt idx="317">
                  <c:v>2.4569277863272188</c:v>
                </c:pt>
                <c:pt idx="318">
                  <c:v>2.4488262110772996</c:v>
                </c:pt>
                <c:pt idx="319">
                  <c:v>2.4282159337533056</c:v>
                </c:pt>
                <c:pt idx="320">
                  <c:v>2.3741530658287773</c:v>
                </c:pt>
                <c:pt idx="321">
                  <c:v>2.3754561960300187</c:v>
                </c:pt>
                <c:pt idx="322">
                  <c:v>2.3414057113022633</c:v>
                </c:pt>
                <c:pt idx="323">
                  <c:v>2.3289634719893595</c:v>
                </c:pt>
                <c:pt idx="324">
                  <c:v>2.2895793925824628</c:v>
                </c:pt>
                <c:pt idx="325">
                  <c:v>2.2993617174489209</c:v>
                </c:pt>
                <c:pt idx="326">
                  <c:v>2.3052890735082414</c:v>
                </c:pt>
                <c:pt idx="327">
                  <c:v>2.2512157068336243</c:v>
                </c:pt>
                <c:pt idx="328">
                  <c:v>2.3002051185983303</c:v>
                </c:pt>
                <c:pt idx="329">
                  <c:v>2.337517498172506</c:v>
                </c:pt>
                <c:pt idx="330">
                  <c:v>2.3153947389930161</c:v>
                </c:pt>
                <c:pt idx="331">
                  <c:v>2.2840539492941163</c:v>
                </c:pt>
                <c:pt idx="332">
                  <c:v>2.2074179212129579</c:v>
                </c:pt>
                <c:pt idx="333">
                  <c:v>2.152710208654792</c:v>
                </c:pt>
                <c:pt idx="334">
                  <c:v>2.2058562403768147</c:v>
                </c:pt>
                <c:pt idx="335">
                  <c:v>2.2191806513268997</c:v>
                </c:pt>
                <c:pt idx="336">
                  <c:v>2.1490201358156491</c:v>
                </c:pt>
                <c:pt idx="337">
                  <c:v>2.1641583765474</c:v>
                </c:pt>
                <c:pt idx="338">
                  <c:v>2.1155597301725972</c:v>
                </c:pt>
                <c:pt idx="339">
                  <c:v>2.1308490552209847</c:v>
                </c:pt>
                <c:pt idx="340">
                  <c:v>2.1622250878946119</c:v>
                </c:pt>
                <c:pt idx="341">
                  <c:v>2.1093507940166756</c:v>
                </c:pt>
                <c:pt idx="342">
                  <c:v>2.1175351080245624</c:v>
                </c:pt>
                <c:pt idx="343">
                  <c:v>2.073464284603876</c:v>
                </c:pt>
                <c:pt idx="344">
                  <c:v>2.112099663034062</c:v>
                </c:pt>
                <c:pt idx="345">
                  <c:v>2.1164873106111548</c:v>
                </c:pt>
                <c:pt idx="346">
                  <c:v>2.1642425913661727</c:v>
                </c:pt>
                <c:pt idx="347">
                  <c:v>2.1827787957033467</c:v>
                </c:pt>
                <c:pt idx="348">
                  <c:v>2.1165098799438256</c:v>
                </c:pt>
                <c:pt idx="349">
                  <c:v>2.0955933797649808</c:v>
                </c:pt>
                <c:pt idx="350">
                  <c:v>2.1068325671205201</c:v>
                </c:pt>
                <c:pt idx="351">
                  <c:v>2.0750901405761617</c:v>
                </c:pt>
                <c:pt idx="352">
                  <c:v>2.1003798984282755</c:v>
                </c:pt>
                <c:pt idx="353">
                  <c:v>2.0875005897348231</c:v>
                </c:pt>
                <c:pt idx="354">
                  <c:v>2.0113396655929292</c:v>
                </c:pt>
                <c:pt idx="355">
                  <c:v>1.9907542975385435</c:v>
                </c:pt>
                <c:pt idx="356">
                  <c:v>1.9593275935211887</c:v>
                </c:pt>
                <c:pt idx="357">
                  <c:v>1.9572569858492708</c:v>
                </c:pt>
                <c:pt idx="358">
                  <c:v>2.0083203438474859</c:v>
                </c:pt>
                <c:pt idx="359">
                  <c:v>2.0242711039388896</c:v>
                </c:pt>
                <c:pt idx="360">
                  <c:v>1.9755962666353817</c:v>
                </c:pt>
                <c:pt idx="361">
                  <c:v>1.9959602489092352</c:v>
                </c:pt>
                <c:pt idx="362">
                  <c:v>1.9333451493711813</c:v>
                </c:pt>
                <c:pt idx="363">
                  <c:v>1.9165603496428463</c:v>
                </c:pt>
                <c:pt idx="364">
                  <c:v>1.9102834417795904</c:v>
                </c:pt>
                <c:pt idx="365">
                  <c:v>1.7318470896749494</c:v>
                </c:pt>
                <c:pt idx="366">
                  <c:v>1.7173747632419101</c:v>
                </c:pt>
                <c:pt idx="367">
                  <c:v>1.7027978329542144</c:v>
                </c:pt>
                <c:pt idx="368">
                  <c:v>1.6715692495416876</c:v>
                </c:pt>
                <c:pt idx="369">
                  <c:v>1.5748635162453937</c:v>
                </c:pt>
                <c:pt idx="370">
                  <c:v>1.6359059306059853</c:v>
                </c:pt>
                <c:pt idx="371">
                  <c:v>1.7216412808676047</c:v>
                </c:pt>
                <c:pt idx="372">
                  <c:v>1.7352006674723333</c:v>
                </c:pt>
                <c:pt idx="373">
                  <c:v>1.6704285387860063</c:v>
                </c:pt>
                <c:pt idx="374">
                  <c:v>1.6453454058301169</c:v>
                </c:pt>
                <c:pt idx="375">
                  <c:v>1.7969229870771701</c:v>
                </c:pt>
                <c:pt idx="376">
                  <c:v>1.8526629144694207</c:v>
                </c:pt>
                <c:pt idx="377">
                  <c:v>1.8815888147066184</c:v>
                </c:pt>
                <c:pt idx="378">
                  <c:v>1.9313502639422859</c:v>
                </c:pt>
                <c:pt idx="379">
                  <c:v>1.8974944762197934</c:v>
                </c:pt>
                <c:pt idx="380">
                  <c:v>1.8500531105060989</c:v>
                </c:pt>
                <c:pt idx="381">
                  <c:v>1.8463548550791811</c:v>
                </c:pt>
                <c:pt idx="382">
                  <c:v>1.9141220793768983</c:v>
                </c:pt>
                <c:pt idx="383">
                  <c:v>1.9089533412658213</c:v>
                </c:pt>
                <c:pt idx="384">
                  <c:v>1.8391110399376345</c:v>
                </c:pt>
                <c:pt idx="385">
                  <c:v>1.8177813195421288</c:v>
                </c:pt>
                <c:pt idx="386">
                  <c:v>1.7716414883583012</c:v>
                </c:pt>
                <c:pt idx="387">
                  <c:v>1.7380963133584126</c:v>
                </c:pt>
                <c:pt idx="388">
                  <c:v>1.8255685542357991</c:v>
                </c:pt>
                <c:pt idx="389">
                  <c:v>1.8458225072343017</c:v>
                </c:pt>
                <c:pt idx="390">
                  <c:v>1.939649667728129</c:v>
                </c:pt>
                <c:pt idx="391">
                  <c:v>1.9887016112947205</c:v>
                </c:pt>
                <c:pt idx="392">
                  <c:v>1.9769958856664265</c:v>
                </c:pt>
                <c:pt idx="393">
                  <c:v>1.9103930935294873</c:v>
                </c:pt>
                <c:pt idx="394">
                  <c:v>1.8676125325622999</c:v>
                </c:pt>
                <c:pt idx="395">
                  <c:v>1.8153414004245016</c:v>
                </c:pt>
                <c:pt idx="396">
                  <c:v>1.8704954997775234</c:v>
                </c:pt>
                <c:pt idx="397">
                  <c:v>1.9348049255613264</c:v>
                </c:pt>
                <c:pt idx="398">
                  <c:v>1.8990407698658487</c:v>
                </c:pt>
                <c:pt idx="399">
                  <c:v>1.8270677505128345</c:v>
                </c:pt>
                <c:pt idx="400">
                  <c:v>1.7736159987451723</c:v>
                </c:pt>
                <c:pt idx="401">
                  <c:v>1.8444673016834554</c:v>
                </c:pt>
                <c:pt idx="402">
                  <c:v>1.9268623710126671</c:v>
                </c:pt>
                <c:pt idx="403">
                  <c:v>1.9392463371780293</c:v>
                </c:pt>
                <c:pt idx="404">
                  <c:v>1.9857574366874502</c:v>
                </c:pt>
                <c:pt idx="405">
                  <c:v>1.946574580213067</c:v>
                </c:pt>
                <c:pt idx="406">
                  <c:v>2.0003456588616149</c:v>
                </c:pt>
                <c:pt idx="407">
                  <c:v>1.9802130145341699</c:v>
                </c:pt>
                <c:pt idx="408">
                  <c:v>2.0539444282609827</c:v>
                </c:pt>
                <c:pt idx="409">
                  <c:v>2.0301801703442512</c:v>
                </c:pt>
                <c:pt idx="410">
                  <c:v>2.1097280005925012</c:v>
                </c:pt>
                <c:pt idx="411">
                  <c:v>2.129335843729756</c:v>
                </c:pt>
                <c:pt idx="412">
                  <c:v>2.0922012321912944</c:v>
                </c:pt>
                <c:pt idx="413">
                  <c:v>2.0635008488351274</c:v>
                </c:pt>
                <c:pt idx="414">
                  <c:v>2.0730830250419969</c:v>
                </c:pt>
                <c:pt idx="415">
                  <c:v>2.0940207389400891</c:v>
                </c:pt>
                <c:pt idx="416">
                  <c:v>2.0661309996409178</c:v>
                </c:pt>
                <c:pt idx="417">
                  <c:v>2.0001114337526822</c:v>
                </c:pt>
                <c:pt idx="418">
                  <c:v>2.0187882377784168</c:v>
                </c:pt>
                <c:pt idx="419">
                  <c:v>1.9964203092705786</c:v>
                </c:pt>
                <c:pt idx="420">
                  <c:v>1.9592435919204614</c:v>
                </c:pt>
                <c:pt idx="421">
                  <c:v>1.9754217737241859</c:v>
                </c:pt>
                <c:pt idx="422">
                  <c:v>2.0208157853495594</c:v>
                </c:pt>
                <c:pt idx="423">
                  <c:v>1.9897747883187709</c:v>
                </c:pt>
                <c:pt idx="424">
                  <c:v>1.9824282601562855</c:v>
                </c:pt>
                <c:pt idx="425">
                  <c:v>2.0390565746521823</c:v>
                </c:pt>
                <c:pt idx="426">
                  <c:v>1.9921278161174185</c:v>
                </c:pt>
                <c:pt idx="427">
                  <c:v>1.9449817144156478</c:v>
                </c:pt>
                <c:pt idx="428">
                  <c:v>1.9010888554000989</c:v>
                </c:pt>
                <c:pt idx="429">
                  <c:v>1.9473390108739719</c:v>
                </c:pt>
                <c:pt idx="430">
                  <c:v>1.8609138005935981</c:v>
                </c:pt>
                <c:pt idx="431">
                  <c:v>1.8475381558115118</c:v>
                </c:pt>
                <c:pt idx="432">
                  <c:v>1.8856686733036847</c:v>
                </c:pt>
                <c:pt idx="433">
                  <c:v>1.7700104092856503</c:v>
                </c:pt>
                <c:pt idx="434">
                  <c:v>1.8031583059710767</c:v>
                </c:pt>
                <c:pt idx="435">
                  <c:v>1.7416404197314863</c:v>
                </c:pt>
                <c:pt idx="436">
                  <c:v>1.8087342124005685</c:v>
                </c:pt>
                <c:pt idx="437">
                  <c:v>1.6670465890062207</c:v>
                </c:pt>
                <c:pt idx="438">
                  <c:v>1.6025673835208103</c:v>
                </c:pt>
                <c:pt idx="439">
                  <c:v>1.3470277235310175</c:v>
                </c:pt>
                <c:pt idx="440">
                  <c:v>1.3765643631630198</c:v>
                </c:pt>
                <c:pt idx="441">
                  <c:v>1.1223961918995959</c:v>
                </c:pt>
                <c:pt idx="442">
                  <c:v>1.1401131720015636</c:v>
                </c:pt>
                <c:pt idx="443">
                  <c:v>1.3351710956223455</c:v>
                </c:pt>
                <c:pt idx="444">
                  <c:v>1.3202128324591635</c:v>
                </c:pt>
                <c:pt idx="445">
                  <c:v>1.436137603337154</c:v>
                </c:pt>
                <c:pt idx="446">
                  <c:v>1.3141560423912395</c:v>
                </c:pt>
                <c:pt idx="447">
                  <c:v>1.381670233360504</c:v>
                </c:pt>
                <c:pt idx="448">
                  <c:v>1.3436192590861951</c:v>
                </c:pt>
                <c:pt idx="449">
                  <c:v>1.3516093700603014</c:v>
                </c:pt>
                <c:pt idx="450">
                  <c:v>1.2960239109521776</c:v>
                </c:pt>
                <c:pt idx="451">
                  <c:v>1.3224992237980224</c:v>
                </c:pt>
                <c:pt idx="452">
                  <c:v>1.4132523605523417</c:v>
                </c:pt>
                <c:pt idx="453">
                  <c:v>1.4284767608700353</c:v>
                </c:pt>
                <c:pt idx="454">
                  <c:v>1.6349583835806492</c:v>
                </c:pt>
                <c:pt idx="455">
                  <c:v>1.5346523546434474</c:v>
                </c:pt>
                <c:pt idx="456">
                  <c:v>1.5611913990145698</c:v>
                </c:pt>
                <c:pt idx="457">
                  <c:v>1.490668591576378</c:v>
                </c:pt>
                <c:pt idx="458">
                  <c:v>1.526844988741344</c:v>
                </c:pt>
                <c:pt idx="459">
                  <c:v>1.5462129719271411</c:v>
                </c:pt>
                <c:pt idx="460">
                  <c:v>1.5165879677604743</c:v>
                </c:pt>
                <c:pt idx="461">
                  <c:v>1.4516216572062799</c:v>
                </c:pt>
                <c:pt idx="462">
                  <c:v>1.3854938360699873</c:v>
                </c:pt>
                <c:pt idx="463">
                  <c:v>1.1336743693696505</c:v>
                </c:pt>
                <c:pt idx="464">
                  <c:v>1.164696394911104</c:v>
                </c:pt>
                <c:pt idx="465">
                  <c:v>1.2569383880341358</c:v>
                </c:pt>
                <c:pt idx="466">
                  <c:v>1.1985748988695861</c:v>
                </c:pt>
                <c:pt idx="467">
                  <c:v>1.2373750113971704</c:v>
                </c:pt>
                <c:pt idx="468">
                  <c:v>1.3051554445315223</c:v>
                </c:pt>
                <c:pt idx="469">
                  <c:v>1.2601733106182174</c:v>
                </c:pt>
                <c:pt idx="470">
                  <c:v>1.3619812422358422</c:v>
                </c:pt>
                <c:pt idx="471">
                  <c:v>1.4529482869065133</c:v>
                </c:pt>
                <c:pt idx="472">
                  <c:v>1.4105514512600652</c:v>
                </c:pt>
                <c:pt idx="473">
                  <c:v>1.3566196604008818</c:v>
                </c:pt>
                <c:pt idx="474">
                  <c:v>1.3220720933863865</c:v>
                </c:pt>
                <c:pt idx="475">
                  <c:v>1.2364245958700808</c:v>
                </c:pt>
                <c:pt idx="476">
                  <c:v>1.2514580770319768</c:v>
                </c:pt>
                <c:pt idx="477">
                  <c:v>1.3768402710625054</c:v>
                </c:pt>
                <c:pt idx="478">
                  <c:v>1.3801438197790699</c:v>
                </c:pt>
                <c:pt idx="479">
                  <c:v>1.545889924414023</c:v>
                </c:pt>
                <c:pt idx="480">
                  <c:v>1.5539533567875692</c:v>
                </c:pt>
                <c:pt idx="481">
                  <c:v>1.4618528276294862</c:v>
                </c:pt>
                <c:pt idx="482">
                  <c:v>1.4201405814857657</c:v>
                </c:pt>
                <c:pt idx="483">
                  <c:v>1.4358792005229857</c:v>
                </c:pt>
                <c:pt idx="484">
                  <c:v>1.4821077500566822</c:v>
                </c:pt>
                <c:pt idx="485">
                  <c:v>1.5280044223455853</c:v>
                </c:pt>
                <c:pt idx="486">
                  <c:v>1.582448806015917</c:v>
                </c:pt>
                <c:pt idx="487">
                  <c:v>1.7665555607890688</c:v>
                </c:pt>
                <c:pt idx="488">
                  <c:v>1.8474028675562399</c:v>
                </c:pt>
                <c:pt idx="489">
                  <c:v>1.8506580603941636</c:v>
                </c:pt>
                <c:pt idx="490">
                  <c:v>1.8237691775734119</c:v>
                </c:pt>
                <c:pt idx="491">
                  <c:v>1.7668025655578257</c:v>
                </c:pt>
                <c:pt idx="492">
                  <c:v>1.6606565203002064</c:v>
                </c:pt>
                <c:pt idx="493">
                  <c:v>1.7648477132988227</c:v>
                </c:pt>
                <c:pt idx="494">
                  <c:v>1.8156099362583249</c:v>
                </c:pt>
                <c:pt idx="495">
                  <c:v>1.8531117386756257</c:v>
                </c:pt>
                <c:pt idx="496">
                  <c:v>1.8170353628378546</c:v>
                </c:pt>
                <c:pt idx="497">
                  <c:v>1.8261744797283717</c:v>
                </c:pt>
                <c:pt idx="498">
                  <c:v>1.9534654368443438</c:v>
                </c:pt>
                <c:pt idx="499">
                  <c:v>1.9395340574209836</c:v>
                </c:pt>
                <c:pt idx="500">
                  <c:v>1.9713467891904881</c:v>
                </c:pt>
                <c:pt idx="501">
                  <c:v>2.0053747265370889</c:v>
                </c:pt>
                <c:pt idx="502">
                  <c:v>1.9731635672452841</c:v>
                </c:pt>
                <c:pt idx="503">
                  <c:v>2.0245756241772765</c:v>
                </c:pt>
                <c:pt idx="504">
                  <c:v>2.0281194063170185</c:v>
                </c:pt>
                <c:pt idx="505">
                  <c:v>2.0751534621357091</c:v>
                </c:pt>
                <c:pt idx="506">
                  <c:v>2.0644970483429823</c:v>
                </c:pt>
                <c:pt idx="507">
                  <c:v>2.0460486346847109</c:v>
                </c:pt>
                <c:pt idx="508">
                  <c:v>1.9951497255190667</c:v>
                </c:pt>
                <c:pt idx="509">
                  <c:v>1.9926281788716453</c:v>
                </c:pt>
                <c:pt idx="510">
                  <c:v>1.8650617309951802</c:v>
                </c:pt>
                <c:pt idx="511">
                  <c:v>1.8123762044934133</c:v>
                </c:pt>
                <c:pt idx="512">
                  <c:v>1.8038342669568852</c:v>
                </c:pt>
                <c:pt idx="513">
                  <c:v>1.8362271051386538</c:v>
                </c:pt>
                <c:pt idx="514">
                  <c:v>1.8303963920572168</c:v>
                </c:pt>
                <c:pt idx="515">
                  <c:v>1.7438526393608806</c:v>
                </c:pt>
                <c:pt idx="516">
                  <c:v>1.7268382330565339</c:v>
                </c:pt>
                <c:pt idx="517">
                  <c:v>1.7075289137193574</c:v>
                </c:pt>
                <c:pt idx="518">
                  <c:v>1.6714385080899121</c:v>
                </c:pt>
                <c:pt idx="519">
                  <c:v>1.6254892936664431</c:v>
                </c:pt>
                <c:pt idx="520">
                  <c:v>1.6125434307934947</c:v>
                </c:pt>
                <c:pt idx="521">
                  <c:v>1.5492122461348576</c:v>
                </c:pt>
                <c:pt idx="522">
                  <c:v>1.6195182485828381</c:v>
                </c:pt>
                <c:pt idx="523">
                  <c:v>1.6922047630483865</c:v>
                </c:pt>
                <c:pt idx="524">
                  <c:v>1.8093476244556363</c:v>
                </c:pt>
                <c:pt idx="525">
                  <c:v>1.8132030659036822</c:v>
                </c:pt>
                <c:pt idx="526">
                  <c:v>1.6925474659615256</c:v>
                </c:pt>
                <c:pt idx="527">
                  <c:v>1.6698015416372014</c:v>
                </c:pt>
                <c:pt idx="528">
                  <c:v>1.6297555095129046</c:v>
                </c:pt>
                <c:pt idx="529">
                  <c:v>1.580894045964103</c:v>
                </c:pt>
                <c:pt idx="530">
                  <c:v>1.5802155589876854</c:v>
                </c:pt>
                <c:pt idx="531">
                  <c:v>1.5336588609291497</c:v>
                </c:pt>
                <c:pt idx="532">
                  <c:v>1.5302000207498669</c:v>
                </c:pt>
                <c:pt idx="533">
                  <c:v>1.5118252196231339</c:v>
                </c:pt>
                <c:pt idx="534">
                  <c:v>1.507301457308587</c:v>
                </c:pt>
                <c:pt idx="535">
                  <c:v>1.5529008103344322</c:v>
                </c:pt>
                <c:pt idx="536">
                  <c:v>1.5823244001334387</c:v>
                </c:pt>
                <c:pt idx="537">
                  <c:v>1.6522035359166485</c:v>
                </c:pt>
                <c:pt idx="538">
                  <c:v>1.6129692003573179</c:v>
                </c:pt>
                <c:pt idx="539">
                  <c:v>1.6150463790253369</c:v>
                </c:pt>
                <c:pt idx="540">
                  <c:v>1.6728057745251812</c:v>
                </c:pt>
                <c:pt idx="541">
                  <c:v>1.7806803539323681</c:v>
                </c:pt>
                <c:pt idx="542">
                  <c:v>1.7543476255077626</c:v>
                </c:pt>
                <c:pt idx="543">
                  <c:v>1.7522005343986917</c:v>
                </c:pt>
                <c:pt idx="544">
                  <c:v>1.663774187823392</c:v>
                </c:pt>
                <c:pt idx="545">
                  <c:v>1.6653628895720707</c:v>
                </c:pt>
                <c:pt idx="546">
                  <c:v>1.6459656581359345</c:v>
                </c:pt>
                <c:pt idx="547">
                  <c:v>1.6552553473093341</c:v>
                </c:pt>
                <c:pt idx="548">
                  <c:v>1.6651463077935595</c:v>
                </c:pt>
                <c:pt idx="549">
                  <c:v>1.6142258609066316</c:v>
                </c:pt>
                <c:pt idx="550">
                  <c:v>1.6706971576098115</c:v>
                </c:pt>
                <c:pt idx="551">
                  <c:v>1.7334204185259408</c:v>
                </c:pt>
                <c:pt idx="552">
                  <c:v>1.6954629802280685</c:v>
                </c:pt>
                <c:pt idx="553">
                  <c:v>1.6730372594427334</c:v>
                </c:pt>
                <c:pt idx="554">
                  <c:v>1.7255688202891104</c:v>
                </c:pt>
                <c:pt idx="555">
                  <c:v>1.7469771734274553</c:v>
                </c:pt>
                <c:pt idx="556">
                  <c:v>1.8778273216383101</c:v>
                </c:pt>
                <c:pt idx="557">
                  <c:v>1.8928260151885077</c:v>
                </c:pt>
                <c:pt idx="558">
                  <c:v>1.8849057930116238</c:v>
                </c:pt>
                <c:pt idx="559">
                  <c:v>1.919759400602203</c:v>
                </c:pt>
                <c:pt idx="560">
                  <c:v>1.8751864499763613</c:v>
                </c:pt>
                <c:pt idx="561">
                  <c:v>1.8366458435893329</c:v>
                </c:pt>
                <c:pt idx="562">
                  <c:v>1.8017701998043707</c:v>
                </c:pt>
                <c:pt idx="563">
                  <c:v>1.8026162135955484</c:v>
                </c:pt>
                <c:pt idx="564">
                  <c:v>1.9179760742028593</c:v>
                </c:pt>
                <c:pt idx="565">
                  <c:v>1.8802280021223412</c:v>
                </c:pt>
                <c:pt idx="566">
                  <c:v>1.6747073903717005</c:v>
                </c:pt>
                <c:pt idx="567">
                  <c:v>1.4788992531774383</c:v>
                </c:pt>
                <c:pt idx="568">
                  <c:v>1.5061356876266254</c:v>
                </c:pt>
                <c:pt idx="569">
                  <c:v>1.5071642190551966</c:v>
                </c:pt>
                <c:pt idx="570">
                  <c:v>1.4541901388473044</c:v>
                </c:pt>
                <c:pt idx="571">
                  <c:v>1.4881262763012937</c:v>
                </c:pt>
                <c:pt idx="572">
                  <c:v>1.4759418361906165</c:v>
                </c:pt>
                <c:pt idx="573">
                  <c:v>1.5021458195923638</c:v>
                </c:pt>
                <c:pt idx="574">
                  <c:v>1.4805216541226192</c:v>
                </c:pt>
                <c:pt idx="575">
                  <c:v>1.4046928604525983</c:v>
                </c:pt>
                <c:pt idx="576">
                  <c:v>1.467407533759336</c:v>
                </c:pt>
                <c:pt idx="577">
                  <c:v>1.523129325048278</c:v>
                </c:pt>
                <c:pt idx="578">
                  <c:v>1.5606031106227087</c:v>
                </c:pt>
                <c:pt idx="579">
                  <c:v>1.5260129357593208</c:v>
                </c:pt>
                <c:pt idx="580">
                  <c:v>1.5561821895111665</c:v>
                </c:pt>
                <c:pt idx="581">
                  <c:v>1.644588760939738</c:v>
                </c:pt>
                <c:pt idx="582">
                  <c:v>1.649081668294837</c:v>
                </c:pt>
                <c:pt idx="583">
                  <c:v>1.6890857197573768</c:v>
                </c:pt>
                <c:pt idx="584">
                  <c:v>1.6346254709360784</c:v>
                </c:pt>
                <c:pt idx="585">
                  <c:v>1.6338589047709373</c:v>
                </c:pt>
                <c:pt idx="586">
                  <c:v>1.6234763405398116</c:v>
                </c:pt>
                <c:pt idx="587">
                  <c:v>1.6704038394563581</c:v>
                </c:pt>
                <c:pt idx="588">
                  <c:v>1.6737606690782281</c:v>
                </c:pt>
                <c:pt idx="589">
                  <c:v>1.6388775399269364</c:v>
                </c:pt>
                <c:pt idx="590">
                  <c:v>1.6676805266968593</c:v>
                </c:pt>
                <c:pt idx="591">
                  <c:v>1.6722392602042051</c:v>
                </c:pt>
                <c:pt idx="592">
                  <c:v>1.5995810631409544</c:v>
                </c:pt>
                <c:pt idx="593">
                  <c:v>1.523783190800529</c:v>
                </c:pt>
                <c:pt idx="594">
                  <c:v>1.5034091303688744</c:v>
                </c:pt>
                <c:pt idx="595">
                  <c:v>1.495418994982769</c:v>
                </c:pt>
                <c:pt idx="596">
                  <c:v>1.4952413284211223</c:v>
                </c:pt>
                <c:pt idx="597">
                  <c:v>1.4798994797503067</c:v>
                </c:pt>
                <c:pt idx="598">
                  <c:v>1.4584833810577456</c:v>
                </c:pt>
                <c:pt idx="599">
                  <c:v>1.3667025168322477</c:v>
                </c:pt>
                <c:pt idx="600">
                  <c:v>1.3013850085514003</c:v>
                </c:pt>
                <c:pt idx="601">
                  <c:v>1.290812258589122</c:v>
                </c:pt>
                <c:pt idx="602">
                  <c:v>1.3269683137689485</c:v>
                </c:pt>
                <c:pt idx="603">
                  <c:v>1.3513378611971687</c:v>
                </c:pt>
                <c:pt idx="604">
                  <c:v>1.4895256521725435</c:v>
                </c:pt>
                <c:pt idx="605">
                  <c:v>1.4380292260063441</c:v>
                </c:pt>
                <c:pt idx="606">
                  <c:v>1.462875924075413</c:v>
                </c:pt>
                <c:pt idx="607">
                  <c:v>1.5536206936125545</c:v>
                </c:pt>
                <c:pt idx="608">
                  <c:v>1.639272973072365</c:v>
                </c:pt>
                <c:pt idx="609">
                  <c:v>1.6643255783355229</c:v>
                </c:pt>
                <c:pt idx="610">
                  <c:v>1.7434486189784435</c:v>
                </c:pt>
                <c:pt idx="611">
                  <c:v>1.7758033939925255</c:v>
                </c:pt>
                <c:pt idx="612">
                  <c:v>1.8631426432558373</c:v>
                </c:pt>
                <c:pt idx="613">
                  <c:v>1.8007062405563086</c:v>
                </c:pt>
                <c:pt idx="614">
                  <c:v>1.8018816779524345</c:v>
                </c:pt>
                <c:pt idx="615">
                  <c:v>1.8857832460341895</c:v>
                </c:pt>
                <c:pt idx="616">
                  <c:v>1.928236281248342</c:v>
                </c:pt>
                <c:pt idx="617">
                  <c:v>1.9173658432772385</c:v>
                </c:pt>
                <c:pt idx="618">
                  <c:v>1.9106587564085515</c:v>
                </c:pt>
                <c:pt idx="619">
                  <c:v>1.9085436042426687</c:v>
                </c:pt>
                <c:pt idx="620">
                  <c:v>1.9616985758223002</c:v>
                </c:pt>
                <c:pt idx="621">
                  <c:v>1.9126585396882216</c:v>
                </c:pt>
                <c:pt idx="622">
                  <c:v>1.9372423402125913</c:v>
                </c:pt>
                <c:pt idx="623">
                  <c:v>2.0015573493782055</c:v>
                </c:pt>
                <c:pt idx="624">
                  <c:v>2.0919201099981075</c:v>
                </c:pt>
                <c:pt idx="625">
                  <c:v>2.0666916333820202</c:v>
                </c:pt>
                <c:pt idx="626">
                  <c:v>2.0571747703927259</c:v>
                </c:pt>
                <c:pt idx="627">
                  <c:v>2.0636275520889975</c:v>
                </c:pt>
                <c:pt idx="628">
                  <c:v>2.0357626697860969</c:v>
                </c:pt>
                <c:pt idx="629">
                  <c:v>1.9382123042332875</c:v>
                </c:pt>
                <c:pt idx="630">
                  <c:v>1.9154448847048102</c:v>
                </c:pt>
                <c:pt idx="631">
                  <c:v>1.9396056486477935</c:v>
                </c:pt>
                <c:pt idx="632">
                  <c:v>2.0274291792395687</c:v>
                </c:pt>
                <c:pt idx="633">
                  <c:v>2.1279675634393334</c:v>
                </c:pt>
                <c:pt idx="634">
                  <c:v>2.0798107427659387</c:v>
                </c:pt>
                <c:pt idx="635">
                  <c:v>2.1150886677572354</c:v>
                </c:pt>
                <c:pt idx="636">
                  <c:v>2.0330278754269191</c:v>
                </c:pt>
                <c:pt idx="637">
                  <c:v>2.0280633454348433</c:v>
                </c:pt>
                <c:pt idx="638">
                  <c:v>2.0175264955689594</c:v>
                </c:pt>
                <c:pt idx="639">
                  <c:v>1.9800853027185359</c:v>
                </c:pt>
                <c:pt idx="640">
                  <c:v>1.99122678421414</c:v>
                </c:pt>
                <c:pt idx="641">
                  <c:v>2.0052225123563181</c:v>
                </c:pt>
                <c:pt idx="642">
                  <c:v>1.9885984791734748</c:v>
                </c:pt>
                <c:pt idx="643">
                  <c:v>1.9691343059264375</c:v>
                </c:pt>
                <c:pt idx="644">
                  <c:v>1.9454876808181032</c:v>
                </c:pt>
                <c:pt idx="645">
                  <c:v>1.9071740975418257</c:v>
                </c:pt>
                <c:pt idx="646">
                  <c:v>1.8818635265755939</c:v>
                </c:pt>
                <c:pt idx="647">
                  <c:v>1.8873941132889485</c:v>
                </c:pt>
                <c:pt idx="648">
                  <c:v>1.7932896362096451</c:v>
                </c:pt>
                <c:pt idx="649">
                  <c:v>1.70406654838383</c:v>
                </c:pt>
                <c:pt idx="650">
                  <c:v>1.8662977332760535</c:v>
                </c:pt>
                <c:pt idx="651">
                  <c:v>1.8945733959705211</c:v>
                </c:pt>
                <c:pt idx="652">
                  <c:v>1.8862062979113721</c:v>
                </c:pt>
                <c:pt idx="653">
                  <c:v>1.9456657521922844</c:v>
                </c:pt>
                <c:pt idx="654">
                  <c:v>2.0559196172142369</c:v>
                </c:pt>
                <c:pt idx="655">
                  <c:v>2.042096061416935</c:v>
                </c:pt>
                <c:pt idx="656">
                  <c:v>2.0777833410092423</c:v>
                </c:pt>
                <c:pt idx="657">
                  <c:v>1.9807755002200085</c:v>
                </c:pt>
                <c:pt idx="658">
                  <c:v>2.0474934210386184</c:v>
                </c:pt>
                <c:pt idx="659">
                  <c:v>2.0222020591399068</c:v>
                </c:pt>
                <c:pt idx="660">
                  <c:v>1.9532029353505611</c:v>
                </c:pt>
                <c:pt idx="661">
                  <c:v>1.9921215314652656</c:v>
                </c:pt>
                <c:pt idx="662">
                  <c:v>2.1362043668814188</c:v>
                </c:pt>
                <c:pt idx="663">
                  <c:v>2.1193047857917469</c:v>
                </c:pt>
                <c:pt idx="664">
                  <c:v>2.1661836866416988</c:v>
                </c:pt>
                <c:pt idx="665">
                  <c:v>2.183527720161786</c:v>
                </c:pt>
                <c:pt idx="666">
                  <c:v>2.1888742211194594</c:v>
                </c:pt>
                <c:pt idx="667">
                  <c:v>2.1616482705524831</c:v>
                </c:pt>
                <c:pt idx="668">
                  <c:v>2.1591039506165139</c:v>
                </c:pt>
                <c:pt idx="669">
                  <c:v>2.2372838628223759</c:v>
                </c:pt>
                <c:pt idx="670">
                  <c:v>2.2998518245289041</c:v>
                </c:pt>
                <c:pt idx="671">
                  <c:v>2.2712072665986121</c:v>
                </c:pt>
                <c:pt idx="672">
                  <c:v>2.3266234755024024</c:v>
                </c:pt>
                <c:pt idx="673">
                  <c:v>2.3061667926556564</c:v>
                </c:pt>
                <c:pt idx="674">
                  <c:v>2.2440843926556564</c:v>
                </c:pt>
                <c:pt idx="675">
                  <c:v>2.297817284243469</c:v>
                </c:pt>
                <c:pt idx="676">
                  <c:v>2.2519479353734253</c:v>
                </c:pt>
                <c:pt idx="677">
                  <c:v>2.1883675784325902</c:v>
                </c:pt>
                <c:pt idx="678">
                  <c:v>2.1758467881211412</c:v>
                </c:pt>
                <c:pt idx="679">
                  <c:v>2.1562948596795524</c:v>
                </c:pt>
                <c:pt idx="680">
                  <c:v>2.1758512233785421</c:v>
                </c:pt>
                <c:pt idx="681">
                  <c:v>2.2052417114416478</c:v>
                </c:pt>
                <c:pt idx="682">
                  <c:v>2.2692904143616985</c:v>
                </c:pt>
                <c:pt idx="683">
                  <c:v>2.2998577930382278</c:v>
                </c:pt>
                <c:pt idx="684">
                  <c:v>2.236181553067405</c:v>
                </c:pt>
                <c:pt idx="685">
                  <c:v>2.3029848474805075</c:v>
                </c:pt>
                <c:pt idx="686">
                  <c:v>2.2305480032512719</c:v>
                </c:pt>
                <c:pt idx="687">
                  <c:v>2.2568092686580097</c:v>
                </c:pt>
                <c:pt idx="688">
                  <c:v>2.303183889026144</c:v>
                </c:pt>
                <c:pt idx="689">
                  <c:v>2.2050876968680151</c:v>
                </c:pt>
                <c:pt idx="690">
                  <c:v>2.2348157981797696</c:v>
                </c:pt>
                <c:pt idx="691">
                  <c:v>2.2733090001355825</c:v>
                </c:pt>
                <c:pt idx="692">
                  <c:v>2.1852762772118708</c:v>
                </c:pt>
                <c:pt idx="693">
                  <c:v>2.1283114051485921</c:v>
                </c:pt>
                <c:pt idx="694">
                  <c:v>2.1707468295028356</c:v>
                </c:pt>
                <c:pt idx="695">
                  <c:v>2.1386760401223048</c:v>
                </c:pt>
                <c:pt idx="696">
                  <c:v>2.2013223423264714</c:v>
                </c:pt>
                <c:pt idx="697">
                  <c:v>2.1910321543236884</c:v>
                </c:pt>
                <c:pt idx="698">
                  <c:v>2.1934663014536833</c:v>
                </c:pt>
                <c:pt idx="699">
                  <c:v>2.2137243700684262</c:v>
                </c:pt>
                <c:pt idx="700">
                  <c:v>2.1974384728787433</c:v>
                </c:pt>
                <c:pt idx="701">
                  <c:v>2.1805028138728897</c:v>
                </c:pt>
                <c:pt idx="702">
                  <c:v>2.1684084388608982</c:v>
                </c:pt>
                <c:pt idx="703">
                  <c:v>2.1830353513711982</c:v>
                </c:pt>
                <c:pt idx="704">
                  <c:v>2.232737149693854</c:v>
                </c:pt>
                <c:pt idx="705">
                  <c:v>2.240623059029053</c:v>
                </c:pt>
                <c:pt idx="706">
                  <c:v>2.2350201582168476</c:v>
                </c:pt>
                <c:pt idx="707">
                  <c:v>2.2423216284622205</c:v>
                </c:pt>
                <c:pt idx="708">
                  <c:v>2.1570271539859105</c:v>
                </c:pt>
                <c:pt idx="709">
                  <c:v>2.2382980441981819</c:v>
                </c:pt>
                <c:pt idx="710">
                  <c:v>2.2114925799977878</c:v>
                </c:pt>
                <c:pt idx="711">
                  <c:v>2.2119052033629583</c:v>
                </c:pt>
                <c:pt idx="712">
                  <c:v>2.1823448066801729</c:v>
                </c:pt>
                <c:pt idx="713">
                  <c:v>2.1659456453682715</c:v>
                </c:pt>
                <c:pt idx="714">
                  <c:v>2.1879837970987079</c:v>
                </c:pt>
                <c:pt idx="715">
                  <c:v>2.1846718318502538</c:v>
                </c:pt>
                <c:pt idx="716">
                  <c:v>2.1671379237891308</c:v>
                </c:pt>
                <c:pt idx="717">
                  <c:v>2.2228014286695803</c:v>
                </c:pt>
                <c:pt idx="718">
                  <c:v>2.2910040871683708</c:v>
                </c:pt>
                <c:pt idx="719">
                  <c:v>2.348151516469215</c:v>
                </c:pt>
                <c:pt idx="720">
                  <c:v>2.3358368050972991</c:v>
                </c:pt>
                <c:pt idx="721">
                  <c:v>2.3415819199608618</c:v>
                </c:pt>
                <c:pt idx="722">
                  <c:v>2.2705722391090335</c:v>
                </c:pt>
                <c:pt idx="723">
                  <c:v>2.3331745012468716</c:v>
                </c:pt>
                <c:pt idx="724">
                  <c:v>2.3354214231526997</c:v>
                </c:pt>
                <c:pt idx="725">
                  <c:v>2.3804139776654245</c:v>
                </c:pt>
                <c:pt idx="726">
                  <c:v>2.3867620730528314</c:v>
                </c:pt>
                <c:pt idx="727">
                  <c:v>2.4902022390924259</c:v>
                </c:pt>
                <c:pt idx="728">
                  <c:v>2.4909167981726137</c:v>
                </c:pt>
                <c:pt idx="729">
                  <c:v>2.4867910224409835</c:v>
                </c:pt>
                <c:pt idx="730">
                  <c:v>2.4979183684336226</c:v>
                </c:pt>
                <c:pt idx="731">
                  <c:v>2.5687541138461283</c:v>
                </c:pt>
                <c:pt idx="732">
                  <c:v>2.580012108747705</c:v>
                </c:pt>
                <c:pt idx="733">
                  <c:v>2.5828983615603054</c:v>
                </c:pt>
                <c:pt idx="734">
                  <c:v>2.6998056583971648</c:v>
                </c:pt>
                <c:pt idx="735">
                  <c:v>2.6933747160945809</c:v>
                </c:pt>
                <c:pt idx="736">
                  <c:v>2.6738045197524438</c:v>
                </c:pt>
                <c:pt idx="737">
                  <c:v>2.664735396976027</c:v>
                </c:pt>
                <c:pt idx="738">
                  <c:v>2.68111049387262</c:v>
                </c:pt>
                <c:pt idx="739">
                  <c:v>2.6540303375329177</c:v>
                </c:pt>
                <c:pt idx="740">
                  <c:v>2.6445482398461286</c:v>
                </c:pt>
                <c:pt idx="741">
                  <c:v>2.6314714229940481</c:v>
                </c:pt>
                <c:pt idx="742">
                  <c:v>2.6451160254275905</c:v>
                </c:pt>
                <c:pt idx="743">
                  <c:v>2.6603167577511906</c:v>
                </c:pt>
                <c:pt idx="744">
                  <c:v>2.6212828035020914</c:v>
                </c:pt>
                <c:pt idx="745">
                  <c:v>2.641134947393005</c:v>
                </c:pt>
                <c:pt idx="746">
                  <c:v>2.6486589806938046</c:v>
                </c:pt>
                <c:pt idx="747">
                  <c:v>2.6420361754346331</c:v>
                </c:pt>
                <c:pt idx="748">
                  <c:v>2.5784699808951785</c:v>
                </c:pt>
                <c:pt idx="749">
                  <c:v>2.535703713848898</c:v>
                </c:pt>
                <c:pt idx="750">
                  <c:v>2.5025165607436906</c:v>
                </c:pt>
                <c:pt idx="751">
                  <c:v>2.4862022811360673</c:v>
                </c:pt>
                <c:pt idx="752">
                  <c:v>2.5365232013878165</c:v>
                </c:pt>
                <c:pt idx="753">
                  <c:v>2.506637161870374</c:v>
                </c:pt>
                <c:pt idx="754">
                  <c:v>2.5070871248224167</c:v>
                </c:pt>
                <c:pt idx="755">
                  <c:v>2.5237533183975551</c:v>
                </c:pt>
                <c:pt idx="756">
                  <c:v>2.5355146283388073</c:v>
                </c:pt>
                <c:pt idx="757">
                  <c:v>2.5029039927810102</c:v>
                </c:pt>
                <c:pt idx="758">
                  <c:v>2.4856768730060197</c:v>
                </c:pt>
                <c:pt idx="759">
                  <c:v>2.4237838246239751</c:v>
                </c:pt>
                <c:pt idx="760">
                  <c:v>2.371388964540218</c:v>
                </c:pt>
                <c:pt idx="761">
                  <c:v>2.3915642584994306</c:v>
                </c:pt>
                <c:pt idx="762">
                  <c:v>2.3744427372466341</c:v>
                </c:pt>
                <c:pt idx="763">
                  <c:v>2.4257006155733043</c:v>
                </c:pt>
                <c:pt idx="764">
                  <c:v>2.3972941601159174</c:v>
                </c:pt>
                <c:pt idx="765">
                  <c:v>2.3957787988043213</c:v>
                </c:pt>
                <c:pt idx="766">
                  <c:v>2.4205370410215474</c:v>
                </c:pt>
                <c:pt idx="767">
                  <c:v>2.528415179475509</c:v>
                </c:pt>
                <c:pt idx="768">
                  <c:v>2.5026236186563979</c:v>
                </c:pt>
                <c:pt idx="769">
                  <c:v>2.4645532509570529</c:v>
                </c:pt>
                <c:pt idx="770">
                  <c:v>2.4476316275494465</c:v>
                </c:pt>
                <c:pt idx="771">
                  <c:v>2.4412869964745374</c:v>
                </c:pt>
                <c:pt idx="772">
                  <c:v>2.4454387845919321</c:v>
                </c:pt>
                <c:pt idx="773">
                  <c:v>2.4521966828494319</c:v>
                </c:pt>
                <c:pt idx="774">
                  <c:v>2.4612883415470228</c:v>
                </c:pt>
                <c:pt idx="775">
                  <c:v>2.4231161005057853</c:v>
                </c:pt>
                <c:pt idx="776">
                  <c:v>2.4379404763192865</c:v>
                </c:pt>
                <c:pt idx="777">
                  <c:v>2.4209172021366108</c:v>
                </c:pt>
                <c:pt idx="778">
                  <c:v>2.4342567705117517</c:v>
                </c:pt>
                <c:pt idx="779">
                  <c:v>2.4180327661891647</c:v>
                </c:pt>
                <c:pt idx="780">
                  <c:v>2.4175632433284644</c:v>
                </c:pt>
                <c:pt idx="781">
                  <c:v>2.4135705681480188</c:v>
                </c:pt>
                <c:pt idx="782">
                  <c:v>2.3965039854995069</c:v>
                </c:pt>
                <c:pt idx="783">
                  <c:v>2.3742830871344993</c:v>
                </c:pt>
                <c:pt idx="784">
                  <c:v>2.3643155964274669</c:v>
                </c:pt>
                <c:pt idx="785">
                  <c:v>2.3791540711639279</c:v>
                </c:pt>
                <c:pt idx="786">
                  <c:v>2.3477132353539307</c:v>
                </c:pt>
                <c:pt idx="787">
                  <c:v>2.3424501308372045</c:v>
                </c:pt>
                <c:pt idx="788">
                  <c:v>2.3845564191794679</c:v>
                </c:pt>
                <c:pt idx="789">
                  <c:v>2.3826106148054422</c:v>
                </c:pt>
                <c:pt idx="790">
                  <c:v>2.386296465310151</c:v>
                </c:pt>
                <c:pt idx="791">
                  <c:v>2.3311809730307043</c:v>
                </c:pt>
                <c:pt idx="792">
                  <c:v>2.3603140709612931</c:v>
                </c:pt>
                <c:pt idx="793">
                  <c:v>2.3697398482913639</c:v>
                </c:pt>
                <c:pt idx="794">
                  <c:v>2.4229523623852272</c:v>
                </c:pt>
                <c:pt idx="795">
                  <c:v>2.422423950332977</c:v>
                </c:pt>
                <c:pt idx="796">
                  <c:v>2.4224532615377008</c:v>
                </c:pt>
                <c:pt idx="797">
                  <c:v>2.4052706082020845</c:v>
                </c:pt>
                <c:pt idx="798">
                  <c:v>2.3723666917215289</c:v>
                </c:pt>
                <c:pt idx="799">
                  <c:v>2.3557412130433857</c:v>
                </c:pt>
                <c:pt idx="800">
                  <c:v>2.379561170859299</c:v>
                </c:pt>
                <c:pt idx="801">
                  <c:v>2.4090578447511346</c:v>
                </c:pt>
                <c:pt idx="802">
                  <c:v>2.390364338519281</c:v>
                </c:pt>
                <c:pt idx="803">
                  <c:v>2.4304992063505289</c:v>
                </c:pt>
                <c:pt idx="804">
                  <c:v>2.4471196325233855</c:v>
                </c:pt>
                <c:pt idx="805">
                  <c:v>2.5317362864667543</c:v>
                </c:pt>
                <c:pt idx="806">
                  <c:v>2.6572495616664491</c:v>
                </c:pt>
                <c:pt idx="807">
                  <c:v>2.67690264637063</c:v>
                </c:pt>
                <c:pt idx="808">
                  <c:v>2.6312676596332563</c:v>
                </c:pt>
                <c:pt idx="809">
                  <c:v>2.6150867385888037</c:v>
                </c:pt>
                <c:pt idx="810">
                  <c:v>2.6481774817029065</c:v>
                </c:pt>
                <c:pt idx="811">
                  <c:v>2.6557211826035214</c:v>
                </c:pt>
                <c:pt idx="812">
                  <c:v>2.663468172102081</c:v>
                </c:pt>
                <c:pt idx="813">
                  <c:v>2.7266551577785272</c:v>
                </c:pt>
                <c:pt idx="814">
                  <c:v>2.7273605939191548</c:v>
                </c:pt>
                <c:pt idx="815">
                  <c:v>2.7398729694007091</c:v>
                </c:pt>
                <c:pt idx="816">
                  <c:v>2.7701581615086526</c:v>
                </c:pt>
                <c:pt idx="817">
                  <c:v>2.7721643108573462</c:v>
                </c:pt>
                <c:pt idx="818">
                  <c:v>2.8134077397298434</c:v>
                </c:pt>
                <c:pt idx="819">
                  <c:v>2.8439904219123706</c:v>
                </c:pt>
                <c:pt idx="820">
                  <c:v>2.8355454946585223</c:v>
                </c:pt>
                <c:pt idx="821">
                  <c:v>2.7862664486404491</c:v>
                </c:pt>
                <c:pt idx="822">
                  <c:v>2.8403289736404491</c:v>
                </c:pt>
                <c:pt idx="823">
                  <c:v>2.8069857092864994</c:v>
                </c:pt>
                <c:pt idx="824">
                  <c:v>2.8011380236808319</c:v>
                </c:pt>
                <c:pt idx="825">
                  <c:v>2.8470225984702591</c:v>
                </c:pt>
                <c:pt idx="826">
                  <c:v>2.8165622715859842</c:v>
                </c:pt>
                <c:pt idx="827">
                  <c:v>2.8466612406941891</c:v>
                </c:pt>
                <c:pt idx="828">
                  <c:v>2.8709976683509542</c:v>
                </c:pt>
                <c:pt idx="829">
                  <c:v>2.8232120588671465</c:v>
                </c:pt>
                <c:pt idx="830">
                  <c:v>2.8443877015941883</c:v>
                </c:pt>
                <c:pt idx="831">
                  <c:v>2.8468191780845067</c:v>
                </c:pt>
                <c:pt idx="832">
                  <c:v>2.829465563618172</c:v>
                </c:pt>
                <c:pt idx="833">
                  <c:v>2.8884260406551494</c:v>
                </c:pt>
                <c:pt idx="834">
                  <c:v>2.9557774249627977</c:v>
                </c:pt>
                <c:pt idx="835">
                  <c:v>2.9811316910316052</c:v>
                </c:pt>
                <c:pt idx="836">
                  <c:v>2.9662226260965401</c:v>
                </c:pt>
                <c:pt idx="837">
                  <c:v>2.9700898270351961</c:v>
                </c:pt>
                <c:pt idx="838">
                  <c:v>3.0196441646387839</c:v>
                </c:pt>
                <c:pt idx="839">
                  <c:v>2.9469201854113356</c:v>
                </c:pt>
                <c:pt idx="840">
                  <c:v>2.9514542247319699</c:v>
                </c:pt>
                <c:pt idx="841">
                  <c:v>3.0010315149113636</c:v>
                </c:pt>
                <c:pt idx="842">
                  <c:v>2.9948369671297934</c:v>
                </c:pt>
                <c:pt idx="843">
                  <c:v>2.9743001570216423</c:v>
                </c:pt>
                <c:pt idx="844">
                  <c:v>2.9769124027230336</c:v>
                </c:pt>
                <c:pt idx="845">
                  <c:v>2.9758632053549285</c:v>
                </c:pt>
                <c:pt idx="846">
                  <c:v>2.9796615303078076</c:v>
                </c:pt>
                <c:pt idx="847">
                  <c:v>2.9944487753752567</c:v>
                </c:pt>
                <c:pt idx="848">
                  <c:v>3.0585264061529323</c:v>
                </c:pt>
                <c:pt idx="849">
                  <c:v>3.0337379957661934</c:v>
                </c:pt>
                <c:pt idx="850">
                  <c:v>3.144387295042983</c:v>
                </c:pt>
                <c:pt idx="851">
                  <c:v>3.1401678605524097</c:v>
                </c:pt>
                <c:pt idx="852">
                  <c:v>3.0858766559519664</c:v>
                </c:pt>
                <c:pt idx="853">
                  <c:v>3.1706270270987824</c:v>
                </c:pt>
                <c:pt idx="854">
                  <c:v>3.0916807757592366</c:v>
                </c:pt>
                <c:pt idx="855">
                  <c:v>3.1309005014246871</c:v>
                </c:pt>
                <c:pt idx="856">
                  <c:v>3.0931914377089491</c:v>
                </c:pt>
                <c:pt idx="857">
                  <c:v>3.0407891969325629</c:v>
                </c:pt>
                <c:pt idx="858">
                  <c:v>3.0061408939718817</c:v>
                </c:pt>
                <c:pt idx="859">
                  <c:v>2.9860123702787162</c:v>
                </c:pt>
                <c:pt idx="860">
                  <c:v>2.9338795174029078</c:v>
                </c:pt>
                <c:pt idx="861">
                  <c:v>2.8394149818714598</c:v>
                </c:pt>
                <c:pt idx="862">
                  <c:v>2.8324329539700281</c:v>
                </c:pt>
                <c:pt idx="863">
                  <c:v>2.8674020178839621</c:v>
                </c:pt>
                <c:pt idx="864">
                  <c:v>2.8425523305092124</c:v>
                </c:pt>
                <c:pt idx="865">
                  <c:v>2.8310438925089052</c:v>
                </c:pt>
                <c:pt idx="866">
                  <c:v>2.808569884192897</c:v>
                </c:pt>
                <c:pt idx="867">
                  <c:v>2.7660338882871396</c:v>
                </c:pt>
                <c:pt idx="868">
                  <c:v>2.7678108891011206</c:v>
                </c:pt>
                <c:pt idx="869">
                  <c:v>2.7828666755942972</c:v>
                </c:pt>
                <c:pt idx="870">
                  <c:v>2.8630798808025046</c:v>
                </c:pt>
                <c:pt idx="871">
                  <c:v>2.9021294217529596</c:v>
                </c:pt>
                <c:pt idx="872">
                  <c:v>2.9132230400597017</c:v>
                </c:pt>
                <c:pt idx="873">
                  <c:v>2.8779975032120095</c:v>
                </c:pt>
                <c:pt idx="874">
                  <c:v>2.8825265829206383</c:v>
                </c:pt>
                <c:pt idx="875">
                  <c:v>2.8758132975346173</c:v>
                </c:pt>
                <c:pt idx="876">
                  <c:v>2.8568170970026783</c:v>
                </c:pt>
                <c:pt idx="877">
                  <c:v>2.8719006557256677</c:v>
                </c:pt>
                <c:pt idx="878">
                  <c:v>2.8920010774124147</c:v>
                </c:pt>
                <c:pt idx="879">
                  <c:v>3.0490845726766125</c:v>
                </c:pt>
                <c:pt idx="880">
                  <c:v>3.1486235549992649</c:v>
                </c:pt>
                <c:pt idx="881">
                  <c:v>3.2587857227008135</c:v>
                </c:pt>
                <c:pt idx="882">
                  <c:v>3.2148845086273719</c:v>
                </c:pt>
                <c:pt idx="883">
                  <c:v>3.3371258172702305</c:v>
                </c:pt>
                <c:pt idx="884">
                  <c:v>3.2697386859470834</c:v>
                </c:pt>
                <c:pt idx="885">
                  <c:v>3.2440562319080861</c:v>
                </c:pt>
                <c:pt idx="886">
                  <c:v>3.2518039333425524</c:v>
                </c:pt>
                <c:pt idx="887">
                  <c:v>3.2061572583830733</c:v>
                </c:pt>
                <c:pt idx="888">
                  <c:v>3.2661305590960339</c:v>
                </c:pt>
                <c:pt idx="889">
                  <c:v>3.2300792078588927</c:v>
                </c:pt>
                <c:pt idx="890">
                  <c:v>3.3886966547382791</c:v>
                </c:pt>
                <c:pt idx="891">
                  <c:v>3.4832627579565925</c:v>
                </c:pt>
                <c:pt idx="892">
                  <c:v>3.5878165836673581</c:v>
                </c:pt>
                <c:pt idx="893">
                  <c:v>3.6500108972388503</c:v>
                </c:pt>
                <c:pt idx="894">
                  <c:v>3.7052981234983289</c:v>
                </c:pt>
                <c:pt idx="895">
                  <c:v>3.9411906104229928</c:v>
                </c:pt>
                <c:pt idx="896">
                  <c:v>3.729048274249668</c:v>
                </c:pt>
                <c:pt idx="897">
                  <c:v>3.9147743369348369</c:v>
                </c:pt>
                <c:pt idx="898">
                  <c:v>3.9579533041104975</c:v>
                </c:pt>
                <c:pt idx="899">
                  <c:v>4.0545440827663519</c:v>
                </c:pt>
                <c:pt idx="900">
                  <c:v>4.0956779399051868</c:v>
                </c:pt>
                <c:pt idx="901">
                  <c:v>4.1691975409578479</c:v>
                </c:pt>
                <c:pt idx="902">
                  <c:v>4.2776483211397407</c:v>
                </c:pt>
                <c:pt idx="903">
                  <c:v>4.2270863378503751</c:v>
                </c:pt>
                <c:pt idx="904">
                  <c:v>4.2900078934517216</c:v>
                </c:pt>
                <c:pt idx="905">
                  <c:v>4.133137240299126</c:v>
                </c:pt>
                <c:pt idx="906">
                  <c:v>4.0764016275381767</c:v>
                </c:pt>
                <c:pt idx="907">
                  <c:v>4.1674210420002575</c:v>
                </c:pt>
                <c:pt idx="908">
                  <c:v>4.2015428240124946</c:v>
                </c:pt>
                <c:pt idx="909">
                  <c:v>4.1538403828419721</c:v>
                </c:pt>
                <c:pt idx="910">
                  <c:v>4.3724877892766401</c:v>
                </c:pt>
                <c:pt idx="911">
                  <c:v>4.3837970511300881</c:v>
                </c:pt>
                <c:pt idx="912">
                  <c:v>4.406263896571283</c:v>
                </c:pt>
                <c:pt idx="913">
                  <c:v>4.2944441571029071</c:v>
                </c:pt>
                <c:pt idx="914">
                  <c:v>4.2546567241861766</c:v>
                </c:pt>
                <c:pt idx="915">
                  <c:v>4.2192753964531136</c:v>
                </c:pt>
                <c:pt idx="916">
                  <c:v>4.2365540330132623</c:v>
                </c:pt>
                <c:pt idx="917">
                  <c:v>4.2423506839817202</c:v>
                </c:pt>
                <c:pt idx="918">
                  <c:v>4.1331406709852487</c:v>
                </c:pt>
                <c:pt idx="919">
                  <c:v>4.1845583221318785</c:v>
                </c:pt>
                <c:pt idx="920">
                  <c:v>4.1369902615366332</c:v>
                </c:pt>
                <c:pt idx="921">
                  <c:v>4.2237204942884343</c:v>
                </c:pt>
                <c:pt idx="922">
                  <c:v>4.214659191606442</c:v>
                </c:pt>
                <c:pt idx="923">
                  <c:v>4.1681135449100033</c:v>
                </c:pt>
                <c:pt idx="924">
                  <c:v>4.0709913886224083</c:v>
                </c:pt>
                <c:pt idx="925">
                  <c:v>4.0097209152265947</c:v>
                </c:pt>
                <c:pt idx="926">
                  <c:v>3.9571065439595596</c:v>
                </c:pt>
                <c:pt idx="927">
                  <c:v>3.9740334409756786</c:v>
                </c:pt>
                <c:pt idx="928">
                  <c:v>3.9458500877774263</c:v>
                </c:pt>
                <c:pt idx="929">
                  <c:v>4.0735212599844601</c:v>
                </c:pt>
                <c:pt idx="930">
                  <c:v>4.0845710254696153</c:v>
                </c:pt>
                <c:pt idx="931">
                  <c:v>4.0300604774507303</c:v>
                </c:pt>
                <c:pt idx="932">
                  <c:v>4.0101026685431949</c:v>
                </c:pt>
                <c:pt idx="933">
                  <c:v>4.0439382551637477</c:v>
                </c:pt>
                <c:pt idx="934">
                  <c:v>4.0521963377913615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3-4B33-88D6-CF28A2543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595983"/>
        <c:axId val="1240136911"/>
      </c:lineChart>
      <c:dateAx>
        <c:axId val="11985959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136911"/>
        <c:crosses val="autoZero"/>
        <c:auto val="1"/>
        <c:lblOffset val="100"/>
        <c:baseTimeUnit val="days"/>
      </c:dateAx>
      <c:valAx>
        <c:axId val="12401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859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u="none" strike="noStrike" kern="1200" spc="0" baseline="0">
                <a:solidFill>
                  <a:schemeClr val="bg1"/>
                </a:solidFill>
              </a:rPr>
              <a:t>NAV Multiple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'MSTRvsBTC Daily'!$B$1</c:f>
              <c:strCache>
                <c:ptCount val="1"/>
                <c:pt idx="0">
                  <c:v>BTCUSD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'MSTRvsBTC Daily'!$A$2:$A$10000</c:f>
              <c:numCache>
                <c:formatCode>m/d/yyyy</c:formatCode>
                <c:ptCount val="9999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44060</c:v>
                </c:pt>
                <c:pt idx="6">
                  <c:v>44061</c:v>
                </c:pt>
                <c:pt idx="7">
                  <c:v>44062</c:v>
                </c:pt>
                <c:pt idx="8">
                  <c:v>44063</c:v>
                </c:pt>
                <c:pt idx="9">
                  <c:v>44064</c:v>
                </c:pt>
                <c:pt idx="10">
                  <c:v>44067</c:v>
                </c:pt>
                <c:pt idx="11">
                  <c:v>44068</c:v>
                </c:pt>
                <c:pt idx="12">
                  <c:v>44069</c:v>
                </c:pt>
                <c:pt idx="13">
                  <c:v>44070</c:v>
                </c:pt>
                <c:pt idx="14">
                  <c:v>44071</c:v>
                </c:pt>
                <c:pt idx="15">
                  <c:v>44074</c:v>
                </c:pt>
                <c:pt idx="16">
                  <c:v>44075</c:v>
                </c:pt>
                <c:pt idx="17">
                  <c:v>44076</c:v>
                </c:pt>
                <c:pt idx="18">
                  <c:v>44077</c:v>
                </c:pt>
                <c:pt idx="19">
                  <c:v>44078</c:v>
                </c:pt>
                <c:pt idx="20">
                  <c:v>44082</c:v>
                </c:pt>
                <c:pt idx="21">
                  <c:v>44083</c:v>
                </c:pt>
                <c:pt idx="22">
                  <c:v>44084</c:v>
                </c:pt>
                <c:pt idx="23">
                  <c:v>44085</c:v>
                </c:pt>
                <c:pt idx="24">
                  <c:v>44088</c:v>
                </c:pt>
                <c:pt idx="25">
                  <c:v>44089</c:v>
                </c:pt>
                <c:pt idx="26">
                  <c:v>44090</c:v>
                </c:pt>
                <c:pt idx="27">
                  <c:v>44091</c:v>
                </c:pt>
                <c:pt idx="28">
                  <c:v>44092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44109</c:v>
                </c:pt>
                <c:pt idx="40">
                  <c:v>44110</c:v>
                </c:pt>
                <c:pt idx="41">
                  <c:v>44111</c:v>
                </c:pt>
                <c:pt idx="42">
                  <c:v>44112</c:v>
                </c:pt>
                <c:pt idx="43">
                  <c:v>44113</c:v>
                </c:pt>
                <c:pt idx="44">
                  <c:v>44116</c:v>
                </c:pt>
                <c:pt idx="45">
                  <c:v>44117</c:v>
                </c:pt>
                <c:pt idx="46">
                  <c:v>44118</c:v>
                </c:pt>
                <c:pt idx="47">
                  <c:v>44119</c:v>
                </c:pt>
                <c:pt idx="48">
                  <c:v>44120</c:v>
                </c:pt>
                <c:pt idx="49">
                  <c:v>44123</c:v>
                </c:pt>
                <c:pt idx="50">
                  <c:v>44124</c:v>
                </c:pt>
                <c:pt idx="51">
                  <c:v>44125</c:v>
                </c:pt>
                <c:pt idx="52">
                  <c:v>44126</c:v>
                </c:pt>
                <c:pt idx="53">
                  <c:v>44127</c:v>
                </c:pt>
                <c:pt idx="54">
                  <c:v>44130</c:v>
                </c:pt>
                <c:pt idx="55">
                  <c:v>44131</c:v>
                </c:pt>
                <c:pt idx="56">
                  <c:v>44132</c:v>
                </c:pt>
                <c:pt idx="57">
                  <c:v>44133</c:v>
                </c:pt>
                <c:pt idx="58">
                  <c:v>44134</c:v>
                </c:pt>
                <c:pt idx="59">
                  <c:v>44137</c:v>
                </c:pt>
                <c:pt idx="60">
                  <c:v>44138</c:v>
                </c:pt>
                <c:pt idx="61">
                  <c:v>44139</c:v>
                </c:pt>
                <c:pt idx="62">
                  <c:v>44140</c:v>
                </c:pt>
                <c:pt idx="63">
                  <c:v>44141</c:v>
                </c:pt>
                <c:pt idx="64">
                  <c:v>44144</c:v>
                </c:pt>
                <c:pt idx="65">
                  <c:v>44145</c:v>
                </c:pt>
                <c:pt idx="66">
                  <c:v>44146</c:v>
                </c:pt>
                <c:pt idx="67">
                  <c:v>44147</c:v>
                </c:pt>
                <c:pt idx="68">
                  <c:v>44148</c:v>
                </c:pt>
                <c:pt idx="69">
                  <c:v>44151</c:v>
                </c:pt>
                <c:pt idx="70">
                  <c:v>44152</c:v>
                </c:pt>
                <c:pt idx="71">
                  <c:v>44153</c:v>
                </c:pt>
                <c:pt idx="72">
                  <c:v>44154</c:v>
                </c:pt>
                <c:pt idx="73">
                  <c:v>44155</c:v>
                </c:pt>
                <c:pt idx="74">
                  <c:v>44158</c:v>
                </c:pt>
                <c:pt idx="75">
                  <c:v>44159</c:v>
                </c:pt>
                <c:pt idx="76">
                  <c:v>44160</c:v>
                </c:pt>
                <c:pt idx="77">
                  <c:v>44162</c:v>
                </c:pt>
                <c:pt idx="78">
                  <c:v>44165</c:v>
                </c:pt>
                <c:pt idx="79">
                  <c:v>44166</c:v>
                </c:pt>
                <c:pt idx="80">
                  <c:v>44167</c:v>
                </c:pt>
                <c:pt idx="81">
                  <c:v>44168</c:v>
                </c:pt>
                <c:pt idx="82">
                  <c:v>44169</c:v>
                </c:pt>
                <c:pt idx="83">
                  <c:v>44172</c:v>
                </c:pt>
                <c:pt idx="84">
                  <c:v>44173</c:v>
                </c:pt>
                <c:pt idx="85">
                  <c:v>44174</c:v>
                </c:pt>
                <c:pt idx="86">
                  <c:v>44175</c:v>
                </c:pt>
                <c:pt idx="87">
                  <c:v>44176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44193</c:v>
                </c:pt>
                <c:pt idx="98">
                  <c:v>44194</c:v>
                </c:pt>
                <c:pt idx="99">
                  <c:v>44195</c:v>
                </c:pt>
                <c:pt idx="100">
                  <c:v>44196</c:v>
                </c:pt>
                <c:pt idx="101">
                  <c:v>44200</c:v>
                </c:pt>
                <c:pt idx="102">
                  <c:v>44201</c:v>
                </c:pt>
                <c:pt idx="103">
                  <c:v>44202</c:v>
                </c:pt>
                <c:pt idx="104">
                  <c:v>44203</c:v>
                </c:pt>
                <c:pt idx="105">
                  <c:v>44204</c:v>
                </c:pt>
                <c:pt idx="106">
                  <c:v>44207</c:v>
                </c:pt>
                <c:pt idx="107">
                  <c:v>44208</c:v>
                </c:pt>
                <c:pt idx="108">
                  <c:v>44209</c:v>
                </c:pt>
                <c:pt idx="109">
                  <c:v>44210</c:v>
                </c:pt>
                <c:pt idx="110">
                  <c:v>44211</c:v>
                </c:pt>
                <c:pt idx="111">
                  <c:v>44215</c:v>
                </c:pt>
                <c:pt idx="112">
                  <c:v>44216</c:v>
                </c:pt>
                <c:pt idx="113">
                  <c:v>44217</c:v>
                </c:pt>
                <c:pt idx="114">
                  <c:v>44218</c:v>
                </c:pt>
                <c:pt idx="115">
                  <c:v>44221</c:v>
                </c:pt>
                <c:pt idx="116">
                  <c:v>44222</c:v>
                </c:pt>
                <c:pt idx="117">
                  <c:v>44223</c:v>
                </c:pt>
                <c:pt idx="118">
                  <c:v>44224</c:v>
                </c:pt>
                <c:pt idx="119">
                  <c:v>44225</c:v>
                </c:pt>
                <c:pt idx="120">
                  <c:v>44228</c:v>
                </c:pt>
                <c:pt idx="121">
                  <c:v>44229</c:v>
                </c:pt>
                <c:pt idx="122">
                  <c:v>44230</c:v>
                </c:pt>
                <c:pt idx="123">
                  <c:v>44231</c:v>
                </c:pt>
                <c:pt idx="124">
                  <c:v>44232</c:v>
                </c:pt>
                <c:pt idx="125">
                  <c:v>44235</c:v>
                </c:pt>
                <c:pt idx="126">
                  <c:v>44236</c:v>
                </c:pt>
                <c:pt idx="127">
                  <c:v>44237</c:v>
                </c:pt>
                <c:pt idx="128">
                  <c:v>44238</c:v>
                </c:pt>
                <c:pt idx="129">
                  <c:v>44239</c:v>
                </c:pt>
                <c:pt idx="130">
                  <c:v>44243</c:v>
                </c:pt>
                <c:pt idx="131">
                  <c:v>44244</c:v>
                </c:pt>
                <c:pt idx="132">
                  <c:v>44245</c:v>
                </c:pt>
                <c:pt idx="133">
                  <c:v>44246</c:v>
                </c:pt>
                <c:pt idx="134">
                  <c:v>44249</c:v>
                </c:pt>
                <c:pt idx="135">
                  <c:v>44250</c:v>
                </c:pt>
                <c:pt idx="136">
                  <c:v>44251</c:v>
                </c:pt>
                <c:pt idx="137">
                  <c:v>44252</c:v>
                </c:pt>
                <c:pt idx="138">
                  <c:v>44253</c:v>
                </c:pt>
                <c:pt idx="139">
                  <c:v>44256</c:v>
                </c:pt>
                <c:pt idx="140">
                  <c:v>44257</c:v>
                </c:pt>
                <c:pt idx="141">
                  <c:v>44258</c:v>
                </c:pt>
                <c:pt idx="142">
                  <c:v>44259</c:v>
                </c:pt>
                <c:pt idx="143">
                  <c:v>44260</c:v>
                </c:pt>
                <c:pt idx="144">
                  <c:v>44263</c:v>
                </c:pt>
                <c:pt idx="145">
                  <c:v>44264</c:v>
                </c:pt>
                <c:pt idx="146">
                  <c:v>44265</c:v>
                </c:pt>
                <c:pt idx="147">
                  <c:v>44266</c:v>
                </c:pt>
                <c:pt idx="148">
                  <c:v>44267</c:v>
                </c:pt>
                <c:pt idx="149">
                  <c:v>44270</c:v>
                </c:pt>
                <c:pt idx="150">
                  <c:v>44271</c:v>
                </c:pt>
                <c:pt idx="151">
                  <c:v>44272</c:v>
                </c:pt>
                <c:pt idx="152">
                  <c:v>44273</c:v>
                </c:pt>
                <c:pt idx="153">
                  <c:v>44274</c:v>
                </c:pt>
                <c:pt idx="154">
                  <c:v>44277</c:v>
                </c:pt>
                <c:pt idx="155">
                  <c:v>44278</c:v>
                </c:pt>
                <c:pt idx="156">
                  <c:v>44279</c:v>
                </c:pt>
                <c:pt idx="157">
                  <c:v>44280</c:v>
                </c:pt>
                <c:pt idx="158">
                  <c:v>44281</c:v>
                </c:pt>
                <c:pt idx="159">
                  <c:v>44284</c:v>
                </c:pt>
                <c:pt idx="160">
                  <c:v>44285</c:v>
                </c:pt>
                <c:pt idx="161">
                  <c:v>44286</c:v>
                </c:pt>
                <c:pt idx="162">
                  <c:v>44287</c:v>
                </c:pt>
                <c:pt idx="163">
                  <c:v>44291</c:v>
                </c:pt>
                <c:pt idx="164">
                  <c:v>44292</c:v>
                </c:pt>
                <c:pt idx="165">
                  <c:v>44293</c:v>
                </c:pt>
                <c:pt idx="166">
                  <c:v>44294</c:v>
                </c:pt>
                <c:pt idx="167">
                  <c:v>44295</c:v>
                </c:pt>
                <c:pt idx="168">
                  <c:v>44298</c:v>
                </c:pt>
                <c:pt idx="169">
                  <c:v>44299</c:v>
                </c:pt>
                <c:pt idx="170">
                  <c:v>44300</c:v>
                </c:pt>
                <c:pt idx="171">
                  <c:v>44301</c:v>
                </c:pt>
                <c:pt idx="172">
                  <c:v>44302</c:v>
                </c:pt>
                <c:pt idx="173">
                  <c:v>44305</c:v>
                </c:pt>
                <c:pt idx="174">
                  <c:v>44306</c:v>
                </c:pt>
                <c:pt idx="175">
                  <c:v>44307</c:v>
                </c:pt>
                <c:pt idx="176">
                  <c:v>44308</c:v>
                </c:pt>
                <c:pt idx="177">
                  <c:v>44309</c:v>
                </c:pt>
                <c:pt idx="178">
                  <c:v>44312</c:v>
                </c:pt>
                <c:pt idx="179">
                  <c:v>44313</c:v>
                </c:pt>
                <c:pt idx="180">
                  <c:v>44314</c:v>
                </c:pt>
                <c:pt idx="181">
                  <c:v>44315</c:v>
                </c:pt>
                <c:pt idx="182">
                  <c:v>44316</c:v>
                </c:pt>
                <c:pt idx="183">
                  <c:v>44319</c:v>
                </c:pt>
                <c:pt idx="184">
                  <c:v>44320</c:v>
                </c:pt>
                <c:pt idx="185">
                  <c:v>44321</c:v>
                </c:pt>
                <c:pt idx="186">
                  <c:v>44322</c:v>
                </c:pt>
                <c:pt idx="187">
                  <c:v>44323</c:v>
                </c:pt>
                <c:pt idx="188">
                  <c:v>44326</c:v>
                </c:pt>
                <c:pt idx="189">
                  <c:v>44327</c:v>
                </c:pt>
                <c:pt idx="190">
                  <c:v>44328</c:v>
                </c:pt>
                <c:pt idx="191">
                  <c:v>44329</c:v>
                </c:pt>
                <c:pt idx="192">
                  <c:v>44330</c:v>
                </c:pt>
                <c:pt idx="193">
                  <c:v>44333</c:v>
                </c:pt>
                <c:pt idx="194">
                  <c:v>44334</c:v>
                </c:pt>
                <c:pt idx="195">
                  <c:v>44335</c:v>
                </c:pt>
                <c:pt idx="196">
                  <c:v>44336</c:v>
                </c:pt>
                <c:pt idx="197">
                  <c:v>44337</c:v>
                </c:pt>
                <c:pt idx="198">
                  <c:v>44340</c:v>
                </c:pt>
                <c:pt idx="199">
                  <c:v>44341</c:v>
                </c:pt>
                <c:pt idx="200">
                  <c:v>44342</c:v>
                </c:pt>
                <c:pt idx="201">
                  <c:v>44343</c:v>
                </c:pt>
                <c:pt idx="202">
                  <c:v>44344</c:v>
                </c:pt>
                <c:pt idx="203">
                  <c:v>44348</c:v>
                </c:pt>
                <c:pt idx="204">
                  <c:v>44349</c:v>
                </c:pt>
                <c:pt idx="205">
                  <c:v>44350</c:v>
                </c:pt>
                <c:pt idx="206">
                  <c:v>44351</c:v>
                </c:pt>
                <c:pt idx="207">
                  <c:v>44354</c:v>
                </c:pt>
                <c:pt idx="208">
                  <c:v>44355</c:v>
                </c:pt>
                <c:pt idx="209">
                  <c:v>44356</c:v>
                </c:pt>
                <c:pt idx="210">
                  <c:v>44357</c:v>
                </c:pt>
                <c:pt idx="211">
                  <c:v>44358</c:v>
                </c:pt>
                <c:pt idx="212">
                  <c:v>44361</c:v>
                </c:pt>
                <c:pt idx="213">
                  <c:v>44362</c:v>
                </c:pt>
                <c:pt idx="214">
                  <c:v>44363</c:v>
                </c:pt>
                <c:pt idx="215">
                  <c:v>44364</c:v>
                </c:pt>
                <c:pt idx="216">
                  <c:v>44365</c:v>
                </c:pt>
                <c:pt idx="217">
                  <c:v>44368</c:v>
                </c:pt>
                <c:pt idx="218">
                  <c:v>44369</c:v>
                </c:pt>
                <c:pt idx="219">
                  <c:v>44370</c:v>
                </c:pt>
                <c:pt idx="220">
                  <c:v>44371</c:v>
                </c:pt>
                <c:pt idx="221">
                  <c:v>44372</c:v>
                </c:pt>
                <c:pt idx="222">
                  <c:v>44375</c:v>
                </c:pt>
                <c:pt idx="223">
                  <c:v>44376</c:v>
                </c:pt>
                <c:pt idx="224">
                  <c:v>44377</c:v>
                </c:pt>
                <c:pt idx="225">
                  <c:v>44378</c:v>
                </c:pt>
                <c:pt idx="226">
                  <c:v>44379</c:v>
                </c:pt>
                <c:pt idx="227">
                  <c:v>44383</c:v>
                </c:pt>
                <c:pt idx="228">
                  <c:v>44384</c:v>
                </c:pt>
                <c:pt idx="229">
                  <c:v>44385</c:v>
                </c:pt>
                <c:pt idx="230">
                  <c:v>44386</c:v>
                </c:pt>
                <c:pt idx="231">
                  <c:v>44389</c:v>
                </c:pt>
                <c:pt idx="232">
                  <c:v>44390</c:v>
                </c:pt>
                <c:pt idx="233">
                  <c:v>44391</c:v>
                </c:pt>
                <c:pt idx="234">
                  <c:v>44392</c:v>
                </c:pt>
                <c:pt idx="235">
                  <c:v>44393</c:v>
                </c:pt>
                <c:pt idx="236">
                  <c:v>44396</c:v>
                </c:pt>
                <c:pt idx="237">
                  <c:v>44397</c:v>
                </c:pt>
                <c:pt idx="238">
                  <c:v>44398</c:v>
                </c:pt>
                <c:pt idx="239">
                  <c:v>44399</c:v>
                </c:pt>
                <c:pt idx="240">
                  <c:v>44400</c:v>
                </c:pt>
                <c:pt idx="241">
                  <c:v>44403</c:v>
                </c:pt>
                <c:pt idx="242">
                  <c:v>44404</c:v>
                </c:pt>
                <c:pt idx="243">
                  <c:v>44405</c:v>
                </c:pt>
                <c:pt idx="244">
                  <c:v>44406</c:v>
                </c:pt>
                <c:pt idx="245">
                  <c:v>44407</c:v>
                </c:pt>
                <c:pt idx="246">
                  <c:v>44410</c:v>
                </c:pt>
                <c:pt idx="247">
                  <c:v>44411</c:v>
                </c:pt>
                <c:pt idx="248">
                  <c:v>44412</c:v>
                </c:pt>
                <c:pt idx="249">
                  <c:v>44413</c:v>
                </c:pt>
                <c:pt idx="250">
                  <c:v>44414</c:v>
                </c:pt>
                <c:pt idx="251">
                  <c:v>44417</c:v>
                </c:pt>
                <c:pt idx="252">
                  <c:v>44418</c:v>
                </c:pt>
                <c:pt idx="253">
                  <c:v>44419</c:v>
                </c:pt>
                <c:pt idx="254">
                  <c:v>44420</c:v>
                </c:pt>
                <c:pt idx="255">
                  <c:v>44421</c:v>
                </c:pt>
                <c:pt idx="256">
                  <c:v>44424</c:v>
                </c:pt>
                <c:pt idx="257">
                  <c:v>44425</c:v>
                </c:pt>
                <c:pt idx="258">
                  <c:v>44426</c:v>
                </c:pt>
                <c:pt idx="259">
                  <c:v>44427</c:v>
                </c:pt>
                <c:pt idx="260">
                  <c:v>44428</c:v>
                </c:pt>
                <c:pt idx="261">
                  <c:v>44431</c:v>
                </c:pt>
                <c:pt idx="262">
                  <c:v>44432</c:v>
                </c:pt>
                <c:pt idx="263">
                  <c:v>44433</c:v>
                </c:pt>
                <c:pt idx="264">
                  <c:v>44434</c:v>
                </c:pt>
                <c:pt idx="265">
                  <c:v>44435</c:v>
                </c:pt>
                <c:pt idx="266">
                  <c:v>44438</c:v>
                </c:pt>
                <c:pt idx="267">
                  <c:v>44439</c:v>
                </c:pt>
                <c:pt idx="268">
                  <c:v>44440</c:v>
                </c:pt>
                <c:pt idx="269">
                  <c:v>44441</c:v>
                </c:pt>
                <c:pt idx="270">
                  <c:v>44442</c:v>
                </c:pt>
                <c:pt idx="271">
                  <c:v>44446</c:v>
                </c:pt>
                <c:pt idx="272">
                  <c:v>44447</c:v>
                </c:pt>
                <c:pt idx="273">
                  <c:v>44448</c:v>
                </c:pt>
                <c:pt idx="274">
                  <c:v>44449</c:v>
                </c:pt>
                <c:pt idx="275">
                  <c:v>44452</c:v>
                </c:pt>
                <c:pt idx="276">
                  <c:v>44453</c:v>
                </c:pt>
                <c:pt idx="277">
                  <c:v>44454</c:v>
                </c:pt>
                <c:pt idx="278">
                  <c:v>44455</c:v>
                </c:pt>
                <c:pt idx="279">
                  <c:v>44456</c:v>
                </c:pt>
                <c:pt idx="280">
                  <c:v>44459</c:v>
                </c:pt>
                <c:pt idx="281">
                  <c:v>44460</c:v>
                </c:pt>
                <c:pt idx="282">
                  <c:v>44461</c:v>
                </c:pt>
                <c:pt idx="283">
                  <c:v>44462</c:v>
                </c:pt>
                <c:pt idx="284">
                  <c:v>44463</c:v>
                </c:pt>
                <c:pt idx="285">
                  <c:v>44466</c:v>
                </c:pt>
                <c:pt idx="286">
                  <c:v>44467</c:v>
                </c:pt>
                <c:pt idx="287">
                  <c:v>44468</c:v>
                </c:pt>
                <c:pt idx="288">
                  <c:v>44469</c:v>
                </c:pt>
                <c:pt idx="289">
                  <c:v>44470</c:v>
                </c:pt>
                <c:pt idx="290">
                  <c:v>44473</c:v>
                </c:pt>
                <c:pt idx="291">
                  <c:v>44474</c:v>
                </c:pt>
                <c:pt idx="292">
                  <c:v>44475</c:v>
                </c:pt>
                <c:pt idx="293">
                  <c:v>44476</c:v>
                </c:pt>
                <c:pt idx="294">
                  <c:v>44477</c:v>
                </c:pt>
                <c:pt idx="295">
                  <c:v>44480</c:v>
                </c:pt>
                <c:pt idx="296">
                  <c:v>44481</c:v>
                </c:pt>
                <c:pt idx="297">
                  <c:v>44482</c:v>
                </c:pt>
                <c:pt idx="298">
                  <c:v>44483</c:v>
                </c:pt>
                <c:pt idx="299">
                  <c:v>44484</c:v>
                </c:pt>
                <c:pt idx="300">
                  <c:v>44487</c:v>
                </c:pt>
                <c:pt idx="301">
                  <c:v>44488</c:v>
                </c:pt>
                <c:pt idx="302">
                  <c:v>44489</c:v>
                </c:pt>
                <c:pt idx="303">
                  <c:v>44490</c:v>
                </c:pt>
                <c:pt idx="304">
                  <c:v>44491</c:v>
                </c:pt>
                <c:pt idx="305">
                  <c:v>44494</c:v>
                </c:pt>
                <c:pt idx="306">
                  <c:v>44495</c:v>
                </c:pt>
                <c:pt idx="307">
                  <c:v>44496</c:v>
                </c:pt>
                <c:pt idx="308">
                  <c:v>44497</c:v>
                </c:pt>
                <c:pt idx="309">
                  <c:v>44498</c:v>
                </c:pt>
                <c:pt idx="310">
                  <c:v>44501</c:v>
                </c:pt>
                <c:pt idx="311">
                  <c:v>44502</c:v>
                </c:pt>
                <c:pt idx="312">
                  <c:v>44503</c:v>
                </c:pt>
                <c:pt idx="313">
                  <c:v>44504</c:v>
                </c:pt>
                <c:pt idx="314">
                  <c:v>44505</c:v>
                </c:pt>
                <c:pt idx="315">
                  <c:v>44508</c:v>
                </c:pt>
                <c:pt idx="316">
                  <c:v>44509</c:v>
                </c:pt>
                <c:pt idx="317">
                  <c:v>44510</c:v>
                </c:pt>
                <c:pt idx="318">
                  <c:v>44511</c:v>
                </c:pt>
                <c:pt idx="319">
                  <c:v>44512</c:v>
                </c:pt>
                <c:pt idx="320">
                  <c:v>44515</c:v>
                </c:pt>
                <c:pt idx="321">
                  <c:v>44516</c:v>
                </c:pt>
                <c:pt idx="322">
                  <c:v>44517</c:v>
                </c:pt>
                <c:pt idx="323">
                  <c:v>44518</c:v>
                </c:pt>
                <c:pt idx="324">
                  <c:v>44519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44526</c:v>
                </c:pt>
                <c:pt idx="329">
                  <c:v>44529</c:v>
                </c:pt>
                <c:pt idx="330">
                  <c:v>44530</c:v>
                </c:pt>
                <c:pt idx="331">
                  <c:v>44531</c:v>
                </c:pt>
                <c:pt idx="332">
                  <c:v>44532</c:v>
                </c:pt>
                <c:pt idx="333">
                  <c:v>44533</c:v>
                </c:pt>
                <c:pt idx="334">
                  <c:v>44536</c:v>
                </c:pt>
                <c:pt idx="335">
                  <c:v>44537</c:v>
                </c:pt>
                <c:pt idx="336">
                  <c:v>44538</c:v>
                </c:pt>
                <c:pt idx="337">
                  <c:v>44539</c:v>
                </c:pt>
                <c:pt idx="338">
                  <c:v>44540</c:v>
                </c:pt>
                <c:pt idx="339">
                  <c:v>44543</c:v>
                </c:pt>
                <c:pt idx="340">
                  <c:v>44544</c:v>
                </c:pt>
                <c:pt idx="341">
                  <c:v>44545</c:v>
                </c:pt>
                <c:pt idx="342">
                  <c:v>44546</c:v>
                </c:pt>
                <c:pt idx="343">
                  <c:v>44547</c:v>
                </c:pt>
                <c:pt idx="344">
                  <c:v>44550</c:v>
                </c:pt>
                <c:pt idx="345">
                  <c:v>44551</c:v>
                </c:pt>
                <c:pt idx="346">
                  <c:v>44552</c:v>
                </c:pt>
                <c:pt idx="347">
                  <c:v>44553</c:v>
                </c:pt>
                <c:pt idx="348">
                  <c:v>44557</c:v>
                </c:pt>
                <c:pt idx="349">
                  <c:v>44558</c:v>
                </c:pt>
                <c:pt idx="350">
                  <c:v>44559</c:v>
                </c:pt>
                <c:pt idx="351">
                  <c:v>44560</c:v>
                </c:pt>
                <c:pt idx="352">
                  <c:v>44561</c:v>
                </c:pt>
                <c:pt idx="353">
                  <c:v>44564</c:v>
                </c:pt>
                <c:pt idx="354">
                  <c:v>44565</c:v>
                </c:pt>
                <c:pt idx="355">
                  <c:v>44566</c:v>
                </c:pt>
                <c:pt idx="356">
                  <c:v>44567</c:v>
                </c:pt>
                <c:pt idx="357">
                  <c:v>44568</c:v>
                </c:pt>
                <c:pt idx="358">
                  <c:v>44571</c:v>
                </c:pt>
                <c:pt idx="359">
                  <c:v>44572</c:v>
                </c:pt>
                <c:pt idx="360">
                  <c:v>44573</c:v>
                </c:pt>
                <c:pt idx="361">
                  <c:v>44574</c:v>
                </c:pt>
                <c:pt idx="362">
                  <c:v>44575</c:v>
                </c:pt>
                <c:pt idx="363">
                  <c:v>44579</c:v>
                </c:pt>
                <c:pt idx="364">
                  <c:v>44580</c:v>
                </c:pt>
                <c:pt idx="365">
                  <c:v>44581</c:v>
                </c:pt>
                <c:pt idx="366">
                  <c:v>44582</c:v>
                </c:pt>
                <c:pt idx="367">
                  <c:v>44585</c:v>
                </c:pt>
                <c:pt idx="368">
                  <c:v>44586</c:v>
                </c:pt>
                <c:pt idx="369">
                  <c:v>44587</c:v>
                </c:pt>
                <c:pt idx="370">
                  <c:v>44588</c:v>
                </c:pt>
                <c:pt idx="371">
                  <c:v>44589</c:v>
                </c:pt>
                <c:pt idx="372">
                  <c:v>44592</c:v>
                </c:pt>
                <c:pt idx="373">
                  <c:v>44593</c:v>
                </c:pt>
                <c:pt idx="374">
                  <c:v>44594</c:v>
                </c:pt>
                <c:pt idx="375">
                  <c:v>44595</c:v>
                </c:pt>
                <c:pt idx="376">
                  <c:v>44596</c:v>
                </c:pt>
                <c:pt idx="377">
                  <c:v>44599</c:v>
                </c:pt>
                <c:pt idx="378">
                  <c:v>44600</c:v>
                </c:pt>
                <c:pt idx="379">
                  <c:v>44601</c:v>
                </c:pt>
                <c:pt idx="380">
                  <c:v>44602</c:v>
                </c:pt>
                <c:pt idx="381">
                  <c:v>44603</c:v>
                </c:pt>
                <c:pt idx="382">
                  <c:v>44606</c:v>
                </c:pt>
                <c:pt idx="383">
                  <c:v>44607</c:v>
                </c:pt>
                <c:pt idx="384">
                  <c:v>44608</c:v>
                </c:pt>
                <c:pt idx="385">
                  <c:v>44609</c:v>
                </c:pt>
                <c:pt idx="386">
                  <c:v>44610</c:v>
                </c:pt>
                <c:pt idx="387">
                  <c:v>44614</c:v>
                </c:pt>
                <c:pt idx="388">
                  <c:v>44615</c:v>
                </c:pt>
                <c:pt idx="389">
                  <c:v>44616</c:v>
                </c:pt>
                <c:pt idx="390">
                  <c:v>44617</c:v>
                </c:pt>
                <c:pt idx="391">
                  <c:v>44620</c:v>
                </c:pt>
                <c:pt idx="392">
                  <c:v>44621</c:v>
                </c:pt>
                <c:pt idx="393">
                  <c:v>44622</c:v>
                </c:pt>
                <c:pt idx="394">
                  <c:v>44623</c:v>
                </c:pt>
                <c:pt idx="395">
                  <c:v>44624</c:v>
                </c:pt>
                <c:pt idx="396">
                  <c:v>44627</c:v>
                </c:pt>
                <c:pt idx="397">
                  <c:v>44628</c:v>
                </c:pt>
                <c:pt idx="398">
                  <c:v>44629</c:v>
                </c:pt>
                <c:pt idx="399">
                  <c:v>44630</c:v>
                </c:pt>
                <c:pt idx="400">
                  <c:v>44631</c:v>
                </c:pt>
                <c:pt idx="401">
                  <c:v>44634</c:v>
                </c:pt>
                <c:pt idx="402">
                  <c:v>44635</c:v>
                </c:pt>
                <c:pt idx="403">
                  <c:v>44636</c:v>
                </c:pt>
                <c:pt idx="404">
                  <c:v>44637</c:v>
                </c:pt>
                <c:pt idx="405">
                  <c:v>44638</c:v>
                </c:pt>
                <c:pt idx="406">
                  <c:v>44641</c:v>
                </c:pt>
                <c:pt idx="407">
                  <c:v>44642</c:v>
                </c:pt>
                <c:pt idx="408">
                  <c:v>44643</c:v>
                </c:pt>
                <c:pt idx="409">
                  <c:v>44644</c:v>
                </c:pt>
                <c:pt idx="410">
                  <c:v>44645</c:v>
                </c:pt>
                <c:pt idx="411">
                  <c:v>44648</c:v>
                </c:pt>
                <c:pt idx="412">
                  <c:v>44649</c:v>
                </c:pt>
                <c:pt idx="413">
                  <c:v>44650</c:v>
                </c:pt>
                <c:pt idx="414">
                  <c:v>44651</c:v>
                </c:pt>
                <c:pt idx="415">
                  <c:v>44652</c:v>
                </c:pt>
                <c:pt idx="416">
                  <c:v>44655</c:v>
                </c:pt>
                <c:pt idx="417">
                  <c:v>44656</c:v>
                </c:pt>
                <c:pt idx="418">
                  <c:v>44657</c:v>
                </c:pt>
                <c:pt idx="419">
                  <c:v>44658</c:v>
                </c:pt>
                <c:pt idx="420">
                  <c:v>44659</c:v>
                </c:pt>
                <c:pt idx="421">
                  <c:v>44662</c:v>
                </c:pt>
                <c:pt idx="422">
                  <c:v>44663</c:v>
                </c:pt>
                <c:pt idx="423">
                  <c:v>44664</c:v>
                </c:pt>
                <c:pt idx="424">
                  <c:v>44665</c:v>
                </c:pt>
                <c:pt idx="425">
                  <c:v>44669</c:v>
                </c:pt>
                <c:pt idx="426">
                  <c:v>44670</c:v>
                </c:pt>
                <c:pt idx="427">
                  <c:v>44671</c:v>
                </c:pt>
                <c:pt idx="428">
                  <c:v>44672</c:v>
                </c:pt>
                <c:pt idx="429">
                  <c:v>44673</c:v>
                </c:pt>
                <c:pt idx="430">
                  <c:v>44676</c:v>
                </c:pt>
                <c:pt idx="431">
                  <c:v>44677</c:v>
                </c:pt>
                <c:pt idx="432">
                  <c:v>44678</c:v>
                </c:pt>
                <c:pt idx="433">
                  <c:v>44679</c:v>
                </c:pt>
                <c:pt idx="434">
                  <c:v>44680</c:v>
                </c:pt>
                <c:pt idx="435">
                  <c:v>44683</c:v>
                </c:pt>
                <c:pt idx="436">
                  <c:v>44684</c:v>
                </c:pt>
                <c:pt idx="437">
                  <c:v>44685</c:v>
                </c:pt>
                <c:pt idx="438">
                  <c:v>44686</c:v>
                </c:pt>
                <c:pt idx="439">
                  <c:v>44687</c:v>
                </c:pt>
                <c:pt idx="440">
                  <c:v>44690</c:v>
                </c:pt>
                <c:pt idx="441">
                  <c:v>44691</c:v>
                </c:pt>
                <c:pt idx="442">
                  <c:v>44692</c:v>
                </c:pt>
                <c:pt idx="443">
                  <c:v>44693</c:v>
                </c:pt>
                <c:pt idx="444">
                  <c:v>44694</c:v>
                </c:pt>
                <c:pt idx="445">
                  <c:v>44697</c:v>
                </c:pt>
                <c:pt idx="446">
                  <c:v>44698</c:v>
                </c:pt>
                <c:pt idx="447">
                  <c:v>44699</c:v>
                </c:pt>
                <c:pt idx="448">
                  <c:v>44700</c:v>
                </c:pt>
                <c:pt idx="449">
                  <c:v>44701</c:v>
                </c:pt>
                <c:pt idx="450">
                  <c:v>44704</c:v>
                </c:pt>
                <c:pt idx="451">
                  <c:v>44705</c:v>
                </c:pt>
                <c:pt idx="452">
                  <c:v>44706</c:v>
                </c:pt>
                <c:pt idx="453">
                  <c:v>44707</c:v>
                </c:pt>
                <c:pt idx="454">
                  <c:v>44708</c:v>
                </c:pt>
                <c:pt idx="455">
                  <c:v>44712</c:v>
                </c:pt>
                <c:pt idx="456">
                  <c:v>44713</c:v>
                </c:pt>
                <c:pt idx="457">
                  <c:v>44714</c:v>
                </c:pt>
                <c:pt idx="458">
                  <c:v>44715</c:v>
                </c:pt>
                <c:pt idx="459">
                  <c:v>44718</c:v>
                </c:pt>
                <c:pt idx="460">
                  <c:v>44719</c:v>
                </c:pt>
                <c:pt idx="461">
                  <c:v>44720</c:v>
                </c:pt>
                <c:pt idx="462">
                  <c:v>44721</c:v>
                </c:pt>
                <c:pt idx="463">
                  <c:v>44722</c:v>
                </c:pt>
                <c:pt idx="464">
                  <c:v>44725</c:v>
                </c:pt>
                <c:pt idx="465">
                  <c:v>44726</c:v>
                </c:pt>
                <c:pt idx="466">
                  <c:v>44727</c:v>
                </c:pt>
                <c:pt idx="467">
                  <c:v>44728</c:v>
                </c:pt>
                <c:pt idx="468">
                  <c:v>44729</c:v>
                </c:pt>
                <c:pt idx="469">
                  <c:v>44733</c:v>
                </c:pt>
                <c:pt idx="470">
                  <c:v>44734</c:v>
                </c:pt>
                <c:pt idx="471">
                  <c:v>44735</c:v>
                </c:pt>
                <c:pt idx="472">
                  <c:v>44736</c:v>
                </c:pt>
                <c:pt idx="473">
                  <c:v>44739</c:v>
                </c:pt>
                <c:pt idx="474">
                  <c:v>44740</c:v>
                </c:pt>
                <c:pt idx="475">
                  <c:v>44741</c:v>
                </c:pt>
                <c:pt idx="476">
                  <c:v>44742</c:v>
                </c:pt>
                <c:pt idx="477">
                  <c:v>44743</c:v>
                </c:pt>
                <c:pt idx="478">
                  <c:v>44747</c:v>
                </c:pt>
                <c:pt idx="479">
                  <c:v>44748</c:v>
                </c:pt>
                <c:pt idx="480">
                  <c:v>44749</c:v>
                </c:pt>
                <c:pt idx="481">
                  <c:v>44750</c:v>
                </c:pt>
                <c:pt idx="482">
                  <c:v>44753</c:v>
                </c:pt>
                <c:pt idx="483">
                  <c:v>44754</c:v>
                </c:pt>
                <c:pt idx="484">
                  <c:v>44755</c:v>
                </c:pt>
                <c:pt idx="485">
                  <c:v>44756</c:v>
                </c:pt>
                <c:pt idx="486">
                  <c:v>44757</c:v>
                </c:pt>
                <c:pt idx="487">
                  <c:v>44760</c:v>
                </c:pt>
                <c:pt idx="488">
                  <c:v>44761</c:v>
                </c:pt>
                <c:pt idx="489">
                  <c:v>44762</c:v>
                </c:pt>
                <c:pt idx="490">
                  <c:v>44763</c:v>
                </c:pt>
                <c:pt idx="491">
                  <c:v>44764</c:v>
                </c:pt>
                <c:pt idx="492">
                  <c:v>44767</c:v>
                </c:pt>
                <c:pt idx="493">
                  <c:v>44768</c:v>
                </c:pt>
                <c:pt idx="494">
                  <c:v>44769</c:v>
                </c:pt>
                <c:pt idx="495">
                  <c:v>44770</c:v>
                </c:pt>
                <c:pt idx="496">
                  <c:v>44771</c:v>
                </c:pt>
                <c:pt idx="497">
                  <c:v>44774</c:v>
                </c:pt>
                <c:pt idx="498">
                  <c:v>44775</c:v>
                </c:pt>
                <c:pt idx="499">
                  <c:v>44776</c:v>
                </c:pt>
                <c:pt idx="500">
                  <c:v>44777</c:v>
                </c:pt>
                <c:pt idx="501">
                  <c:v>44778</c:v>
                </c:pt>
                <c:pt idx="502">
                  <c:v>44781</c:v>
                </c:pt>
                <c:pt idx="503">
                  <c:v>44782</c:v>
                </c:pt>
                <c:pt idx="504">
                  <c:v>44783</c:v>
                </c:pt>
                <c:pt idx="505">
                  <c:v>44784</c:v>
                </c:pt>
                <c:pt idx="506">
                  <c:v>44785</c:v>
                </c:pt>
                <c:pt idx="507">
                  <c:v>44788</c:v>
                </c:pt>
                <c:pt idx="508">
                  <c:v>44789</c:v>
                </c:pt>
                <c:pt idx="509">
                  <c:v>44790</c:v>
                </c:pt>
                <c:pt idx="510">
                  <c:v>44791</c:v>
                </c:pt>
                <c:pt idx="511">
                  <c:v>44792</c:v>
                </c:pt>
                <c:pt idx="512">
                  <c:v>44795</c:v>
                </c:pt>
                <c:pt idx="513">
                  <c:v>44796</c:v>
                </c:pt>
                <c:pt idx="514">
                  <c:v>44797</c:v>
                </c:pt>
                <c:pt idx="515">
                  <c:v>44798</c:v>
                </c:pt>
                <c:pt idx="516">
                  <c:v>44799</c:v>
                </c:pt>
                <c:pt idx="517">
                  <c:v>44802</c:v>
                </c:pt>
                <c:pt idx="518">
                  <c:v>44803</c:v>
                </c:pt>
                <c:pt idx="519">
                  <c:v>44804</c:v>
                </c:pt>
                <c:pt idx="520">
                  <c:v>44805</c:v>
                </c:pt>
                <c:pt idx="521">
                  <c:v>44806</c:v>
                </c:pt>
                <c:pt idx="522">
                  <c:v>44810</c:v>
                </c:pt>
                <c:pt idx="523">
                  <c:v>44811</c:v>
                </c:pt>
                <c:pt idx="524">
                  <c:v>44812</c:v>
                </c:pt>
                <c:pt idx="525">
                  <c:v>44813</c:v>
                </c:pt>
                <c:pt idx="526">
                  <c:v>44816</c:v>
                </c:pt>
                <c:pt idx="527">
                  <c:v>44817</c:v>
                </c:pt>
                <c:pt idx="528">
                  <c:v>44818</c:v>
                </c:pt>
                <c:pt idx="529">
                  <c:v>44819</c:v>
                </c:pt>
                <c:pt idx="530">
                  <c:v>44820</c:v>
                </c:pt>
                <c:pt idx="531">
                  <c:v>44823</c:v>
                </c:pt>
                <c:pt idx="532">
                  <c:v>44824</c:v>
                </c:pt>
                <c:pt idx="533">
                  <c:v>44825</c:v>
                </c:pt>
                <c:pt idx="534">
                  <c:v>44826</c:v>
                </c:pt>
                <c:pt idx="535">
                  <c:v>44827</c:v>
                </c:pt>
                <c:pt idx="536">
                  <c:v>44830</c:v>
                </c:pt>
                <c:pt idx="537">
                  <c:v>44831</c:v>
                </c:pt>
                <c:pt idx="538">
                  <c:v>44832</c:v>
                </c:pt>
                <c:pt idx="539">
                  <c:v>44833</c:v>
                </c:pt>
                <c:pt idx="540">
                  <c:v>44834</c:v>
                </c:pt>
                <c:pt idx="541">
                  <c:v>44837</c:v>
                </c:pt>
                <c:pt idx="542">
                  <c:v>44838</c:v>
                </c:pt>
                <c:pt idx="543">
                  <c:v>44839</c:v>
                </c:pt>
                <c:pt idx="544">
                  <c:v>44840</c:v>
                </c:pt>
                <c:pt idx="545">
                  <c:v>44841</c:v>
                </c:pt>
                <c:pt idx="546">
                  <c:v>44844</c:v>
                </c:pt>
                <c:pt idx="547">
                  <c:v>44845</c:v>
                </c:pt>
                <c:pt idx="548">
                  <c:v>44846</c:v>
                </c:pt>
                <c:pt idx="549">
                  <c:v>44847</c:v>
                </c:pt>
                <c:pt idx="550">
                  <c:v>44848</c:v>
                </c:pt>
                <c:pt idx="551">
                  <c:v>44851</c:v>
                </c:pt>
                <c:pt idx="552">
                  <c:v>44852</c:v>
                </c:pt>
                <c:pt idx="553">
                  <c:v>44853</c:v>
                </c:pt>
                <c:pt idx="554">
                  <c:v>44854</c:v>
                </c:pt>
                <c:pt idx="555">
                  <c:v>44855</c:v>
                </c:pt>
                <c:pt idx="556">
                  <c:v>44858</c:v>
                </c:pt>
                <c:pt idx="557">
                  <c:v>44859</c:v>
                </c:pt>
                <c:pt idx="558">
                  <c:v>44860</c:v>
                </c:pt>
                <c:pt idx="559">
                  <c:v>44861</c:v>
                </c:pt>
                <c:pt idx="560">
                  <c:v>44862</c:v>
                </c:pt>
                <c:pt idx="561">
                  <c:v>44865</c:v>
                </c:pt>
                <c:pt idx="562">
                  <c:v>44866</c:v>
                </c:pt>
                <c:pt idx="563">
                  <c:v>44867</c:v>
                </c:pt>
                <c:pt idx="564">
                  <c:v>44868</c:v>
                </c:pt>
                <c:pt idx="565">
                  <c:v>44869</c:v>
                </c:pt>
                <c:pt idx="566">
                  <c:v>44872</c:v>
                </c:pt>
                <c:pt idx="567">
                  <c:v>44873</c:v>
                </c:pt>
                <c:pt idx="568">
                  <c:v>44874</c:v>
                </c:pt>
                <c:pt idx="569">
                  <c:v>44875</c:v>
                </c:pt>
                <c:pt idx="570">
                  <c:v>44876</c:v>
                </c:pt>
                <c:pt idx="571">
                  <c:v>44879</c:v>
                </c:pt>
                <c:pt idx="572">
                  <c:v>44880</c:v>
                </c:pt>
                <c:pt idx="573">
                  <c:v>44881</c:v>
                </c:pt>
                <c:pt idx="574">
                  <c:v>44882</c:v>
                </c:pt>
                <c:pt idx="575">
                  <c:v>44883</c:v>
                </c:pt>
                <c:pt idx="576">
                  <c:v>44886</c:v>
                </c:pt>
                <c:pt idx="577">
                  <c:v>44887</c:v>
                </c:pt>
                <c:pt idx="578">
                  <c:v>44888</c:v>
                </c:pt>
                <c:pt idx="579">
                  <c:v>44890</c:v>
                </c:pt>
                <c:pt idx="580">
                  <c:v>44893</c:v>
                </c:pt>
                <c:pt idx="581">
                  <c:v>44894</c:v>
                </c:pt>
                <c:pt idx="582">
                  <c:v>44895</c:v>
                </c:pt>
                <c:pt idx="583">
                  <c:v>44896</c:v>
                </c:pt>
                <c:pt idx="584">
                  <c:v>44897</c:v>
                </c:pt>
                <c:pt idx="585">
                  <c:v>44900</c:v>
                </c:pt>
                <c:pt idx="586">
                  <c:v>44901</c:v>
                </c:pt>
                <c:pt idx="587">
                  <c:v>44902</c:v>
                </c:pt>
                <c:pt idx="588">
                  <c:v>44903</c:v>
                </c:pt>
                <c:pt idx="589">
                  <c:v>44904</c:v>
                </c:pt>
                <c:pt idx="590">
                  <c:v>44907</c:v>
                </c:pt>
                <c:pt idx="591">
                  <c:v>44908</c:v>
                </c:pt>
                <c:pt idx="592">
                  <c:v>44909</c:v>
                </c:pt>
                <c:pt idx="593">
                  <c:v>44910</c:v>
                </c:pt>
                <c:pt idx="594">
                  <c:v>44911</c:v>
                </c:pt>
                <c:pt idx="595">
                  <c:v>44914</c:v>
                </c:pt>
                <c:pt idx="596">
                  <c:v>44915</c:v>
                </c:pt>
                <c:pt idx="597">
                  <c:v>44916</c:v>
                </c:pt>
                <c:pt idx="598">
                  <c:v>44917</c:v>
                </c:pt>
                <c:pt idx="599">
                  <c:v>44918</c:v>
                </c:pt>
                <c:pt idx="600">
                  <c:v>44922</c:v>
                </c:pt>
                <c:pt idx="601">
                  <c:v>44923</c:v>
                </c:pt>
                <c:pt idx="602">
                  <c:v>44924</c:v>
                </c:pt>
                <c:pt idx="603">
                  <c:v>44925</c:v>
                </c:pt>
                <c:pt idx="604">
                  <c:v>44929</c:v>
                </c:pt>
                <c:pt idx="605">
                  <c:v>44930</c:v>
                </c:pt>
                <c:pt idx="606">
                  <c:v>44931</c:v>
                </c:pt>
                <c:pt idx="607">
                  <c:v>44932</c:v>
                </c:pt>
                <c:pt idx="608">
                  <c:v>44935</c:v>
                </c:pt>
                <c:pt idx="609">
                  <c:v>44936</c:v>
                </c:pt>
                <c:pt idx="610">
                  <c:v>44937</c:v>
                </c:pt>
                <c:pt idx="611">
                  <c:v>44938</c:v>
                </c:pt>
                <c:pt idx="612">
                  <c:v>44939</c:v>
                </c:pt>
                <c:pt idx="613">
                  <c:v>44943</c:v>
                </c:pt>
                <c:pt idx="614">
                  <c:v>44944</c:v>
                </c:pt>
                <c:pt idx="615">
                  <c:v>44945</c:v>
                </c:pt>
                <c:pt idx="616">
                  <c:v>44946</c:v>
                </c:pt>
                <c:pt idx="617">
                  <c:v>44949</c:v>
                </c:pt>
                <c:pt idx="618">
                  <c:v>44950</c:v>
                </c:pt>
                <c:pt idx="619">
                  <c:v>44951</c:v>
                </c:pt>
                <c:pt idx="620">
                  <c:v>44952</c:v>
                </c:pt>
                <c:pt idx="621">
                  <c:v>44953</c:v>
                </c:pt>
                <c:pt idx="622">
                  <c:v>44956</c:v>
                </c:pt>
                <c:pt idx="623">
                  <c:v>44957</c:v>
                </c:pt>
                <c:pt idx="624">
                  <c:v>44958</c:v>
                </c:pt>
                <c:pt idx="625">
                  <c:v>44959</c:v>
                </c:pt>
                <c:pt idx="626">
                  <c:v>44960</c:v>
                </c:pt>
                <c:pt idx="627">
                  <c:v>44963</c:v>
                </c:pt>
                <c:pt idx="628">
                  <c:v>44964</c:v>
                </c:pt>
                <c:pt idx="629">
                  <c:v>44965</c:v>
                </c:pt>
                <c:pt idx="630">
                  <c:v>44966</c:v>
                </c:pt>
                <c:pt idx="631">
                  <c:v>44967</c:v>
                </c:pt>
                <c:pt idx="632">
                  <c:v>44970</c:v>
                </c:pt>
                <c:pt idx="633">
                  <c:v>44971</c:v>
                </c:pt>
                <c:pt idx="634">
                  <c:v>44972</c:v>
                </c:pt>
                <c:pt idx="635">
                  <c:v>44973</c:v>
                </c:pt>
                <c:pt idx="636">
                  <c:v>44974</c:v>
                </c:pt>
                <c:pt idx="637">
                  <c:v>44978</c:v>
                </c:pt>
                <c:pt idx="638">
                  <c:v>44979</c:v>
                </c:pt>
                <c:pt idx="639">
                  <c:v>44980</c:v>
                </c:pt>
                <c:pt idx="640">
                  <c:v>44981</c:v>
                </c:pt>
                <c:pt idx="641">
                  <c:v>44984</c:v>
                </c:pt>
                <c:pt idx="642">
                  <c:v>44985</c:v>
                </c:pt>
                <c:pt idx="643">
                  <c:v>44986</c:v>
                </c:pt>
                <c:pt idx="644">
                  <c:v>44987</c:v>
                </c:pt>
                <c:pt idx="645">
                  <c:v>44988</c:v>
                </c:pt>
                <c:pt idx="646">
                  <c:v>44991</c:v>
                </c:pt>
                <c:pt idx="647">
                  <c:v>44992</c:v>
                </c:pt>
                <c:pt idx="648">
                  <c:v>44993</c:v>
                </c:pt>
                <c:pt idx="649">
                  <c:v>44994</c:v>
                </c:pt>
                <c:pt idx="650">
                  <c:v>44995</c:v>
                </c:pt>
                <c:pt idx="651">
                  <c:v>44998</c:v>
                </c:pt>
                <c:pt idx="652">
                  <c:v>44999</c:v>
                </c:pt>
                <c:pt idx="653">
                  <c:v>45000</c:v>
                </c:pt>
                <c:pt idx="654">
                  <c:v>45001</c:v>
                </c:pt>
                <c:pt idx="655">
                  <c:v>45002</c:v>
                </c:pt>
                <c:pt idx="656">
                  <c:v>45005</c:v>
                </c:pt>
                <c:pt idx="657">
                  <c:v>45006</c:v>
                </c:pt>
                <c:pt idx="658">
                  <c:v>45007</c:v>
                </c:pt>
                <c:pt idx="659">
                  <c:v>45008</c:v>
                </c:pt>
                <c:pt idx="660">
                  <c:v>45009</c:v>
                </c:pt>
                <c:pt idx="661">
                  <c:v>45012</c:v>
                </c:pt>
                <c:pt idx="662">
                  <c:v>45013</c:v>
                </c:pt>
                <c:pt idx="663">
                  <c:v>45014</c:v>
                </c:pt>
                <c:pt idx="664">
                  <c:v>45015</c:v>
                </c:pt>
                <c:pt idx="665">
                  <c:v>45016</c:v>
                </c:pt>
                <c:pt idx="666">
                  <c:v>45019</c:v>
                </c:pt>
                <c:pt idx="667">
                  <c:v>45020</c:v>
                </c:pt>
                <c:pt idx="668">
                  <c:v>45021</c:v>
                </c:pt>
                <c:pt idx="669">
                  <c:v>45022</c:v>
                </c:pt>
                <c:pt idx="670">
                  <c:v>45026</c:v>
                </c:pt>
                <c:pt idx="671">
                  <c:v>45027</c:v>
                </c:pt>
                <c:pt idx="672">
                  <c:v>45028</c:v>
                </c:pt>
                <c:pt idx="673">
                  <c:v>45029</c:v>
                </c:pt>
                <c:pt idx="674">
                  <c:v>45030</c:v>
                </c:pt>
                <c:pt idx="675">
                  <c:v>45033</c:v>
                </c:pt>
                <c:pt idx="676">
                  <c:v>45034</c:v>
                </c:pt>
                <c:pt idx="677">
                  <c:v>45035</c:v>
                </c:pt>
                <c:pt idx="678">
                  <c:v>45036</c:v>
                </c:pt>
                <c:pt idx="679">
                  <c:v>45037</c:v>
                </c:pt>
                <c:pt idx="680">
                  <c:v>45040</c:v>
                </c:pt>
                <c:pt idx="681">
                  <c:v>45041</c:v>
                </c:pt>
                <c:pt idx="682">
                  <c:v>45042</c:v>
                </c:pt>
                <c:pt idx="683">
                  <c:v>45043</c:v>
                </c:pt>
                <c:pt idx="684">
                  <c:v>45044</c:v>
                </c:pt>
                <c:pt idx="685">
                  <c:v>45047</c:v>
                </c:pt>
                <c:pt idx="686">
                  <c:v>45048</c:v>
                </c:pt>
                <c:pt idx="687">
                  <c:v>45049</c:v>
                </c:pt>
                <c:pt idx="688">
                  <c:v>45050</c:v>
                </c:pt>
                <c:pt idx="689">
                  <c:v>45051</c:v>
                </c:pt>
                <c:pt idx="690">
                  <c:v>45054</c:v>
                </c:pt>
                <c:pt idx="691">
                  <c:v>45055</c:v>
                </c:pt>
                <c:pt idx="692">
                  <c:v>45056</c:v>
                </c:pt>
                <c:pt idx="693">
                  <c:v>45057</c:v>
                </c:pt>
                <c:pt idx="694">
                  <c:v>45058</c:v>
                </c:pt>
                <c:pt idx="695">
                  <c:v>45061</c:v>
                </c:pt>
                <c:pt idx="696">
                  <c:v>45062</c:v>
                </c:pt>
                <c:pt idx="697">
                  <c:v>45063</c:v>
                </c:pt>
                <c:pt idx="698">
                  <c:v>45064</c:v>
                </c:pt>
                <c:pt idx="699">
                  <c:v>45065</c:v>
                </c:pt>
                <c:pt idx="700">
                  <c:v>45068</c:v>
                </c:pt>
                <c:pt idx="701">
                  <c:v>45069</c:v>
                </c:pt>
                <c:pt idx="702">
                  <c:v>45070</c:v>
                </c:pt>
                <c:pt idx="703">
                  <c:v>45071</c:v>
                </c:pt>
                <c:pt idx="704">
                  <c:v>45072</c:v>
                </c:pt>
                <c:pt idx="705">
                  <c:v>45076</c:v>
                </c:pt>
                <c:pt idx="706">
                  <c:v>45077</c:v>
                </c:pt>
                <c:pt idx="707">
                  <c:v>45078</c:v>
                </c:pt>
                <c:pt idx="708">
                  <c:v>45079</c:v>
                </c:pt>
                <c:pt idx="709">
                  <c:v>45082</c:v>
                </c:pt>
                <c:pt idx="710">
                  <c:v>45083</c:v>
                </c:pt>
                <c:pt idx="711">
                  <c:v>45084</c:v>
                </c:pt>
                <c:pt idx="712">
                  <c:v>45085</c:v>
                </c:pt>
                <c:pt idx="713">
                  <c:v>45086</c:v>
                </c:pt>
                <c:pt idx="714">
                  <c:v>45089</c:v>
                </c:pt>
                <c:pt idx="715">
                  <c:v>45090</c:v>
                </c:pt>
                <c:pt idx="716">
                  <c:v>45091</c:v>
                </c:pt>
                <c:pt idx="717">
                  <c:v>45092</c:v>
                </c:pt>
                <c:pt idx="718">
                  <c:v>45093</c:v>
                </c:pt>
                <c:pt idx="719">
                  <c:v>45097</c:v>
                </c:pt>
                <c:pt idx="720">
                  <c:v>45098</c:v>
                </c:pt>
                <c:pt idx="721">
                  <c:v>45099</c:v>
                </c:pt>
                <c:pt idx="722">
                  <c:v>45100</c:v>
                </c:pt>
                <c:pt idx="723">
                  <c:v>45103</c:v>
                </c:pt>
                <c:pt idx="724">
                  <c:v>45104</c:v>
                </c:pt>
                <c:pt idx="725">
                  <c:v>45105</c:v>
                </c:pt>
                <c:pt idx="726">
                  <c:v>45106</c:v>
                </c:pt>
                <c:pt idx="727">
                  <c:v>45107</c:v>
                </c:pt>
                <c:pt idx="728">
                  <c:v>45110</c:v>
                </c:pt>
                <c:pt idx="729">
                  <c:v>45112</c:v>
                </c:pt>
                <c:pt idx="730">
                  <c:v>45113</c:v>
                </c:pt>
                <c:pt idx="731">
                  <c:v>45114</c:v>
                </c:pt>
                <c:pt idx="732">
                  <c:v>45117</c:v>
                </c:pt>
                <c:pt idx="733">
                  <c:v>45118</c:v>
                </c:pt>
                <c:pt idx="734">
                  <c:v>45119</c:v>
                </c:pt>
                <c:pt idx="735">
                  <c:v>45120</c:v>
                </c:pt>
                <c:pt idx="736">
                  <c:v>45121</c:v>
                </c:pt>
                <c:pt idx="737">
                  <c:v>45124</c:v>
                </c:pt>
                <c:pt idx="738">
                  <c:v>45125</c:v>
                </c:pt>
                <c:pt idx="739">
                  <c:v>45126</c:v>
                </c:pt>
                <c:pt idx="740">
                  <c:v>45127</c:v>
                </c:pt>
                <c:pt idx="741">
                  <c:v>45128</c:v>
                </c:pt>
                <c:pt idx="742">
                  <c:v>45131</c:v>
                </c:pt>
                <c:pt idx="743">
                  <c:v>45132</c:v>
                </c:pt>
                <c:pt idx="744">
                  <c:v>45133</c:v>
                </c:pt>
                <c:pt idx="745">
                  <c:v>45134</c:v>
                </c:pt>
                <c:pt idx="746">
                  <c:v>45135</c:v>
                </c:pt>
                <c:pt idx="747">
                  <c:v>45138</c:v>
                </c:pt>
                <c:pt idx="748">
                  <c:v>45139</c:v>
                </c:pt>
                <c:pt idx="749">
                  <c:v>45140</c:v>
                </c:pt>
                <c:pt idx="750">
                  <c:v>45141</c:v>
                </c:pt>
                <c:pt idx="751">
                  <c:v>45142</c:v>
                </c:pt>
                <c:pt idx="752">
                  <c:v>45145</c:v>
                </c:pt>
                <c:pt idx="753">
                  <c:v>45146</c:v>
                </c:pt>
                <c:pt idx="754">
                  <c:v>45147</c:v>
                </c:pt>
                <c:pt idx="755">
                  <c:v>45148</c:v>
                </c:pt>
                <c:pt idx="756">
                  <c:v>45149</c:v>
                </c:pt>
                <c:pt idx="757">
                  <c:v>45152</c:v>
                </c:pt>
                <c:pt idx="758">
                  <c:v>45153</c:v>
                </c:pt>
                <c:pt idx="759">
                  <c:v>45154</c:v>
                </c:pt>
                <c:pt idx="760">
                  <c:v>45155</c:v>
                </c:pt>
                <c:pt idx="761">
                  <c:v>45156</c:v>
                </c:pt>
                <c:pt idx="762">
                  <c:v>45159</c:v>
                </c:pt>
                <c:pt idx="763">
                  <c:v>45160</c:v>
                </c:pt>
                <c:pt idx="764">
                  <c:v>45161</c:v>
                </c:pt>
                <c:pt idx="765">
                  <c:v>45162</c:v>
                </c:pt>
                <c:pt idx="766">
                  <c:v>45163</c:v>
                </c:pt>
                <c:pt idx="767">
                  <c:v>45166</c:v>
                </c:pt>
                <c:pt idx="768">
                  <c:v>45167</c:v>
                </c:pt>
                <c:pt idx="769">
                  <c:v>45168</c:v>
                </c:pt>
                <c:pt idx="770">
                  <c:v>45169</c:v>
                </c:pt>
                <c:pt idx="771">
                  <c:v>45170</c:v>
                </c:pt>
                <c:pt idx="772">
                  <c:v>45174</c:v>
                </c:pt>
                <c:pt idx="773">
                  <c:v>45175</c:v>
                </c:pt>
                <c:pt idx="774">
                  <c:v>45176</c:v>
                </c:pt>
                <c:pt idx="775">
                  <c:v>45177</c:v>
                </c:pt>
                <c:pt idx="776">
                  <c:v>45180</c:v>
                </c:pt>
                <c:pt idx="777">
                  <c:v>45181</c:v>
                </c:pt>
                <c:pt idx="778">
                  <c:v>45182</c:v>
                </c:pt>
                <c:pt idx="779">
                  <c:v>45183</c:v>
                </c:pt>
                <c:pt idx="780">
                  <c:v>45184</c:v>
                </c:pt>
                <c:pt idx="781">
                  <c:v>45187</c:v>
                </c:pt>
                <c:pt idx="782">
                  <c:v>45188</c:v>
                </c:pt>
                <c:pt idx="783">
                  <c:v>45189</c:v>
                </c:pt>
                <c:pt idx="784">
                  <c:v>45190</c:v>
                </c:pt>
                <c:pt idx="785">
                  <c:v>45191</c:v>
                </c:pt>
                <c:pt idx="786">
                  <c:v>45194</c:v>
                </c:pt>
                <c:pt idx="787">
                  <c:v>45195</c:v>
                </c:pt>
                <c:pt idx="788">
                  <c:v>45196</c:v>
                </c:pt>
                <c:pt idx="789">
                  <c:v>45197</c:v>
                </c:pt>
                <c:pt idx="790">
                  <c:v>45198</c:v>
                </c:pt>
                <c:pt idx="791">
                  <c:v>45201</c:v>
                </c:pt>
                <c:pt idx="792">
                  <c:v>45202</c:v>
                </c:pt>
                <c:pt idx="793">
                  <c:v>45203</c:v>
                </c:pt>
                <c:pt idx="794">
                  <c:v>45204</c:v>
                </c:pt>
                <c:pt idx="795">
                  <c:v>45205</c:v>
                </c:pt>
                <c:pt idx="796">
                  <c:v>45208</c:v>
                </c:pt>
                <c:pt idx="797">
                  <c:v>45209</c:v>
                </c:pt>
                <c:pt idx="798">
                  <c:v>45210</c:v>
                </c:pt>
                <c:pt idx="799">
                  <c:v>45211</c:v>
                </c:pt>
                <c:pt idx="800">
                  <c:v>45212</c:v>
                </c:pt>
                <c:pt idx="801">
                  <c:v>45215</c:v>
                </c:pt>
                <c:pt idx="802">
                  <c:v>45216</c:v>
                </c:pt>
                <c:pt idx="803">
                  <c:v>45217</c:v>
                </c:pt>
                <c:pt idx="804">
                  <c:v>45218</c:v>
                </c:pt>
                <c:pt idx="805">
                  <c:v>45219</c:v>
                </c:pt>
                <c:pt idx="806">
                  <c:v>45222</c:v>
                </c:pt>
                <c:pt idx="807">
                  <c:v>45223</c:v>
                </c:pt>
                <c:pt idx="808">
                  <c:v>45224</c:v>
                </c:pt>
                <c:pt idx="809">
                  <c:v>45225</c:v>
                </c:pt>
                <c:pt idx="810">
                  <c:v>45226</c:v>
                </c:pt>
                <c:pt idx="811">
                  <c:v>45229</c:v>
                </c:pt>
                <c:pt idx="812">
                  <c:v>45230</c:v>
                </c:pt>
                <c:pt idx="813">
                  <c:v>45231</c:v>
                </c:pt>
                <c:pt idx="814">
                  <c:v>45232</c:v>
                </c:pt>
                <c:pt idx="815">
                  <c:v>45233</c:v>
                </c:pt>
                <c:pt idx="816">
                  <c:v>45236</c:v>
                </c:pt>
                <c:pt idx="817">
                  <c:v>45237</c:v>
                </c:pt>
                <c:pt idx="818">
                  <c:v>45238</c:v>
                </c:pt>
                <c:pt idx="819">
                  <c:v>45239</c:v>
                </c:pt>
                <c:pt idx="820">
                  <c:v>45240</c:v>
                </c:pt>
                <c:pt idx="821">
                  <c:v>45243</c:v>
                </c:pt>
                <c:pt idx="822">
                  <c:v>45244</c:v>
                </c:pt>
                <c:pt idx="823">
                  <c:v>45245</c:v>
                </c:pt>
                <c:pt idx="824">
                  <c:v>45246</c:v>
                </c:pt>
                <c:pt idx="825">
                  <c:v>45247</c:v>
                </c:pt>
                <c:pt idx="826">
                  <c:v>45250</c:v>
                </c:pt>
                <c:pt idx="827">
                  <c:v>45251</c:v>
                </c:pt>
                <c:pt idx="828">
                  <c:v>45252</c:v>
                </c:pt>
                <c:pt idx="829">
                  <c:v>45254</c:v>
                </c:pt>
                <c:pt idx="830">
                  <c:v>45257</c:v>
                </c:pt>
                <c:pt idx="831">
                  <c:v>45258</c:v>
                </c:pt>
                <c:pt idx="832">
                  <c:v>45259</c:v>
                </c:pt>
                <c:pt idx="833">
                  <c:v>45260</c:v>
                </c:pt>
                <c:pt idx="834">
                  <c:v>45261</c:v>
                </c:pt>
                <c:pt idx="835">
                  <c:v>45264</c:v>
                </c:pt>
                <c:pt idx="836">
                  <c:v>45265</c:v>
                </c:pt>
                <c:pt idx="837">
                  <c:v>45266</c:v>
                </c:pt>
                <c:pt idx="838">
                  <c:v>45267</c:v>
                </c:pt>
                <c:pt idx="839">
                  <c:v>45268</c:v>
                </c:pt>
                <c:pt idx="840">
                  <c:v>45271</c:v>
                </c:pt>
                <c:pt idx="841">
                  <c:v>45272</c:v>
                </c:pt>
                <c:pt idx="842">
                  <c:v>45273</c:v>
                </c:pt>
                <c:pt idx="843">
                  <c:v>45274</c:v>
                </c:pt>
                <c:pt idx="844">
                  <c:v>45275</c:v>
                </c:pt>
                <c:pt idx="845">
                  <c:v>45278</c:v>
                </c:pt>
                <c:pt idx="846">
                  <c:v>45279</c:v>
                </c:pt>
                <c:pt idx="847">
                  <c:v>45280</c:v>
                </c:pt>
                <c:pt idx="848">
                  <c:v>45281</c:v>
                </c:pt>
                <c:pt idx="849">
                  <c:v>45282</c:v>
                </c:pt>
                <c:pt idx="850">
                  <c:v>45286</c:v>
                </c:pt>
                <c:pt idx="851">
                  <c:v>45287</c:v>
                </c:pt>
                <c:pt idx="852">
                  <c:v>45288</c:v>
                </c:pt>
                <c:pt idx="853">
                  <c:v>45289</c:v>
                </c:pt>
                <c:pt idx="854">
                  <c:v>45293</c:v>
                </c:pt>
                <c:pt idx="855">
                  <c:v>45294</c:v>
                </c:pt>
                <c:pt idx="856">
                  <c:v>45295</c:v>
                </c:pt>
                <c:pt idx="857">
                  <c:v>45296</c:v>
                </c:pt>
                <c:pt idx="858">
                  <c:v>45299</c:v>
                </c:pt>
                <c:pt idx="859">
                  <c:v>45300</c:v>
                </c:pt>
                <c:pt idx="860">
                  <c:v>45301</c:v>
                </c:pt>
                <c:pt idx="861">
                  <c:v>45302</c:v>
                </c:pt>
                <c:pt idx="862">
                  <c:v>45303</c:v>
                </c:pt>
                <c:pt idx="863">
                  <c:v>45307</c:v>
                </c:pt>
                <c:pt idx="864">
                  <c:v>45308</c:v>
                </c:pt>
                <c:pt idx="865">
                  <c:v>45309</c:v>
                </c:pt>
                <c:pt idx="866">
                  <c:v>45310</c:v>
                </c:pt>
                <c:pt idx="867">
                  <c:v>45313</c:v>
                </c:pt>
                <c:pt idx="868">
                  <c:v>45314</c:v>
                </c:pt>
                <c:pt idx="869">
                  <c:v>45315</c:v>
                </c:pt>
                <c:pt idx="870">
                  <c:v>45316</c:v>
                </c:pt>
                <c:pt idx="871">
                  <c:v>45317</c:v>
                </c:pt>
                <c:pt idx="872">
                  <c:v>45320</c:v>
                </c:pt>
                <c:pt idx="873">
                  <c:v>45321</c:v>
                </c:pt>
                <c:pt idx="874">
                  <c:v>45322</c:v>
                </c:pt>
                <c:pt idx="875">
                  <c:v>45323</c:v>
                </c:pt>
                <c:pt idx="876">
                  <c:v>45324</c:v>
                </c:pt>
                <c:pt idx="877">
                  <c:v>45327</c:v>
                </c:pt>
                <c:pt idx="878">
                  <c:v>45328</c:v>
                </c:pt>
                <c:pt idx="879">
                  <c:v>45329</c:v>
                </c:pt>
                <c:pt idx="880">
                  <c:v>45330</c:v>
                </c:pt>
                <c:pt idx="881">
                  <c:v>45331</c:v>
                </c:pt>
                <c:pt idx="882">
                  <c:v>45334</c:v>
                </c:pt>
                <c:pt idx="883">
                  <c:v>45335</c:v>
                </c:pt>
                <c:pt idx="884">
                  <c:v>45336</c:v>
                </c:pt>
                <c:pt idx="885">
                  <c:v>45337</c:v>
                </c:pt>
                <c:pt idx="886">
                  <c:v>45338</c:v>
                </c:pt>
                <c:pt idx="887">
                  <c:v>45342</c:v>
                </c:pt>
                <c:pt idx="888">
                  <c:v>45343</c:v>
                </c:pt>
                <c:pt idx="889">
                  <c:v>45344</c:v>
                </c:pt>
                <c:pt idx="890">
                  <c:v>45345</c:v>
                </c:pt>
                <c:pt idx="891">
                  <c:v>45348</c:v>
                </c:pt>
                <c:pt idx="892">
                  <c:v>45349</c:v>
                </c:pt>
                <c:pt idx="893">
                  <c:v>45350</c:v>
                </c:pt>
                <c:pt idx="894">
                  <c:v>45351</c:v>
                </c:pt>
                <c:pt idx="895">
                  <c:v>45352</c:v>
                </c:pt>
                <c:pt idx="896">
                  <c:v>45355</c:v>
                </c:pt>
                <c:pt idx="897">
                  <c:v>45356</c:v>
                </c:pt>
                <c:pt idx="898">
                  <c:v>45357</c:v>
                </c:pt>
                <c:pt idx="899">
                  <c:v>45358</c:v>
                </c:pt>
                <c:pt idx="900">
                  <c:v>45359</c:v>
                </c:pt>
                <c:pt idx="901">
                  <c:v>45362</c:v>
                </c:pt>
                <c:pt idx="902">
                  <c:v>45363</c:v>
                </c:pt>
                <c:pt idx="903">
                  <c:v>45364</c:v>
                </c:pt>
                <c:pt idx="904">
                  <c:v>45365</c:v>
                </c:pt>
                <c:pt idx="905">
                  <c:v>45366</c:v>
                </c:pt>
                <c:pt idx="906">
                  <c:v>45369</c:v>
                </c:pt>
                <c:pt idx="907">
                  <c:v>45370</c:v>
                </c:pt>
                <c:pt idx="908">
                  <c:v>45371</c:v>
                </c:pt>
                <c:pt idx="909">
                  <c:v>45372</c:v>
                </c:pt>
                <c:pt idx="910">
                  <c:v>45373</c:v>
                </c:pt>
                <c:pt idx="911">
                  <c:v>45376</c:v>
                </c:pt>
                <c:pt idx="912">
                  <c:v>45377</c:v>
                </c:pt>
                <c:pt idx="913">
                  <c:v>45378</c:v>
                </c:pt>
                <c:pt idx="914">
                  <c:v>45379</c:v>
                </c:pt>
                <c:pt idx="915">
                  <c:v>45383</c:v>
                </c:pt>
                <c:pt idx="916">
                  <c:v>45384</c:v>
                </c:pt>
                <c:pt idx="917">
                  <c:v>45385</c:v>
                </c:pt>
                <c:pt idx="918">
                  <c:v>45386</c:v>
                </c:pt>
                <c:pt idx="919">
                  <c:v>45387</c:v>
                </c:pt>
                <c:pt idx="920">
                  <c:v>45390</c:v>
                </c:pt>
                <c:pt idx="921">
                  <c:v>45391</c:v>
                </c:pt>
                <c:pt idx="922">
                  <c:v>45392</c:v>
                </c:pt>
                <c:pt idx="923">
                  <c:v>45393</c:v>
                </c:pt>
                <c:pt idx="924">
                  <c:v>45394</c:v>
                </c:pt>
                <c:pt idx="925">
                  <c:v>45397</c:v>
                </c:pt>
                <c:pt idx="926">
                  <c:v>45398</c:v>
                </c:pt>
                <c:pt idx="927">
                  <c:v>45399</c:v>
                </c:pt>
                <c:pt idx="928">
                  <c:v>45400</c:v>
                </c:pt>
                <c:pt idx="929">
                  <c:v>45401</c:v>
                </c:pt>
                <c:pt idx="930">
                  <c:v>45404</c:v>
                </c:pt>
                <c:pt idx="931">
                  <c:v>45405</c:v>
                </c:pt>
                <c:pt idx="932">
                  <c:v>45406</c:v>
                </c:pt>
                <c:pt idx="933">
                  <c:v>45407</c:v>
                </c:pt>
                <c:pt idx="934">
                  <c:v>45408</c:v>
                </c:pt>
                <c:pt idx="935">
                  <c:v>45411</c:v>
                </c:pt>
              </c:numCache>
            </c:numRef>
          </c:cat>
          <c:val>
            <c:numRef>
              <c:f>'MSTRvsBTC Daily'!$B$2:$B$10000</c:f>
              <c:numCache>
                <c:formatCode>0.00</c:formatCode>
                <c:ptCount val="9999"/>
                <c:pt idx="0">
                  <c:v>11878.111328000001</c:v>
                </c:pt>
                <c:pt idx="1">
                  <c:v>11410.525390999999</c:v>
                </c:pt>
                <c:pt idx="2">
                  <c:v>11584.934569999999</c:v>
                </c:pt>
                <c:pt idx="3">
                  <c:v>11784.137694999999</c:v>
                </c:pt>
                <c:pt idx="4">
                  <c:v>11768.871094</c:v>
                </c:pt>
                <c:pt idx="5">
                  <c:v>12254.402344</c:v>
                </c:pt>
                <c:pt idx="6">
                  <c:v>11991.233398</c:v>
                </c:pt>
                <c:pt idx="7">
                  <c:v>11758.283203000001</c:v>
                </c:pt>
                <c:pt idx="8">
                  <c:v>11878.372069999999</c:v>
                </c:pt>
                <c:pt idx="9">
                  <c:v>11592.489258</c:v>
                </c:pt>
                <c:pt idx="10">
                  <c:v>11774.595703000001</c:v>
                </c:pt>
                <c:pt idx="11">
                  <c:v>11366.134765999999</c:v>
                </c:pt>
                <c:pt idx="12">
                  <c:v>11488.363281</c:v>
                </c:pt>
                <c:pt idx="13">
                  <c:v>11323.397461</c:v>
                </c:pt>
                <c:pt idx="14">
                  <c:v>11542.5</c:v>
                </c:pt>
                <c:pt idx="15">
                  <c:v>11680.820313</c:v>
                </c:pt>
                <c:pt idx="16">
                  <c:v>11970.478515999999</c:v>
                </c:pt>
                <c:pt idx="17">
                  <c:v>11414.034180000001</c:v>
                </c:pt>
                <c:pt idx="18">
                  <c:v>10245.296875</c:v>
                </c:pt>
                <c:pt idx="19">
                  <c:v>10511.813477</c:v>
                </c:pt>
                <c:pt idx="20">
                  <c:v>10131.516602</c:v>
                </c:pt>
                <c:pt idx="21">
                  <c:v>10242.347656</c:v>
                </c:pt>
                <c:pt idx="22">
                  <c:v>10363.138671999999</c:v>
                </c:pt>
                <c:pt idx="23">
                  <c:v>10400.915039</c:v>
                </c:pt>
                <c:pt idx="24">
                  <c:v>10680.837890999999</c:v>
                </c:pt>
                <c:pt idx="25">
                  <c:v>10796.951171999999</c:v>
                </c:pt>
                <c:pt idx="26">
                  <c:v>10974.905273</c:v>
                </c:pt>
                <c:pt idx="27">
                  <c:v>10948.990234000001</c:v>
                </c:pt>
                <c:pt idx="28">
                  <c:v>10944.585938</c:v>
                </c:pt>
                <c:pt idx="29">
                  <c:v>10462.259765999999</c:v>
                </c:pt>
                <c:pt idx="30">
                  <c:v>10538.459961</c:v>
                </c:pt>
                <c:pt idx="31">
                  <c:v>10246.186523</c:v>
                </c:pt>
                <c:pt idx="32">
                  <c:v>10760.066406</c:v>
                </c:pt>
                <c:pt idx="33">
                  <c:v>10692.716796999999</c:v>
                </c:pt>
                <c:pt idx="34">
                  <c:v>10709.652344</c:v>
                </c:pt>
                <c:pt idx="35">
                  <c:v>10844.640625</c:v>
                </c:pt>
                <c:pt idx="36">
                  <c:v>10784.491211</c:v>
                </c:pt>
                <c:pt idx="37">
                  <c:v>10619.452148</c:v>
                </c:pt>
                <c:pt idx="38">
                  <c:v>10575.974609000001</c:v>
                </c:pt>
                <c:pt idx="39">
                  <c:v>10793.339844</c:v>
                </c:pt>
                <c:pt idx="40">
                  <c:v>10604.40625</c:v>
                </c:pt>
                <c:pt idx="41">
                  <c:v>10668.96875</c:v>
                </c:pt>
                <c:pt idx="42">
                  <c:v>10915.685546999999</c:v>
                </c:pt>
                <c:pt idx="43">
                  <c:v>11064.458008</c:v>
                </c:pt>
                <c:pt idx="44">
                  <c:v>11555.363281</c:v>
                </c:pt>
                <c:pt idx="45">
                  <c:v>11425.899414</c:v>
                </c:pt>
                <c:pt idx="46">
                  <c:v>11429.506836</c:v>
                </c:pt>
                <c:pt idx="47">
                  <c:v>11495.349609000001</c:v>
                </c:pt>
                <c:pt idx="48">
                  <c:v>11322.123046999999</c:v>
                </c:pt>
                <c:pt idx="49">
                  <c:v>11742.037109000001</c:v>
                </c:pt>
                <c:pt idx="50">
                  <c:v>11916.334961</c:v>
                </c:pt>
                <c:pt idx="51">
                  <c:v>12823.689453000001</c:v>
                </c:pt>
                <c:pt idx="52">
                  <c:v>12965.891602</c:v>
                </c:pt>
                <c:pt idx="53">
                  <c:v>12931.539063</c:v>
                </c:pt>
                <c:pt idx="54">
                  <c:v>13075.248046999999</c:v>
                </c:pt>
                <c:pt idx="55">
                  <c:v>13654.21875</c:v>
                </c:pt>
                <c:pt idx="56">
                  <c:v>13271.285156</c:v>
                </c:pt>
                <c:pt idx="57">
                  <c:v>13437.882813</c:v>
                </c:pt>
                <c:pt idx="58">
                  <c:v>13546.522461</c:v>
                </c:pt>
                <c:pt idx="59">
                  <c:v>13550.489258</c:v>
                </c:pt>
                <c:pt idx="60">
                  <c:v>13950.300781</c:v>
                </c:pt>
                <c:pt idx="61">
                  <c:v>14133.707031</c:v>
                </c:pt>
                <c:pt idx="62">
                  <c:v>15579.848633</c:v>
                </c:pt>
                <c:pt idx="63">
                  <c:v>15565.880859000001</c:v>
                </c:pt>
                <c:pt idx="64">
                  <c:v>15332.315430000001</c:v>
                </c:pt>
                <c:pt idx="65">
                  <c:v>15290.902344</c:v>
                </c:pt>
                <c:pt idx="66">
                  <c:v>15701.339844</c:v>
                </c:pt>
                <c:pt idx="67">
                  <c:v>16276.34375</c:v>
                </c:pt>
                <c:pt idx="68">
                  <c:v>16317.808594</c:v>
                </c:pt>
                <c:pt idx="69">
                  <c:v>16716.111327999999</c:v>
                </c:pt>
                <c:pt idx="70">
                  <c:v>17645.40625</c:v>
                </c:pt>
                <c:pt idx="71">
                  <c:v>17804.005859000001</c:v>
                </c:pt>
                <c:pt idx="72">
                  <c:v>17817.089843999998</c:v>
                </c:pt>
                <c:pt idx="73">
                  <c:v>18621.314452999999</c:v>
                </c:pt>
                <c:pt idx="74">
                  <c:v>18364.121093999998</c:v>
                </c:pt>
                <c:pt idx="75">
                  <c:v>19107.464843999998</c:v>
                </c:pt>
                <c:pt idx="76">
                  <c:v>18732.121093999998</c:v>
                </c:pt>
                <c:pt idx="77">
                  <c:v>17108.402343999998</c:v>
                </c:pt>
                <c:pt idx="78">
                  <c:v>19625.835938</c:v>
                </c:pt>
                <c:pt idx="79">
                  <c:v>18802.998047000001</c:v>
                </c:pt>
                <c:pt idx="80">
                  <c:v>19201.091797000001</c:v>
                </c:pt>
                <c:pt idx="81">
                  <c:v>19445.398438</c:v>
                </c:pt>
                <c:pt idx="82">
                  <c:v>18699.765625</c:v>
                </c:pt>
                <c:pt idx="83">
                  <c:v>19191.630859000001</c:v>
                </c:pt>
                <c:pt idx="84">
                  <c:v>18321.144531000002</c:v>
                </c:pt>
                <c:pt idx="85">
                  <c:v>18553.916015999999</c:v>
                </c:pt>
                <c:pt idx="86">
                  <c:v>18264.992188</c:v>
                </c:pt>
                <c:pt idx="87">
                  <c:v>18058.904297000001</c:v>
                </c:pt>
                <c:pt idx="88">
                  <c:v>19246.644531000002</c:v>
                </c:pt>
                <c:pt idx="89">
                  <c:v>19417.076172000001</c:v>
                </c:pt>
                <c:pt idx="90">
                  <c:v>21310.597656000002</c:v>
                </c:pt>
                <c:pt idx="91">
                  <c:v>22805.162109000001</c:v>
                </c:pt>
                <c:pt idx="92">
                  <c:v>23137.960938</c:v>
                </c:pt>
                <c:pt idx="93">
                  <c:v>22803.082031000002</c:v>
                </c:pt>
                <c:pt idx="94">
                  <c:v>23783.029297000001</c:v>
                </c:pt>
                <c:pt idx="95">
                  <c:v>23241.345702999999</c:v>
                </c:pt>
                <c:pt idx="96">
                  <c:v>23735.949218999998</c:v>
                </c:pt>
                <c:pt idx="97">
                  <c:v>27084.808593999998</c:v>
                </c:pt>
                <c:pt idx="98">
                  <c:v>27362.4375</c:v>
                </c:pt>
                <c:pt idx="99">
                  <c:v>28840.953125</c:v>
                </c:pt>
                <c:pt idx="100">
                  <c:v>29001.720702999999</c:v>
                </c:pt>
                <c:pt idx="101">
                  <c:v>31971.914063</c:v>
                </c:pt>
                <c:pt idx="102">
                  <c:v>33992.429687999997</c:v>
                </c:pt>
                <c:pt idx="103">
                  <c:v>36824.363280999998</c:v>
                </c:pt>
                <c:pt idx="104">
                  <c:v>39371.042969000002</c:v>
                </c:pt>
                <c:pt idx="105">
                  <c:v>40797.609375</c:v>
                </c:pt>
                <c:pt idx="106">
                  <c:v>35566.65625</c:v>
                </c:pt>
                <c:pt idx="107">
                  <c:v>33922.960937999997</c:v>
                </c:pt>
                <c:pt idx="108">
                  <c:v>37316.359375</c:v>
                </c:pt>
                <c:pt idx="109">
                  <c:v>39187.328125</c:v>
                </c:pt>
                <c:pt idx="110">
                  <c:v>36825.367187999997</c:v>
                </c:pt>
                <c:pt idx="111">
                  <c:v>36069.804687999997</c:v>
                </c:pt>
                <c:pt idx="112">
                  <c:v>35547.75</c:v>
                </c:pt>
                <c:pt idx="113">
                  <c:v>30825.699218999998</c:v>
                </c:pt>
                <c:pt idx="114">
                  <c:v>33005.761719000002</c:v>
                </c:pt>
                <c:pt idx="115">
                  <c:v>32366.392577999999</c:v>
                </c:pt>
                <c:pt idx="116">
                  <c:v>32569.849609000001</c:v>
                </c:pt>
                <c:pt idx="117">
                  <c:v>30432.546875</c:v>
                </c:pt>
                <c:pt idx="118">
                  <c:v>33466.097655999998</c:v>
                </c:pt>
                <c:pt idx="119">
                  <c:v>34316.386719000002</c:v>
                </c:pt>
                <c:pt idx="120">
                  <c:v>33537.175780999998</c:v>
                </c:pt>
                <c:pt idx="121">
                  <c:v>35510.289062999997</c:v>
                </c:pt>
                <c:pt idx="122">
                  <c:v>37472.089844000002</c:v>
                </c:pt>
                <c:pt idx="123">
                  <c:v>36926.066405999998</c:v>
                </c:pt>
                <c:pt idx="124">
                  <c:v>38144.308594000002</c:v>
                </c:pt>
                <c:pt idx="125">
                  <c:v>46196.464844000002</c:v>
                </c:pt>
                <c:pt idx="126">
                  <c:v>46481.105469000002</c:v>
                </c:pt>
                <c:pt idx="127">
                  <c:v>44918.183594000002</c:v>
                </c:pt>
                <c:pt idx="128">
                  <c:v>47909.332030999998</c:v>
                </c:pt>
                <c:pt idx="129">
                  <c:v>47504.851562999997</c:v>
                </c:pt>
                <c:pt idx="130">
                  <c:v>49199.871094000002</c:v>
                </c:pt>
                <c:pt idx="131">
                  <c:v>52149.007812999997</c:v>
                </c:pt>
                <c:pt idx="132">
                  <c:v>51679.796875</c:v>
                </c:pt>
                <c:pt idx="133">
                  <c:v>55888.132812999997</c:v>
                </c:pt>
                <c:pt idx="134">
                  <c:v>54207.320312999997</c:v>
                </c:pt>
                <c:pt idx="135">
                  <c:v>48824.425780999998</c:v>
                </c:pt>
                <c:pt idx="136">
                  <c:v>49705.332030999998</c:v>
                </c:pt>
                <c:pt idx="137">
                  <c:v>47093.851562999997</c:v>
                </c:pt>
                <c:pt idx="138">
                  <c:v>46339.761719000002</c:v>
                </c:pt>
                <c:pt idx="139">
                  <c:v>49631.242187999997</c:v>
                </c:pt>
                <c:pt idx="140">
                  <c:v>48378.988280999998</c:v>
                </c:pt>
                <c:pt idx="141">
                  <c:v>50538.242187999997</c:v>
                </c:pt>
                <c:pt idx="142">
                  <c:v>48561.167969000002</c:v>
                </c:pt>
                <c:pt idx="143">
                  <c:v>48927.304687999997</c:v>
                </c:pt>
                <c:pt idx="144">
                  <c:v>52246.523437999997</c:v>
                </c:pt>
                <c:pt idx="145">
                  <c:v>54824.117187999997</c:v>
                </c:pt>
                <c:pt idx="146">
                  <c:v>56008.550780999998</c:v>
                </c:pt>
                <c:pt idx="147">
                  <c:v>57805.121094000002</c:v>
                </c:pt>
                <c:pt idx="148">
                  <c:v>57332.089844000002</c:v>
                </c:pt>
                <c:pt idx="149">
                  <c:v>55907.199219000002</c:v>
                </c:pt>
                <c:pt idx="150">
                  <c:v>56804.902344000002</c:v>
                </c:pt>
                <c:pt idx="151">
                  <c:v>58870.894530999998</c:v>
                </c:pt>
                <c:pt idx="152">
                  <c:v>57858.921875</c:v>
                </c:pt>
                <c:pt idx="153">
                  <c:v>58346.652344000002</c:v>
                </c:pt>
                <c:pt idx="154">
                  <c:v>54529.144530999998</c:v>
                </c:pt>
                <c:pt idx="155">
                  <c:v>54738.945312999997</c:v>
                </c:pt>
                <c:pt idx="156">
                  <c:v>52774.265625</c:v>
                </c:pt>
                <c:pt idx="157">
                  <c:v>51704.160155999998</c:v>
                </c:pt>
                <c:pt idx="158">
                  <c:v>55137.3125</c:v>
                </c:pt>
                <c:pt idx="159">
                  <c:v>57750.199219000002</c:v>
                </c:pt>
                <c:pt idx="160">
                  <c:v>58917.691405999998</c:v>
                </c:pt>
                <c:pt idx="161">
                  <c:v>58918.832030999998</c:v>
                </c:pt>
                <c:pt idx="162">
                  <c:v>59095.808594000002</c:v>
                </c:pt>
                <c:pt idx="163">
                  <c:v>59057.878905999998</c:v>
                </c:pt>
                <c:pt idx="164">
                  <c:v>58192.359375</c:v>
                </c:pt>
                <c:pt idx="165">
                  <c:v>56048.9375</c:v>
                </c:pt>
                <c:pt idx="166">
                  <c:v>58323.953125</c:v>
                </c:pt>
                <c:pt idx="167">
                  <c:v>58245.003905999998</c:v>
                </c:pt>
                <c:pt idx="168">
                  <c:v>59893.453125</c:v>
                </c:pt>
                <c:pt idx="169">
                  <c:v>63503.457030999998</c:v>
                </c:pt>
                <c:pt idx="170">
                  <c:v>63109.695312999997</c:v>
                </c:pt>
                <c:pt idx="171">
                  <c:v>63314.011719000002</c:v>
                </c:pt>
                <c:pt idx="172">
                  <c:v>61572.789062999997</c:v>
                </c:pt>
                <c:pt idx="173">
                  <c:v>55724.265625</c:v>
                </c:pt>
                <c:pt idx="174">
                  <c:v>56473.03125</c:v>
                </c:pt>
                <c:pt idx="175">
                  <c:v>53906.089844000002</c:v>
                </c:pt>
                <c:pt idx="176">
                  <c:v>51762.273437999997</c:v>
                </c:pt>
                <c:pt idx="177">
                  <c:v>51093.652344000002</c:v>
                </c:pt>
                <c:pt idx="178">
                  <c:v>54021.753905999998</c:v>
                </c:pt>
                <c:pt idx="179">
                  <c:v>55033.117187999997</c:v>
                </c:pt>
                <c:pt idx="180">
                  <c:v>54824.703125</c:v>
                </c:pt>
                <c:pt idx="181">
                  <c:v>53555.109375</c:v>
                </c:pt>
                <c:pt idx="182">
                  <c:v>57750.175780999998</c:v>
                </c:pt>
                <c:pt idx="183">
                  <c:v>57200.292969000002</c:v>
                </c:pt>
                <c:pt idx="184">
                  <c:v>53333.539062999997</c:v>
                </c:pt>
                <c:pt idx="185">
                  <c:v>57424.007812999997</c:v>
                </c:pt>
                <c:pt idx="186">
                  <c:v>56396.515625</c:v>
                </c:pt>
                <c:pt idx="187">
                  <c:v>57356.402344000002</c:v>
                </c:pt>
                <c:pt idx="188">
                  <c:v>55859.796875</c:v>
                </c:pt>
                <c:pt idx="189">
                  <c:v>56704.574219000002</c:v>
                </c:pt>
                <c:pt idx="190">
                  <c:v>49150.535155999998</c:v>
                </c:pt>
                <c:pt idx="191">
                  <c:v>49716.191405999998</c:v>
                </c:pt>
                <c:pt idx="192">
                  <c:v>49880.535155999998</c:v>
                </c:pt>
                <c:pt idx="193">
                  <c:v>43537.511719000002</c:v>
                </c:pt>
                <c:pt idx="194">
                  <c:v>42909.402344000002</c:v>
                </c:pt>
                <c:pt idx="195">
                  <c:v>37002.441405999998</c:v>
                </c:pt>
                <c:pt idx="196">
                  <c:v>40782.738280999998</c:v>
                </c:pt>
                <c:pt idx="197">
                  <c:v>37304.691405999998</c:v>
                </c:pt>
                <c:pt idx="198">
                  <c:v>38705.980469000002</c:v>
                </c:pt>
                <c:pt idx="199">
                  <c:v>38402.222655999998</c:v>
                </c:pt>
                <c:pt idx="200">
                  <c:v>39294.199219000002</c:v>
                </c:pt>
                <c:pt idx="201">
                  <c:v>38436.96875</c:v>
                </c:pt>
                <c:pt idx="202">
                  <c:v>35697.605469000002</c:v>
                </c:pt>
                <c:pt idx="203">
                  <c:v>36684.925780999998</c:v>
                </c:pt>
                <c:pt idx="204">
                  <c:v>37575.179687999997</c:v>
                </c:pt>
                <c:pt idx="205">
                  <c:v>39208.765625</c:v>
                </c:pt>
                <c:pt idx="206">
                  <c:v>36894.40625</c:v>
                </c:pt>
                <c:pt idx="207">
                  <c:v>33560.707030999998</c:v>
                </c:pt>
                <c:pt idx="208">
                  <c:v>33472.632812999997</c:v>
                </c:pt>
                <c:pt idx="209">
                  <c:v>37345.121094000002</c:v>
                </c:pt>
                <c:pt idx="210">
                  <c:v>36702.597655999998</c:v>
                </c:pt>
                <c:pt idx="211">
                  <c:v>37334.398437999997</c:v>
                </c:pt>
                <c:pt idx="212">
                  <c:v>40218.476562999997</c:v>
                </c:pt>
                <c:pt idx="213">
                  <c:v>40406.269530999998</c:v>
                </c:pt>
                <c:pt idx="214">
                  <c:v>38347.0625</c:v>
                </c:pt>
                <c:pt idx="215">
                  <c:v>38053.503905999998</c:v>
                </c:pt>
                <c:pt idx="216">
                  <c:v>35787.246094000002</c:v>
                </c:pt>
                <c:pt idx="217">
                  <c:v>31676.693359000001</c:v>
                </c:pt>
                <c:pt idx="218">
                  <c:v>32505.660156000002</c:v>
                </c:pt>
                <c:pt idx="219">
                  <c:v>33723.027344000002</c:v>
                </c:pt>
                <c:pt idx="220">
                  <c:v>34662.4375</c:v>
                </c:pt>
                <c:pt idx="221">
                  <c:v>31637.779297000001</c:v>
                </c:pt>
                <c:pt idx="222">
                  <c:v>34434.335937999997</c:v>
                </c:pt>
                <c:pt idx="223">
                  <c:v>35867.777344000002</c:v>
                </c:pt>
                <c:pt idx="224">
                  <c:v>35040.835937999997</c:v>
                </c:pt>
                <c:pt idx="225">
                  <c:v>33572.117187999997</c:v>
                </c:pt>
                <c:pt idx="226">
                  <c:v>33897.046875</c:v>
                </c:pt>
                <c:pt idx="227">
                  <c:v>34235.195312999997</c:v>
                </c:pt>
                <c:pt idx="228">
                  <c:v>33855.328125</c:v>
                </c:pt>
                <c:pt idx="229">
                  <c:v>32877.371094000002</c:v>
                </c:pt>
                <c:pt idx="230">
                  <c:v>33798.011719000002</c:v>
                </c:pt>
                <c:pt idx="231">
                  <c:v>33155.847655999998</c:v>
                </c:pt>
                <c:pt idx="232">
                  <c:v>32702.025390999999</c:v>
                </c:pt>
                <c:pt idx="233">
                  <c:v>32822.347655999998</c:v>
                </c:pt>
                <c:pt idx="234">
                  <c:v>31780.730468999998</c:v>
                </c:pt>
                <c:pt idx="235">
                  <c:v>31421.539063</c:v>
                </c:pt>
                <c:pt idx="236">
                  <c:v>30817.832031000002</c:v>
                </c:pt>
                <c:pt idx="237">
                  <c:v>29807.347656000002</c:v>
                </c:pt>
                <c:pt idx="238">
                  <c:v>32110.693359000001</c:v>
                </c:pt>
                <c:pt idx="239">
                  <c:v>32313.105468999998</c:v>
                </c:pt>
                <c:pt idx="240">
                  <c:v>33581.550780999998</c:v>
                </c:pt>
                <c:pt idx="241">
                  <c:v>37337.535155999998</c:v>
                </c:pt>
                <c:pt idx="242">
                  <c:v>39406.941405999998</c:v>
                </c:pt>
                <c:pt idx="243">
                  <c:v>39995.90625</c:v>
                </c:pt>
                <c:pt idx="244">
                  <c:v>40008.421875</c:v>
                </c:pt>
                <c:pt idx="245">
                  <c:v>42235.546875</c:v>
                </c:pt>
                <c:pt idx="246">
                  <c:v>39201.945312999997</c:v>
                </c:pt>
                <c:pt idx="247">
                  <c:v>38152.980469000002</c:v>
                </c:pt>
                <c:pt idx="248">
                  <c:v>39747.503905999998</c:v>
                </c:pt>
                <c:pt idx="249">
                  <c:v>40869.554687999997</c:v>
                </c:pt>
                <c:pt idx="250">
                  <c:v>42816.5</c:v>
                </c:pt>
                <c:pt idx="251">
                  <c:v>46365.402344000002</c:v>
                </c:pt>
                <c:pt idx="252">
                  <c:v>45585.03125</c:v>
                </c:pt>
                <c:pt idx="253">
                  <c:v>45593.636719000002</c:v>
                </c:pt>
                <c:pt idx="254">
                  <c:v>44428.289062999997</c:v>
                </c:pt>
                <c:pt idx="255">
                  <c:v>47793.320312999997</c:v>
                </c:pt>
                <c:pt idx="256">
                  <c:v>46004.484375</c:v>
                </c:pt>
                <c:pt idx="257">
                  <c:v>44695.359375</c:v>
                </c:pt>
                <c:pt idx="258">
                  <c:v>44801.1875</c:v>
                </c:pt>
                <c:pt idx="259">
                  <c:v>46717.578125</c:v>
                </c:pt>
                <c:pt idx="260">
                  <c:v>49339.175780999998</c:v>
                </c:pt>
                <c:pt idx="261">
                  <c:v>49546.148437999997</c:v>
                </c:pt>
                <c:pt idx="262">
                  <c:v>47706.117187999997</c:v>
                </c:pt>
                <c:pt idx="263">
                  <c:v>48960.789062999997</c:v>
                </c:pt>
                <c:pt idx="264">
                  <c:v>46942.21875</c:v>
                </c:pt>
                <c:pt idx="265">
                  <c:v>49058.667969000002</c:v>
                </c:pt>
                <c:pt idx="266">
                  <c:v>47054.984375</c:v>
                </c:pt>
                <c:pt idx="267">
                  <c:v>47166.6875</c:v>
                </c:pt>
                <c:pt idx="268">
                  <c:v>48847.027344000002</c:v>
                </c:pt>
                <c:pt idx="269">
                  <c:v>49327.722655999998</c:v>
                </c:pt>
                <c:pt idx="270">
                  <c:v>50025.375</c:v>
                </c:pt>
                <c:pt idx="271">
                  <c:v>46811.128905999998</c:v>
                </c:pt>
                <c:pt idx="272">
                  <c:v>46091.390625</c:v>
                </c:pt>
                <c:pt idx="273">
                  <c:v>46391.421875</c:v>
                </c:pt>
                <c:pt idx="274">
                  <c:v>44883.910155999998</c:v>
                </c:pt>
                <c:pt idx="275">
                  <c:v>44963.074219000002</c:v>
                </c:pt>
                <c:pt idx="276">
                  <c:v>47092.492187999997</c:v>
                </c:pt>
                <c:pt idx="277">
                  <c:v>48176.347655999998</c:v>
                </c:pt>
                <c:pt idx="278">
                  <c:v>47783.359375</c:v>
                </c:pt>
                <c:pt idx="279">
                  <c:v>47267.519530999998</c:v>
                </c:pt>
                <c:pt idx="280">
                  <c:v>42843.800780999998</c:v>
                </c:pt>
                <c:pt idx="281">
                  <c:v>40693.675780999998</c:v>
                </c:pt>
                <c:pt idx="282">
                  <c:v>43574.507812999997</c:v>
                </c:pt>
                <c:pt idx="283">
                  <c:v>44895.097655999998</c:v>
                </c:pt>
                <c:pt idx="284">
                  <c:v>42839.75</c:v>
                </c:pt>
                <c:pt idx="285">
                  <c:v>42235.730469000002</c:v>
                </c:pt>
                <c:pt idx="286">
                  <c:v>41034.542969000002</c:v>
                </c:pt>
                <c:pt idx="287">
                  <c:v>41564.363280999998</c:v>
                </c:pt>
                <c:pt idx="288">
                  <c:v>43790.894530999998</c:v>
                </c:pt>
                <c:pt idx="289">
                  <c:v>48116.941405999998</c:v>
                </c:pt>
                <c:pt idx="290">
                  <c:v>49112.902344000002</c:v>
                </c:pt>
                <c:pt idx="291">
                  <c:v>51514.8125</c:v>
                </c:pt>
                <c:pt idx="292">
                  <c:v>55361.449219000002</c:v>
                </c:pt>
                <c:pt idx="293">
                  <c:v>53805.984375</c:v>
                </c:pt>
                <c:pt idx="294">
                  <c:v>53967.847655999998</c:v>
                </c:pt>
                <c:pt idx="295">
                  <c:v>57484.789062999997</c:v>
                </c:pt>
                <c:pt idx="296">
                  <c:v>56041.058594000002</c:v>
                </c:pt>
                <c:pt idx="297">
                  <c:v>57401.097655999998</c:v>
                </c:pt>
                <c:pt idx="298">
                  <c:v>57321.523437999997</c:v>
                </c:pt>
                <c:pt idx="299">
                  <c:v>61593.949219000002</c:v>
                </c:pt>
                <c:pt idx="300">
                  <c:v>62026.078125</c:v>
                </c:pt>
                <c:pt idx="301">
                  <c:v>64261.992187999997</c:v>
                </c:pt>
                <c:pt idx="302">
                  <c:v>65992.835938000004</c:v>
                </c:pt>
                <c:pt idx="303">
                  <c:v>62210.171875</c:v>
                </c:pt>
                <c:pt idx="304">
                  <c:v>60692.265625</c:v>
                </c:pt>
                <c:pt idx="305">
                  <c:v>63039.824219000002</c:v>
                </c:pt>
                <c:pt idx="306">
                  <c:v>60363.792969000002</c:v>
                </c:pt>
                <c:pt idx="307">
                  <c:v>58482.386719000002</c:v>
                </c:pt>
                <c:pt idx="308">
                  <c:v>60622.136719000002</c:v>
                </c:pt>
                <c:pt idx="309">
                  <c:v>62227.964844000002</c:v>
                </c:pt>
                <c:pt idx="310">
                  <c:v>61004.40625</c:v>
                </c:pt>
                <c:pt idx="311">
                  <c:v>63226.402344000002</c:v>
                </c:pt>
                <c:pt idx="312">
                  <c:v>62970.046875</c:v>
                </c:pt>
                <c:pt idx="313">
                  <c:v>61452.230469000002</c:v>
                </c:pt>
                <c:pt idx="314">
                  <c:v>61125.675780999998</c:v>
                </c:pt>
                <c:pt idx="315">
                  <c:v>67566.828125</c:v>
                </c:pt>
                <c:pt idx="316">
                  <c:v>66971.828125</c:v>
                </c:pt>
                <c:pt idx="317">
                  <c:v>64995.230469000002</c:v>
                </c:pt>
                <c:pt idx="318">
                  <c:v>64949.960937999997</c:v>
                </c:pt>
                <c:pt idx="319">
                  <c:v>64155.941405999998</c:v>
                </c:pt>
                <c:pt idx="320">
                  <c:v>63557.871094000002</c:v>
                </c:pt>
                <c:pt idx="321">
                  <c:v>60161.246094000002</c:v>
                </c:pt>
                <c:pt idx="322">
                  <c:v>60368.011719000002</c:v>
                </c:pt>
                <c:pt idx="323">
                  <c:v>56942.136719000002</c:v>
                </c:pt>
                <c:pt idx="324">
                  <c:v>58119.578125</c:v>
                </c:pt>
                <c:pt idx="325">
                  <c:v>56289.289062999997</c:v>
                </c:pt>
                <c:pt idx="326">
                  <c:v>57569.074219000002</c:v>
                </c:pt>
                <c:pt idx="327">
                  <c:v>56280.425780999998</c:v>
                </c:pt>
                <c:pt idx="328">
                  <c:v>53569.765625</c:v>
                </c:pt>
                <c:pt idx="329">
                  <c:v>57806.566405999998</c:v>
                </c:pt>
                <c:pt idx="330">
                  <c:v>57005.425780999998</c:v>
                </c:pt>
                <c:pt idx="331">
                  <c:v>57229.828125</c:v>
                </c:pt>
                <c:pt idx="332">
                  <c:v>56477.816405999998</c:v>
                </c:pt>
                <c:pt idx="333">
                  <c:v>53598.246094000002</c:v>
                </c:pt>
                <c:pt idx="334">
                  <c:v>50582.625</c:v>
                </c:pt>
                <c:pt idx="335">
                  <c:v>50700.085937999997</c:v>
                </c:pt>
                <c:pt idx="336">
                  <c:v>50504.796875</c:v>
                </c:pt>
                <c:pt idx="337">
                  <c:v>47672.121094000002</c:v>
                </c:pt>
                <c:pt idx="338">
                  <c:v>47243.304687999997</c:v>
                </c:pt>
                <c:pt idx="339">
                  <c:v>46737.480469000002</c:v>
                </c:pt>
                <c:pt idx="340">
                  <c:v>46612.632812999997</c:v>
                </c:pt>
                <c:pt idx="341">
                  <c:v>48896.722655999998</c:v>
                </c:pt>
                <c:pt idx="342">
                  <c:v>47665.425780999998</c:v>
                </c:pt>
                <c:pt idx="343">
                  <c:v>46202.144530999998</c:v>
                </c:pt>
                <c:pt idx="344">
                  <c:v>46880.277344000002</c:v>
                </c:pt>
                <c:pt idx="345">
                  <c:v>48936.613280999998</c:v>
                </c:pt>
                <c:pt idx="346">
                  <c:v>48628.511719000002</c:v>
                </c:pt>
                <c:pt idx="347">
                  <c:v>50784.539062999997</c:v>
                </c:pt>
                <c:pt idx="348">
                  <c:v>50640.417969000002</c:v>
                </c:pt>
                <c:pt idx="349">
                  <c:v>47588.855469000002</c:v>
                </c:pt>
                <c:pt idx="350">
                  <c:v>46444.710937999997</c:v>
                </c:pt>
                <c:pt idx="351">
                  <c:v>47178.125</c:v>
                </c:pt>
                <c:pt idx="352">
                  <c:v>46306.445312999997</c:v>
                </c:pt>
                <c:pt idx="353">
                  <c:v>46458.117187999997</c:v>
                </c:pt>
                <c:pt idx="354">
                  <c:v>45897.574219000002</c:v>
                </c:pt>
                <c:pt idx="355">
                  <c:v>43569.003905999998</c:v>
                </c:pt>
                <c:pt idx="356">
                  <c:v>43160.929687999997</c:v>
                </c:pt>
                <c:pt idx="357">
                  <c:v>41557.902344000002</c:v>
                </c:pt>
                <c:pt idx="358">
                  <c:v>41821.261719000002</c:v>
                </c:pt>
                <c:pt idx="359">
                  <c:v>42735.855469000002</c:v>
                </c:pt>
                <c:pt idx="360">
                  <c:v>43949.101562999997</c:v>
                </c:pt>
                <c:pt idx="361">
                  <c:v>42591.570312999997</c:v>
                </c:pt>
                <c:pt idx="362">
                  <c:v>43099.699219000002</c:v>
                </c:pt>
                <c:pt idx="363">
                  <c:v>42375.632812999997</c:v>
                </c:pt>
                <c:pt idx="364">
                  <c:v>41744.328125</c:v>
                </c:pt>
                <c:pt idx="365">
                  <c:v>40680.417969000002</c:v>
                </c:pt>
                <c:pt idx="366">
                  <c:v>36457.316405999998</c:v>
                </c:pt>
                <c:pt idx="367">
                  <c:v>36654.328125</c:v>
                </c:pt>
                <c:pt idx="368">
                  <c:v>36954.003905999998</c:v>
                </c:pt>
                <c:pt idx="369">
                  <c:v>36852.121094000002</c:v>
                </c:pt>
                <c:pt idx="370">
                  <c:v>37138.234375</c:v>
                </c:pt>
                <c:pt idx="371">
                  <c:v>37784.332030999998</c:v>
                </c:pt>
                <c:pt idx="372">
                  <c:v>38483.125</c:v>
                </c:pt>
                <c:pt idx="373">
                  <c:v>38743.273437999997</c:v>
                </c:pt>
                <c:pt idx="374">
                  <c:v>36952.984375</c:v>
                </c:pt>
                <c:pt idx="375">
                  <c:v>37154.601562999997</c:v>
                </c:pt>
                <c:pt idx="376">
                  <c:v>41500.875</c:v>
                </c:pt>
                <c:pt idx="377">
                  <c:v>43840.285155999998</c:v>
                </c:pt>
                <c:pt idx="378">
                  <c:v>44118.445312999997</c:v>
                </c:pt>
                <c:pt idx="379">
                  <c:v>44338.796875</c:v>
                </c:pt>
                <c:pt idx="380">
                  <c:v>43565.113280999998</c:v>
                </c:pt>
                <c:pt idx="381">
                  <c:v>42407.9375</c:v>
                </c:pt>
                <c:pt idx="382">
                  <c:v>42586.917969000002</c:v>
                </c:pt>
                <c:pt idx="383">
                  <c:v>44575.203125</c:v>
                </c:pt>
                <c:pt idx="384">
                  <c:v>43961.859375</c:v>
                </c:pt>
                <c:pt idx="385">
                  <c:v>40538.011719000002</c:v>
                </c:pt>
                <c:pt idx="386">
                  <c:v>40030.976562999997</c:v>
                </c:pt>
                <c:pt idx="387">
                  <c:v>38286.027344000002</c:v>
                </c:pt>
                <c:pt idx="388">
                  <c:v>37296.570312999997</c:v>
                </c:pt>
                <c:pt idx="389">
                  <c:v>38332.609375</c:v>
                </c:pt>
                <c:pt idx="390">
                  <c:v>39214.21875</c:v>
                </c:pt>
                <c:pt idx="391">
                  <c:v>43193.234375</c:v>
                </c:pt>
                <c:pt idx="392">
                  <c:v>44354.636719000002</c:v>
                </c:pt>
                <c:pt idx="393">
                  <c:v>43924.117187999997</c:v>
                </c:pt>
                <c:pt idx="394">
                  <c:v>42451.789062999997</c:v>
                </c:pt>
                <c:pt idx="395">
                  <c:v>39137.605469000002</c:v>
                </c:pt>
                <c:pt idx="396">
                  <c:v>38062.039062999997</c:v>
                </c:pt>
                <c:pt idx="397">
                  <c:v>38737.269530999998</c:v>
                </c:pt>
                <c:pt idx="398">
                  <c:v>41982.925780999998</c:v>
                </c:pt>
                <c:pt idx="399">
                  <c:v>39437.460937999997</c:v>
                </c:pt>
                <c:pt idx="400">
                  <c:v>38794.972655999998</c:v>
                </c:pt>
                <c:pt idx="401">
                  <c:v>39666.753905999998</c:v>
                </c:pt>
                <c:pt idx="402">
                  <c:v>39338.785155999998</c:v>
                </c:pt>
                <c:pt idx="403">
                  <c:v>41143.929687999997</c:v>
                </c:pt>
                <c:pt idx="404">
                  <c:v>40951.378905999998</c:v>
                </c:pt>
                <c:pt idx="405">
                  <c:v>41801.15625</c:v>
                </c:pt>
                <c:pt idx="406">
                  <c:v>41077.996094000002</c:v>
                </c:pt>
                <c:pt idx="407">
                  <c:v>42358.808594000002</c:v>
                </c:pt>
                <c:pt idx="408">
                  <c:v>42892.957030999998</c:v>
                </c:pt>
                <c:pt idx="409">
                  <c:v>43960.933594000002</c:v>
                </c:pt>
                <c:pt idx="410">
                  <c:v>44348.730469000002</c:v>
                </c:pt>
                <c:pt idx="411">
                  <c:v>47128.003905999998</c:v>
                </c:pt>
                <c:pt idx="412">
                  <c:v>47465.730469000002</c:v>
                </c:pt>
                <c:pt idx="413">
                  <c:v>47062.664062999997</c:v>
                </c:pt>
                <c:pt idx="414">
                  <c:v>45538.675780999998</c:v>
                </c:pt>
                <c:pt idx="415">
                  <c:v>46281.644530999998</c:v>
                </c:pt>
                <c:pt idx="416">
                  <c:v>46622.675780999998</c:v>
                </c:pt>
                <c:pt idx="417">
                  <c:v>45555.992187999997</c:v>
                </c:pt>
                <c:pt idx="418">
                  <c:v>43206.738280999998</c:v>
                </c:pt>
                <c:pt idx="419">
                  <c:v>43503.847655999998</c:v>
                </c:pt>
                <c:pt idx="420">
                  <c:v>42287.664062999997</c:v>
                </c:pt>
                <c:pt idx="421">
                  <c:v>39521.902344000002</c:v>
                </c:pt>
                <c:pt idx="422">
                  <c:v>40127.183594000002</c:v>
                </c:pt>
                <c:pt idx="423">
                  <c:v>41166.730469000002</c:v>
                </c:pt>
                <c:pt idx="424">
                  <c:v>39935.515625</c:v>
                </c:pt>
                <c:pt idx="425">
                  <c:v>40826.214844000002</c:v>
                </c:pt>
                <c:pt idx="426">
                  <c:v>41502.75</c:v>
                </c:pt>
                <c:pt idx="427">
                  <c:v>41374.378905999998</c:v>
                </c:pt>
                <c:pt idx="428">
                  <c:v>40527.363280999998</c:v>
                </c:pt>
                <c:pt idx="429">
                  <c:v>39740.320312999997</c:v>
                </c:pt>
                <c:pt idx="430">
                  <c:v>40458.308594000002</c:v>
                </c:pt>
                <c:pt idx="431">
                  <c:v>38117.460937999997</c:v>
                </c:pt>
                <c:pt idx="432">
                  <c:v>39241.121094000002</c:v>
                </c:pt>
                <c:pt idx="433">
                  <c:v>39773.828125</c:v>
                </c:pt>
                <c:pt idx="434">
                  <c:v>38609.824219000002</c:v>
                </c:pt>
                <c:pt idx="435">
                  <c:v>38529.328125</c:v>
                </c:pt>
                <c:pt idx="436">
                  <c:v>37750.453125</c:v>
                </c:pt>
                <c:pt idx="437">
                  <c:v>39698.371094000002</c:v>
                </c:pt>
                <c:pt idx="438">
                  <c:v>36575.140625</c:v>
                </c:pt>
                <c:pt idx="439">
                  <c:v>36040.921875</c:v>
                </c:pt>
                <c:pt idx="440">
                  <c:v>30296.953125</c:v>
                </c:pt>
                <c:pt idx="441">
                  <c:v>31022.90625</c:v>
                </c:pt>
                <c:pt idx="442">
                  <c:v>28936.355468999998</c:v>
                </c:pt>
                <c:pt idx="443">
                  <c:v>29047.751952999999</c:v>
                </c:pt>
                <c:pt idx="444">
                  <c:v>29283.103515999999</c:v>
                </c:pt>
                <c:pt idx="445">
                  <c:v>29862.917968999998</c:v>
                </c:pt>
                <c:pt idx="446">
                  <c:v>30425.857422000001</c:v>
                </c:pt>
                <c:pt idx="447">
                  <c:v>28720.271484000001</c:v>
                </c:pt>
                <c:pt idx="448">
                  <c:v>30314.333984000001</c:v>
                </c:pt>
                <c:pt idx="449">
                  <c:v>29200.740234000001</c:v>
                </c:pt>
                <c:pt idx="450">
                  <c:v>29098.910156000002</c:v>
                </c:pt>
                <c:pt idx="451">
                  <c:v>29655.585938</c:v>
                </c:pt>
                <c:pt idx="452">
                  <c:v>29562.361327999999</c:v>
                </c:pt>
                <c:pt idx="453">
                  <c:v>29267.224609000001</c:v>
                </c:pt>
                <c:pt idx="454">
                  <c:v>28627.574218999998</c:v>
                </c:pt>
                <c:pt idx="455">
                  <c:v>31792.310547000001</c:v>
                </c:pt>
                <c:pt idx="456">
                  <c:v>29799.080077999999</c:v>
                </c:pt>
                <c:pt idx="457">
                  <c:v>30467.488281000002</c:v>
                </c:pt>
                <c:pt idx="458">
                  <c:v>29704.390625</c:v>
                </c:pt>
                <c:pt idx="459">
                  <c:v>31370.671875</c:v>
                </c:pt>
                <c:pt idx="460">
                  <c:v>31155.478515999999</c:v>
                </c:pt>
                <c:pt idx="461">
                  <c:v>30214.355468999998</c:v>
                </c:pt>
                <c:pt idx="462">
                  <c:v>30111.998047000001</c:v>
                </c:pt>
                <c:pt idx="463">
                  <c:v>29083.804688</c:v>
                </c:pt>
                <c:pt idx="464">
                  <c:v>22487.388672000001</c:v>
                </c:pt>
                <c:pt idx="465">
                  <c:v>22206.792968999998</c:v>
                </c:pt>
                <c:pt idx="466">
                  <c:v>22572.839843999998</c:v>
                </c:pt>
                <c:pt idx="467">
                  <c:v>20381.650390999999</c:v>
                </c:pt>
                <c:pt idx="468">
                  <c:v>20471.482422000001</c:v>
                </c:pt>
                <c:pt idx="469">
                  <c:v>20710.597656000002</c:v>
                </c:pt>
                <c:pt idx="470">
                  <c:v>19987.029297000001</c:v>
                </c:pt>
                <c:pt idx="471">
                  <c:v>21085.876952999999</c:v>
                </c:pt>
                <c:pt idx="472">
                  <c:v>21231.65625</c:v>
                </c:pt>
                <c:pt idx="473">
                  <c:v>20735.478515999999</c:v>
                </c:pt>
                <c:pt idx="474">
                  <c:v>20280.634765999999</c:v>
                </c:pt>
                <c:pt idx="475">
                  <c:v>20104.023438</c:v>
                </c:pt>
                <c:pt idx="476">
                  <c:v>19784.726563</c:v>
                </c:pt>
                <c:pt idx="477">
                  <c:v>19269.367188</c:v>
                </c:pt>
                <c:pt idx="478">
                  <c:v>20190.115234000001</c:v>
                </c:pt>
                <c:pt idx="479">
                  <c:v>20548.246093999998</c:v>
                </c:pt>
                <c:pt idx="480">
                  <c:v>21637.587890999999</c:v>
                </c:pt>
                <c:pt idx="481">
                  <c:v>21731.117188</c:v>
                </c:pt>
                <c:pt idx="482">
                  <c:v>19970.556640999999</c:v>
                </c:pt>
                <c:pt idx="483">
                  <c:v>19323.914063</c:v>
                </c:pt>
                <c:pt idx="484">
                  <c:v>20212.074218999998</c:v>
                </c:pt>
                <c:pt idx="485">
                  <c:v>20569.919922000001</c:v>
                </c:pt>
                <c:pt idx="486">
                  <c:v>20836.328125</c:v>
                </c:pt>
                <c:pt idx="487">
                  <c:v>22485.689452999999</c:v>
                </c:pt>
                <c:pt idx="488">
                  <c:v>23389.433593999998</c:v>
                </c:pt>
                <c:pt idx="489">
                  <c:v>23231.732422000001</c:v>
                </c:pt>
                <c:pt idx="490">
                  <c:v>23164.628906000002</c:v>
                </c:pt>
                <c:pt idx="491">
                  <c:v>22714.978515999999</c:v>
                </c:pt>
                <c:pt idx="492">
                  <c:v>21361.701172000001</c:v>
                </c:pt>
                <c:pt idx="493">
                  <c:v>21239.753906000002</c:v>
                </c:pt>
                <c:pt idx="494">
                  <c:v>22930.548827999999</c:v>
                </c:pt>
                <c:pt idx="495">
                  <c:v>23843.886718999998</c:v>
                </c:pt>
                <c:pt idx="496">
                  <c:v>23804.632813</c:v>
                </c:pt>
                <c:pt idx="497">
                  <c:v>23314.199218999998</c:v>
                </c:pt>
                <c:pt idx="498">
                  <c:v>22978.117188</c:v>
                </c:pt>
                <c:pt idx="499">
                  <c:v>22846.507813</c:v>
                </c:pt>
                <c:pt idx="500">
                  <c:v>22630.957031000002</c:v>
                </c:pt>
                <c:pt idx="501">
                  <c:v>23289.314452999999</c:v>
                </c:pt>
                <c:pt idx="502">
                  <c:v>23809.486327999999</c:v>
                </c:pt>
                <c:pt idx="503">
                  <c:v>23164.318359000001</c:v>
                </c:pt>
                <c:pt idx="504">
                  <c:v>23947.642577999999</c:v>
                </c:pt>
                <c:pt idx="505">
                  <c:v>23957.529297000001</c:v>
                </c:pt>
                <c:pt idx="506">
                  <c:v>24402.818359000001</c:v>
                </c:pt>
                <c:pt idx="507">
                  <c:v>24136.972656000002</c:v>
                </c:pt>
                <c:pt idx="508">
                  <c:v>23883.291015999999</c:v>
                </c:pt>
                <c:pt idx="509">
                  <c:v>23335.998047000001</c:v>
                </c:pt>
                <c:pt idx="510">
                  <c:v>23212.738281000002</c:v>
                </c:pt>
                <c:pt idx="511">
                  <c:v>20877.552734000001</c:v>
                </c:pt>
                <c:pt idx="512">
                  <c:v>21398.908202999999</c:v>
                </c:pt>
                <c:pt idx="513">
                  <c:v>21528.087890999999</c:v>
                </c:pt>
                <c:pt idx="514">
                  <c:v>21395.019531000002</c:v>
                </c:pt>
                <c:pt idx="515">
                  <c:v>21600.904297000001</c:v>
                </c:pt>
                <c:pt idx="516">
                  <c:v>20260.019531000002</c:v>
                </c:pt>
                <c:pt idx="517">
                  <c:v>20297.994140999999</c:v>
                </c:pt>
                <c:pt idx="518">
                  <c:v>19796.808593999998</c:v>
                </c:pt>
                <c:pt idx="519">
                  <c:v>20049.763672000001</c:v>
                </c:pt>
                <c:pt idx="520">
                  <c:v>20127.140625</c:v>
                </c:pt>
                <c:pt idx="521">
                  <c:v>19969.771484000001</c:v>
                </c:pt>
                <c:pt idx="522">
                  <c:v>18837.667968999998</c:v>
                </c:pt>
                <c:pt idx="523">
                  <c:v>19290.324218999998</c:v>
                </c:pt>
                <c:pt idx="524">
                  <c:v>19329.833984000001</c:v>
                </c:pt>
                <c:pt idx="525">
                  <c:v>21381.152343999998</c:v>
                </c:pt>
                <c:pt idx="526">
                  <c:v>22370.449218999998</c:v>
                </c:pt>
                <c:pt idx="527">
                  <c:v>20296.707031000002</c:v>
                </c:pt>
                <c:pt idx="528">
                  <c:v>20241.089843999998</c:v>
                </c:pt>
                <c:pt idx="529">
                  <c:v>19701.210938</c:v>
                </c:pt>
                <c:pt idx="530">
                  <c:v>19772.583984000001</c:v>
                </c:pt>
                <c:pt idx="531">
                  <c:v>19544.128906000002</c:v>
                </c:pt>
                <c:pt idx="532">
                  <c:v>18890.789063</c:v>
                </c:pt>
                <c:pt idx="533">
                  <c:v>18547.400390999999</c:v>
                </c:pt>
                <c:pt idx="534">
                  <c:v>19413.550781000002</c:v>
                </c:pt>
                <c:pt idx="535">
                  <c:v>19297.638672000001</c:v>
                </c:pt>
                <c:pt idx="536">
                  <c:v>19222.671875</c:v>
                </c:pt>
                <c:pt idx="537">
                  <c:v>19110.546875</c:v>
                </c:pt>
                <c:pt idx="538">
                  <c:v>19426.720702999999</c:v>
                </c:pt>
                <c:pt idx="539">
                  <c:v>19573.050781000002</c:v>
                </c:pt>
                <c:pt idx="540">
                  <c:v>19431.789063</c:v>
                </c:pt>
                <c:pt idx="541">
                  <c:v>19623.580077999999</c:v>
                </c:pt>
                <c:pt idx="542">
                  <c:v>20336.84375</c:v>
                </c:pt>
                <c:pt idx="543">
                  <c:v>20160.716797000001</c:v>
                </c:pt>
                <c:pt idx="544">
                  <c:v>19955.443359000001</c:v>
                </c:pt>
                <c:pt idx="545">
                  <c:v>19546.849609000001</c:v>
                </c:pt>
                <c:pt idx="546">
                  <c:v>19141.484375</c:v>
                </c:pt>
                <c:pt idx="547">
                  <c:v>19051.417968999998</c:v>
                </c:pt>
                <c:pt idx="548">
                  <c:v>19157.445313</c:v>
                </c:pt>
                <c:pt idx="549">
                  <c:v>19382.904297000001</c:v>
                </c:pt>
                <c:pt idx="550">
                  <c:v>19185.65625</c:v>
                </c:pt>
                <c:pt idx="551">
                  <c:v>19550.757813</c:v>
                </c:pt>
                <c:pt idx="552">
                  <c:v>19334.416015999999</c:v>
                </c:pt>
                <c:pt idx="553">
                  <c:v>19139.535156000002</c:v>
                </c:pt>
                <c:pt idx="554">
                  <c:v>19053.740234000001</c:v>
                </c:pt>
                <c:pt idx="555">
                  <c:v>19172.46875</c:v>
                </c:pt>
                <c:pt idx="556">
                  <c:v>19345.572265999999</c:v>
                </c:pt>
                <c:pt idx="557">
                  <c:v>20095.857422000001</c:v>
                </c:pt>
                <c:pt idx="558">
                  <c:v>20770.441406000002</c:v>
                </c:pt>
                <c:pt idx="559">
                  <c:v>20285.835938</c:v>
                </c:pt>
                <c:pt idx="560">
                  <c:v>20595.351563</c:v>
                </c:pt>
                <c:pt idx="561">
                  <c:v>20495.773438</c:v>
                </c:pt>
                <c:pt idx="562">
                  <c:v>20485.273438</c:v>
                </c:pt>
                <c:pt idx="563">
                  <c:v>20159.503906000002</c:v>
                </c:pt>
                <c:pt idx="564">
                  <c:v>20209.988281000002</c:v>
                </c:pt>
                <c:pt idx="565">
                  <c:v>21147.230468999998</c:v>
                </c:pt>
                <c:pt idx="566">
                  <c:v>20602.816406000002</c:v>
                </c:pt>
                <c:pt idx="567">
                  <c:v>18541.271484000001</c:v>
                </c:pt>
                <c:pt idx="568">
                  <c:v>15880.780273</c:v>
                </c:pt>
                <c:pt idx="569">
                  <c:v>17586.771484000001</c:v>
                </c:pt>
                <c:pt idx="570">
                  <c:v>17034.292968999998</c:v>
                </c:pt>
                <c:pt idx="571">
                  <c:v>16618.199218999998</c:v>
                </c:pt>
                <c:pt idx="572">
                  <c:v>16884.613281000002</c:v>
                </c:pt>
                <c:pt idx="573">
                  <c:v>16669.439452999999</c:v>
                </c:pt>
                <c:pt idx="574">
                  <c:v>16687.517577999999</c:v>
                </c:pt>
                <c:pt idx="575">
                  <c:v>16697.777343999998</c:v>
                </c:pt>
                <c:pt idx="576">
                  <c:v>15787.284180000001</c:v>
                </c:pt>
                <c:pt idx="577">
                  <c:v>16189.769531</c:v>
                </c:pt>
                <c:pt idx="578">
                  <c:v>16610.707031000002</c:v>
                </c:pt>
                <c:pt idx="579">
                  <c:v>16521.841797000001</c:v>
                </c:pt>
                <c:pt idx="580">
                  <c:v>16217.322265999999</c:v>
                </c:pt>
                <c:pt idx="581">
                  <c:v>16444.982422000001</c:v>
                </c:pt>
                <c:pt idx="582">
                  <c:v>17168.566406000002</c:v>
                </c:pt>
                <c:pt idx="583">
                  <c:v>16967.132813</c:v>
                </c:pt>
                <c:pt idx="584">
                  <c:v>17088.660156000002</c:v>
                </c:pt>
                <c:pt idx="585">
                  <c:v>16974.826172000001</c:v>
                </c:pt>
                <c:pt idx="586">
                  <c:v>17089.503906000002</c:v>
                </c:pt>
                <c:pt idx="587">
                  <c:v>16848.126952999999</c:v>
                </c:pt>
                <c:pt idx="588">
                  <c:v>17233.474609000001</c:v>
                </c:pt>
                <c:pt idx="589">
                  <c:v>17133.152343999998</c:v>
                </c:pt>
                <c:pt idx="590">
                  <c:v>17206.4375</c:v>
                </c:pt>
                <c:pt idx="591">
                  <c:v>17781.318359000001</c:v>
                </c:pt>
                <c:pt idx="592">
                  <c:v>17815.650390999999</c:v>
                </c:pt>
                <c:pt idx="593">
                  <c:v>17364.865234000001</c:v>
                </c:pt>
                <c:pt idx="594">
                  <c:v>16647.484375</c:v>
                </c:pt>
                <c:pt idx="595">
                  <c:v>16439.679688</c:v>
                </c:pt>
                <c:pt idx="596">
                  <c:v>16906.304688</c:v>
                </c:pt>
                <c:pt idx="597">
                  <c:v>16817.535156000002</c:v>
                </c:pt>
                <c:pt idx="598">
                  <c:v>16830.341797000001</c:v>
                </c:pt>
                <c:pt idx="599">
                  <c:v>16796.953125</c:v>
                </c:pt>
                <c:pt idx="600">
                  <c:v>16717.173827999999</c:v>
                </c:pt>
                <c:pt idx="601">
                  <c:v>16552.572265999999</c:v>
                </c:pt>
                <c:pt idx="602">
                  <c:v>16642.341797000001</c:v>
                </c:pt>
                <c:pt idx="603">
                  <c:v>16602.585938</c:v>
                </c:pt>
                <c:pt idx="604">
                  <c:v>16679.857422000001</c:v>
                </c:pt>
                <c:pt idx="605">
                  <c:v>16863.238281000002</c:v>
                </c:pt>
                <c:pt idx="606">
                  <c:v>16836.736327999999</c:v>
                </c:pt>
                <c:pt idx="607">
                  <c:v>16951.96875</c:v>
                </c:pt>
                <c:pt idx="608">
                  <c:v>17196.554688</c:v>
                </c:pt>
                <c:pt idx="609">
                  <c:v>17446.292968999998</c:v>
                </c:pt>
                <c:pt idx="610">
                  <c:v>17934.896484000001</c:v>
                </c:pt>
                <c:pt idx="611">
                  <c:v>18869.587890999999</c:v>
                </c:pt>
                <c:pt idx="612">
                  <c:v>19909.574218999998</c:v>
                </c:pt>
                <c:pt idx="613">
                  <c:v>21161.519531000002</c:v>
                </c:pt>
                <c:pt idx="614">
                  <c:v>20688.78125</c:v>
                </c:pt>
                <c:pt idx="615">
                  <c:v>21086.792968999998</c:v>
                </c:pt>
                <c:pt idx="616">
                  <c:v>22676.552734000001</c:v>
                </c:pt>
                <c:pt idx="617">
                  <c:v>22934.431640999999</c:v>
                </c:pt>
                <c:pt idx="618">
                  <c:v>22636.46875</c:v>
                </c:pt>
                <c:pt idx="619">
                  <c:v>23117.859375</c:v>
                </c:pt>
                <c:pt idx="620">
                  <c:v>23032.777343999998</c:v>
                </c:pt>
                <c:pt idx="621">
                  <c:v>23078.728515999999</c:v>
                </c:pt>
                <c:pt idx="622">
                  <c:v>22840.138672000001</c:v>
                </c:pt>
                <c:pt idx="623">
                  <c:v>23139.283202999999</c:v>
                </c:pt>
                <c:pt idx="624">
                  <c:v>23723.769531000002</c:v>
                </c:pt>
                <c:pt idx="625">
                  <c:v>23471.871093999998</c:v>
                </c:pt>
                <c:pt idx="626">
                  <c:v>23449.322265999999</c:v>
                </c:pt>
                <c:pt idx="627">
                  <c:v>22760.109375</c:v>
                </c:pt>
                <c:pt idx="628">
                  <c:v>23264.291015999999</c:v>
                </c:pt>
                <c:pt idx="629">
                  <c:v>22939.398438</c:v>
                </c:pt>
                <c:pt idx="630">
                  <c:v>21819.039063</c:v>
                </c:pt>
                <c:pt idx="631">
                  <c:v>21651.183593999998</c:v>
                </c:pt>
                <c:pt idx="632">
                  <c:v>21808.101563</c:v>
                </c:pt>
                <c:pt idx="633">
                  <c:v>22220.804688</c:v>
                </c:pt>
                <c:pt idx="634">
                  <c:v>24307.841797000001</c:v>
                </c:pt>
                <c:pt idx="635">
                  <c:v>23623.474609000001</c:v>
                </c:pt>
                <c:pt idx="636">
                  <c:v>24565.601563</c:v>
                </c:pt>
                <c:pt idx="637">
                  <c:v>24436.353515999999</c:v>
                </c:pt>
                <c:pt idx="638">
                  <c:v>24188.84375</c:v>
                </c:pt>
                <c:pt idx="639">
                  <c:v>23947.492188</c:v>
                </c:pt>
                <c:pt idx="640">
                  <c:v>23198.126952999999</c:v>
                </c:pt>
                <c:pt idx="641">
                  <c:v>23522.871093999998</c:v>
                </c:pt>
                <c:pt idx="642">
                  <c:v>23147.353515999999</c:v>
                </c:pt>
                <c:pt idx="643">
                  <c:v>23646.550781000002</c:v>
                </c:pt>
                <c:pt idx="644">
                  <c:v>23475.466797000001</c:v>
                </c:pt>
                <c:pt idx="645">
                  <c:v>22362.679688</c:v>
                </c:pt>
                <c:pt idx="646">
                  <c:v>22429.757813</c:v>
                </c:pt>
                <c:pt idx="647">
                  <c:v>22219.769531000002</c:v>
                </c:pt>
                <c:pt idx="648">
                  <c:v>21718.080077999999</c:v>
                </c:pt>
                <c:pt idx="649">
                  <c:v>20363.021484000001</c:v>
                </c:pt>
                <c:pt idx="650">
                  <c:v>20187.244140999999</c:v>
                </c:pt>
                <c:pt idx="651">
                  <c:v>24197.533202999999</c:v>
                </c:pt>
                <c:pt idx="652">
                  <c:v>24746.074218999998</c:v>
                </c:pt>
                <c:pt idx="653">
                  <c:v>24375.960938</c:v>
                </c:pt>
                <c:pt idx="654">
                  <c:v>25052.789063</c:v>
                </c:pt>
                <c:pt idx="655">
                  <c:v>27423.929688</c:v>
                </c:pt>
                <c:pt idx="656">
                  <c:v>27767.236327999999</c:v>
                </c:pt>
                <c:pt idx="657">
                  <c:v>28175.816406000002</c:v>
                </c:pt>
                <c:pt idx="658">
                  <c:v>27307.4375</c:v>
                </c:pt>
                <c:pt idx="659">
                  <c:v>28333.972656000002</c:v>
                </c:pt>
                <c:pt idx="660">
                  <c:v>27493.285156000002</c:v>
                </c:pt>
                <c:pt idx="661">
                  <c:v>27139.888672000001</c:v>
                </c:pt>
                <c:pt idx="662">
                  <c:v>27268.130859000001</c:v>
                </c:pt>
                <c:pt idx="663">
                  <c:v>28348.441406000002</c:v>
                </c:pt>
                <c:pt idx="664">
                  <c:v>28033.5625</c:v>
                </c:pt>
                <c:pt idx="665">
                  <c:v>28478.484375</c:v>
                </c:pt>
                <c:pt idx="666">
                  <c:v>27790.220702999999</c:v>
                </c:pt>
                <c:pt idx="667">
                  <c:v>28168.089843999998</c:v>
                </c:pt>
                <c:pt idx="668">
                  <c:v>28177.984375</c:v>
                </c:pt>
                <c:pt idx="669">
                  <c:v>28044.140625</c:v>
                </c:pt>
                <c:pt idx="670">
                  <c:v>29652.980468999998</c:v>
                </c:pt>
                <c:pt idx="671">
                  <c:v>30235.058593999998</c:v>
                </c:pt>
                <c:pt idx="672">
                  <c:v>30139.052734000001</c:v>
                </c:pt>
                <c:pt idx="673">
                  <c:v>30399.066406000002</c:v>
                </c:pt>
                <c:pt idx="674">
                  <c:v>30485.699218999998</c:v>
                </c:pt>
                <c:pt idx="675">
                  <c:v>29445.044922000001</c:v>
                </c:pt>
                <c:pt idx="676">
                  <c:v>30397.552734000001</c:v>
                </c:pt>
                <c:pt idx="677">
                  <c:v>28822.679688</c:v>
                </c:pt>
                <c:pt idx="678">
                  <c:v>28245.988281000002</c:v>
                </c:pt>
                <c:pt idx="679">
                  <c:v>27276.910156000002</c:v>
                </c:pt>
                <c:pt idx="680">
                  <c:v>27525.339843999998</c:v>
                </c:pt>
                <c:pt idx="681">
                  <c:v>28307.597656000002</c:v>
                </c:pt>
                <c:pt idx="682">
                  <c:v>28422.701172000001</c:v>
                </c:pt>
                <c:pt idx="683">
                  <c:v>29473.787109000001</c:v>
                </c:pt>
                <c:pt idx="684">
                  <c:v>29340.261718999998</c:v>
                </c:pt>
                <c:pt idx="685">
                  <c:v>28091.568359000001</c:v>
                </c:pt>
                <c:pt idx="686">
                  <c:v>28680.537109000001</c:v>
                </c:pt>
                <c:pt idx="687">
                  <c:v>29006.308593999998</c:v>
                </c:pt>
                <c:pt idx="688">
                  <c:v>28847.710938</c:v>
                </c:pt>
                <c:pt idx="689">
                  <c:v>29534.384765999999</c:v>
                </c:pt>
                <c:pt idx="690">
                  <c:v>27694.273438</c:v>
                </c:pt>
                <c:pt idx="691">
                  <c:v>27658.775390999999</c:v>
                </c:pt>
                <c:pt idx="692">
                  <c:v>27621.755859000001</c:v>
                </c:pt>
                <c:pt idx="693">
                  <c:v>27000.789063</c:v>
                </c:pt>
                <c:pt idx="694">
                  <c:v>26804.990234000001</c:v>
                </c:pt>
                <c:pt idx="695">
                  <c:v>27192.693359000001</c:v>
                </c:pt>
                <c:pt idx="696">
                  <c:v>27036.650390999999</c:v>
                </c:pt>
                <c:pt idx="697">
                  <c:v>27398.802734000001</c:v>
                </c:pt>
                <c:pt idx="698">
                  <c:v>26832.208984000001</c:v>
                </c:pt>
                <c:pt idx="699">
                  <c:v>26890.128906000002</c:v>
                </c:pt>
                <c:pt idx="700">
                  <c:v>26851.277343999998</c:v>
                </c:pt>
                <c:pt idx="701">
                  <c:v>27225.726563</c:v>
                </c:pt>
                <c:pt idx="702">
                  <c:v>26334.818359000001</c:v>
                </c:pt>
                <c:pt idx="703">
                  <c:v>26476.207031000002</c:v>
                </c:pt>
                <c:pt idx="704">
                  <c:v>26719.291015999999</c:v>
                </c:pt>
                <c:pt idx="705">
                  <c:v>27702.349609000001</c:v>
                </c:pt>
                <c:pt idx="706">
                  <c:v>27219.658202999999</c:v>
                </c:pt>
                <c:pt idx="707">
                  <c:v>26819.972656000002</c:v>
                </c:pt>
                <c:pt idx="708">
                  <c:v>27249.589843999998</c:v>
                </c:pt>
                <c:pt idx="709">
                  <c:v>25760.097656000002</c:v>
                </c:pt>
                <c:pt idx="710">
                  <c:v>27238.783202999999</c:v>
                </c:pt>
                <c:pt idx="711">
                  <c:v>26345.998047000001</c:v>
                </c:pt>
                <c:pt idx="712">
                  <c:v>26508.216797000001</c:v>
                </c:pt>
                <c:pt idx="713">
                  <c:v>26480.375</c:v>
                </c:pt>
                <c:pt idx="714">
                  <c:v>25902.5</c:v>
                </c:pt>
                <c:pt idx="715">
                  <c:v>25918.728515999999</c:v>
                </c:pt>
                <c:pt idx="716">
                  <c:v>25124.675781000002</c:v>
                </c:pt>
                <c:pt idx="717">
                  <c:v>25576.394531000002</c:v>
                </c:pt>
                <c:pt idx="718">
                  <c:v>26327.462890999999</c:v>
                </c:pt>
                <c:pt idx="719">
                  <c:v>28327.488281000002</c:v>
                </c:pt>
                <c:pt idx="720">
                  <c:v>30027.296875</c:v>
                </c:pt>
                <c:pt idx="721">
                  <c:v>29912.28125</c:v>
                </c:pt>
                <c:pt idx="722">
                  <c:v>30695.46875</c:v>
                </c:pt>
                <c:pt idx="723">
                  <c:v>30271.130859000001</c:v>
                </c:pt>
                <c:pt idx="724">
                  <c:v>30688.164063</c:v>
                </c:pt>
                <c:pt idx="725">
                  <c:v>30086.246093999998</c:v>
                </c:pt>
                <c:pt idx="726">
                  <c:v>30445.351563</c:v>
                </c:pt>
                <c:pt idx="727">
                  <c:v>30477.251952999999</c:v>
                </c:pt>
                <c:pt idx="728">
                  <c:v>31156.439452999999</c:v>
                </c:pt>
                <c:pt idx="729">
                  <c:v>30514.166015999999</c:v>
                </c:pt>
                <c:pt idx="730">
                  <c:v>29909.337890999999</c:v>
                </c:pt>
                <c:pt idx="731">
                  <c:v>30342.265625</c:v>
                </c:pt>
                <c:pt idx="732">
                  <c:v>30414.470702999999</c:v>
                </c:pt>
                <c:pt idx="733">
                  <c:v>30620.951172000001</c:v>
                </c:pt>
                <c:pt idx="734">
                  <c:v>30391.646484000001</c:v>
                </c:pt>
                <c:pt idx="735">
                  <c:v>31476.048827999999</c:v>
                </c:pt>
                <c:pt idx="736">
                  <c:v>30334.068359000001</c:v>
                </c:pt>
                <c:pt idx="737">
                  <c:v>30145.888672000001</c:v>
                </c:pt>
                <c:pt idx="738">
                  <c:v>29856.5625</c:v>
                </c:pt>
                <c:pt idx="739">
                  <c:v>29913.923827999999</c:v>
                </c:pt>
                <c:pt idx="740">
                  <c:v>29792.015625</c:v>
                </c:pt>
                <c:pt idx="741">
                  <c:v>29908.744140999999</c:v>
                </c:pt>
                <c:pt idx="742">
                  <c:v>29176.916015999999</c:v>
                </c:pt>
                <c:pt idx="743">
                  <c:v>29227.390625</c:v>
                </c:pt>
                <c:pt idx="744">
                  <c:v>29354.972656000002</c:v>
                </c:pt>
                <c:pt idx="745">
                  <c:v>29210.689452999999</c:v>
                </c:pt>
                <c:pt idx="746">
                  <c:v>29319.246093999998</c:v>
                </c:pt>
                <c:pt idx="747">
                  <c:v>29230.111327999999</c:v>
                </c:pt>
                <c:pt idx="748">
                  <c:v>29675.732422000001</c:v>
                </c:pt>
                <c:pt idx="749">
                  <c:v>29151.958984000001</c:v>
                </c:pt>
                <c:pt idx="750">
                  <c:v>29178.679688</c:v>
                </c:pt>
                <c:pt idx="751">
                  <c:v>29074.091797000001</c:v>
                </c:pt>
                <c:pt idx="752">
                  <c:v>29180.578125</c:v>
                </c:pt>
                <c:pt idx="753">
                  <c:v>29765.492188</c:v>
                </c:pt>
                <c:pt idx="754">
                  <c:v>29561.494140999999</c:v>
                </c:pt>
                <c:pt idx="755">
                  <c:v>29429.591797000001</c:v>
                </c:pt>
                <c:pt idx="756">
                  <c:v>29397.714843999998</c:v>
                </c:pt>
                <c:pt idx="757">
                  <c:v>29408.443359000001</c:v>
                </c:pt>
                <c:pt idx="758">
                  <c:v>29170.347656000002</c:v>
                </c:pt>
                <c:pt idx="759">
                  <c:v>28701.779297000001</c:v>
                </c:pt>
                <c:pt idx="760">
                  <c:v>26664.550781000002</c:v>
                </c:pt>
                <c:pt idx="761">
                  <c:v>26049.556640999999</c:v>
                </c:pt>
                <c:pt idx="762">
                  <c:v>26124.140625</c:v>
                </c:pt>
                <c:pt idx="763">
                  <c:v>26031.65625</c:v>
                </c:pt>
                <c:pt idx="764">
                  <c:v>26431.640625</c:v>
                </c:pt>
                <c:pt idx="765">
                  <c:v>26162.373047000001</c:v>
                </c:pt>
                <c:pt idx="766">
                  <c:v>26047.667968999998</c:v>
                </c:pt>
                <c:pt idx="767">
                  <c:v>26106.150390999999</c:v>
                </c:pt>
                <c:pt idx="768">
                  <c:v>27727.392577999999</c:v>
                </c:pt>
                <c:pt idx="769">
                  <c:v>27297.265625</c:v>
                </c:pt>
                <c:pt idx="770">
                  <c:v>25931.472656000002</c:v>
                </c:pt>
                <c:pt idx="771">
                  <c:v>25800.724609000001</c:v>
                </c:pt>
                <c:pt idx="772">
                  <c:v>25779.982422000001</c:v>
                </c:pt>
                <c:pt idx="773">
                  <c:v>25753.236327999999</c:v>
                </c:pt>
                <c:pt idx="774">
                  <c:v>26240.195313</c:v>
                </c:pt>
                <c:pt idx="775">
                  <c:v>25905.654297000001</c:v>
                </c:pt>
                <c:pt idx="776">
                  <c:v>25162.654297000001</c:v>
                </c:pt>
                <c:pt idx="777">
                  <c:v>25833.34375</c:v>
                </c:pt>
                <c:pt idx="778">
                  <c:v>26228.324218999998</c:v>
                </c:pt>
                <c:pt idx="779">
                  <c:v>26539.673827999999</c:v>
                </c:pt>
                <c:pt idx="780">
                  <c:v>26608.693359000001</c:v>
                </c:pt>
                <c:pt idx="781">
                  <c:v>26754.28125</c:v>
                </c:pt>
                <c:pt idx="782">
                  <c:v>27211.117188</c:v>
                </c:pt>
                <c:pt idx="783">
                  <c:v>27132.007813</c:v>
                </c:pt>
                <c:pt idx="784">
                  <c:v>26567.632813</c:v>
                </c:pt>
                <c:pt idx="785">
                  <c:v>26579.568359000001</c:v>
                </c:pt>
                <c:pt idx="786">
                  <c:v>26298.480468999998</c:v>
                </c:pt>
                <c:pt idx="787">
                  <c:v>26217.25</c:v>
                </c:pt>
                <c:pt idx="788">
                  <c:v>26352.716797000001</c:v>
                </c:pt>
                <c:pt idx="789">
                  <c:v>27021.546875</c:v>
                </c:pt>
                <c:pt idx="790">
                  <c:v>26911.720702999999</c:v>
                </c:pt>
                <c:pt idx="791">
                  <c:v>27530.785156000002</c:v>
                </c:pt>
                <c:pt idx="792">
                  <c:v>27429.978515999999</c:v>
                </c:pt>
                <c:pt idx="793">
                  <c:v>27799.394531000002</c:v>
                </c:pt>
                <c:pt idx="794">
                  <c:v>27415.912109000001</c:v>
                </c:pt>
                <c:pt idx="795">
                  <c:v>27946.597656000002</c:v>
                </c:pt>
                <c:pt idx="796">
                  <c:v>27583.677734000001</c:v>
                </c:pt>
                <c:pt idx="797">
                  <c:v>27391.019531000002</c:v>
                </c:pt>
                <c:pt idx="798">
                  <c:v>26873.320313</c:v>
                </c:pt>
                <c:pt idx="799">
                  <c:v>26756.798827999999</c:v>
                </c:pt>
                <c:pt idx="800">
                  <c:v>26862.375</c:v>
                </c:pt>
                <c:pt idx="801">
                  <c:v>28519.466797000001</c:v>
                </c:pt>
                <c:pt idx="802">
                  <c:v>28415.748047000001</c:v>
                </c:pt>
                <c:pt idx="803">
                  <c:v>28328.341797000001</c:v>
                </c:pt>
                <c:pt idx="804">
                  <c:v>28719.806640999999</c:v>
                </c:pt>
                <c:pt idx="805">
                  <c:v>29682.949218999998</c:v>
                </c:pt>
                <c:pt idx="806">
                  <c:v>33086.234375</c:v>
                </c:pt>
                <c:pt idx="807">
                  <c:v>33901.527344000002</c:v>
                </c:pt>
                <c:pt idx="808">
                  <c:v>34502.820312999997</c:v>
                </c:pt>
                <c:pt idx="809">
                  <c:v>34156.648437999997</c:v>
                </c:pt>
                <c:pt idx="810">
                  <c:v>33909.800780999998</c:v>
                </c:pt>
                <c:pt idx="811">
                  <c:v>34502.363280999998</c:v>
                </c:pt>
                <c:pt idx="812">
                  <c:v>34667.78125</c:v>
                </c:pt>
                <c:pt idx="813">
                  <c:v>35437.253905999998</c:v>
                </c:pt>
                <c:pt idx="814">
                  <c:v>34938.242187999997</c:v>
                </c:pt>
                <c:pt idx="815">
                  <c:v>34732.324219000002</c:v>
                </c:pt>
                <c:pt idx="816">
                  <c:v>35037.371094000002</c:v>
                </c:pt>
                <c:pt idx="817">
                  <c:v>35443.5625</c:v>
                </c:pt>
                <c:pt idx="818">
                  <c:v>35655.277344000002</c:v>
                </c:pt>
                <c:pt idx="819">
                  <c:v>36693.125</c:v>
                </c:pt>
                <c:pt idx="820">
                  <c:v>37313.96875</c:v>
                </c:pt>
                <c:pt idx="821">
                  <c:v>36502.355469000002</c:v>
                </c:pt>
                <c:pt idx="822">
                  <c:v>35537.640625</c:v>
                </c:pt>
                <c:pt idx="823">
                  <c:v>37880.582030999998</c:v>
                </c:pt>
                <c:pt idx="824">
                  <c:v>36154.769530999998</c:v>
                </c:pt>
                <c:pt idx="825">
                  <c:v>36596.683594000002</c:v>
                </c:pt>
                <c:pt idx="826">
                  <c:v>37476.957030999998</c:v>
                </c:pt>
                <c:pt idx="827">
                  <c:v>35813.8125</c:v>
                </c:pt>
                <c:pt idx="828">
                  <c:v>37432.339844000002</c:v>
                </c:pt>
                <c:pt idx="829">
                  <c:v>37720.28125</c:v>
                </c:pt>
                <c:pt idx="830">
                  <c:v>37254.167969000002</c:v>
                </c:pt>
                <c:pt idx="831">
                  <c:v>37831.085937999997</c:v>
                </c:pt>
                <c:pt idx="832">
                  <c:v>37858.492187999997</c:v>
                </c:pt>
                <c:pt idx="833">
                  <c:v>37712.746094000002</c:v>
                </c:pt>
                <c:pt idx="834">
                  <c:v>38688.75</c:v>
                </c:pt>
                <c:pt idx="835">
                  <c:v>41980.097655999998</c:v>
                </c:pt>
                <c:pt idx="836">
                  <c:v>44080.648437999997</c:v>
                </c:pt>
                <c:pt idx="837">
                  <c:v>43746.445312999997</c:v>
                </c:pt>
                <c:pt idx="838">
                  <c:v>43292.664062999997</c:v>
                </c:pt>
                <c:pt idx="839">
                  <c:v>44166.601562999997</c:v>
                </c:pt>
                <c:pt idx="840">
                  <c:v>41243.832030999998</c:v>
                </c:pt>
                <c:pt idx="841">
                  <c:v>41450.222655999998</c:v>
                </c:pt>
                <c:pt idx="842">
                  <c:v>42890.742187999997</c:v>
                </c:pt>
                <c:pt idx="843">
                  <c:v>43023.972655999998</c:v>
                </c:pt>
                <c:pt idx="844">
                  <c:v>41929.757812999997</c:v>
                </c:pt>
                <c:pt idx="845">
                  <c:v>42623.539062999997</c:v>
                </c:pt>
                <c:pt idx="846">
                  <c:v>42270.527344000002</c:v>
                </c:pt>
                <c:pt idx="847">
                  <c:v>43652.25</c:v>
                </c:pt>
                <c:pt idx="848">
                  <c:v>43869.152344000002</c:v>
                </c:pt>
                <c:pt idx="849">
                  <c:v>43997.902344000002</c:v>
                </c:pt>
                <c:pt idx="850">
                  <c:v>42520.402344000002</c:v>
                </c:pt>
                <c:pt idx="851">
                  <c:v>43442.855469000002</c:v>
                </c:pt>
                <c:pt idx="852">
                  <c:v>42627.855469000002</c:v>
                </c:pt>
                <c:pt idx="853">
                  <c:v>42099.402344000002</c:v>
                </c:pt>
                <c:pt idx="854">
                  <c:v>44957.96875</c:v>
                </c:pt>
                <c:pt idx="855">
                  <c:v>42848.175780999998</c:v>
                </c:pt>
                <c:pt idx="856">
                  <c:v>44179.921875</c:v>
                </c:pt>
                <c:pt idx="857">
                  <c:v>44162.691405999998</c:v>
                </c:pt>
                <c:pt idx="858">
                  <c:v>46970.503905999998</c:v>
                </c:pt>
                <c:pt idx="859">
                  <c:v>46139.730469000002</c:v>
                </c:pt>
                <c:pt idx="860">
                  <c:v>46627.777344000002</c:v>
                </c:pt>
                <c:pt idx="861">
                  <c:v>46368.585937999997</c:v>
                </c:pt>
                <c:pt idx="862">
                  <c:v>42853.167969000002</c:v>
                </c:pt>
                <c:pt idx="863">
                  <c:v>43154.945312999997</c:v>
                </c:pt>
                <c:pt idx="864">
                  <c:v>42742.652344000002</c:v>
                </c:pt>
                <c:pt idx="865">
                  <c:v>41262.058594000002</c:v>
                </c:pt>
                <c:pt idx="866">
                  <c:v>41618.40625</c:v>
                </c:pt>
                <c:pt idx="867">
                  <c:v>39507.367187999997</c:v>
                </c:pt>
                <c:pt idx="868">
                  <c:v>39845.550780999998</c:v>
                </c:pt>
                <c:pt idx="869">
                  <c:v>40077.074219000002</c:v>
                </c:pt>
                <c:pt idx="870">
                  <c:v>39933.808594000002</c:v>
                </c:pt>
                <c:pt idx="871">
                  <c:v>41816.871094000002</c:v>
                </c:pt>
                <c:pt idx="872">
                  <c:v>43288.246094000002</c:v>
                </c:pt>
                <c:pt idx="873">
                  <c:v>42952.609375</c:v>
                </c:pt>
                <c:pt idx="874">
                  <c:v>42582.605469000002</c:v>
                </c:pt>
                <c:pt idx="875">
                  <c:v>43075.773437999997</c:v>
                </c:pt>
                <c:pt idx="876">
                  <c:v>43185.859375</c:v>
                </c:pt>
                <c:pt idx="877">
                  <c:v>42658.667969000002</c:v>
                </c:pt>
                <c:pt idx="878">
                  <c:v>43084.671875</c:v>
                </c:pt>
                <c:pt idx="879">
                  <c:v>44318.222655999998</c:v>
                </c:pt>
                <c:pt idx="880">
                  <c:v>45301.566405999998</c:v>
                </c:pt>
                <c:pt idx="881">
                  <c:v>47147.199219000002</c:v>
                </c:pt>
                <c:pt idx="882">
                  <c:v>49958.222655999998</c:v>
                </c:pt>
                <c:pt idx="883">
                  <c:v>49742.441405999998</c:v>
                </c:pt>
                <c:pt idx="884">
                  <c:v>51826.695312999997</c:v>
                </c:pt>
                <c:pt idx="885">
                  <c:v>51938.554687999997</c:v>
                </c:pt>
                <c:pt idx="886">
                  <c:v>52160.203125</c:v>
                </c:pt>
                <c:pt idx="887">
                  <c:v>52284.875</c:v>
                </c:pt>
                <c:pt idx="888">
                  <c:v>51839.179687999997</c:v>
                </c:pt>
                <c:pt idx="889">
                  <c:v>51304.972655999998</c:v>
                </c:pt>
                <c:pt idx="890">
                  <c:v>50731.949219000002</c:v>
                </c:pt>
                <c:pt idx="891">
                  <c:v>54522.402344000002</c:v>
                </c:pt>
                <c:pt idx="892">
                  <c:v>57085.371094000002</c:v>
                </c:pt>
                <c:pt idx="893">
                  <c:v>62504.789062999997</c:v>
                </c:pt>
                <c:pt idx="894">
                  <c:v>61198.382812999997</c:v>
                </c:pt>
                <c:pt idx="895">
                  <c:v>62440.632812999997</c:v>
                </c:pt>
                <c:pt idx="896">
                  <c:v>68330.414063000004</c:v>
                </c:pt>
                <c:pt idx="897">
                  <c:v>63801.199219000002</c:v>
                </c:pt>
                <c:pt idx="898">
                  <c:v>66106.804688000004</c:v>
                </c:pt>
                <c:pt idx="899">
                  <c:v>66925.484375</c:v>
                </c:pt>
                <c:pt idx="900">
                  <c:v>68300.09375</c:v>
                </c:pt>
                <c:pt idx="901">
                  <c:v>72123.90625</c:v>
                </c:pt>
                <c:pt idx="902">
                  <c:v>71481.289063000004</c:v>
                </c:pt>
                <c:pt idx="903" formatCode="General">
                  <c:v>73083.5</c:v>
                </c:pt>
                <c:pt idx="904" formatCode="General">
                  <c:v>71396.59</c:v>
                </c:pt>
                <c:pt idx="905" formatCode="General">
                  <c:v>69403.77</c:v>
                </c:pt>
                <c:pt idx="906" formatCode="General">
                  <c:v>67548.59</c:v>
                </c:pt>
                <c:pt idx="907" formatCode="General">
                  <c:v>61912.77</c:v>
                </c:pt>
                <c:pt idx="908" formatCode="General">
                  <c:v>67913.67</c:v>
                </c:pt>
                <c:pt idx="909" formatCode="General">
                  <c:v>65491.39</c:v>
                </c:pt>
                <c:pt idx="910" formatCode="General">
                  <c:v>63778.76</c:v>
                </c:pt>
                <c:pt idx="911" formatCode="General">
                  <c:v>69958.81</c:v>
                </c:pt>
                <c:pt idx="912" formatCode="General">
                  <c:v>69987.839999999997</c:v>
                </c:pt>
                <c:pt idx="913" formatCode="General">
                  <c:v>69455.34</c:v>
                </c:pt>
                <c:pt idx="914" formatCode="General">
                  <c:v>70744.95</c:v>
                </c:pt>
                <c:pt idx="915" formatCode="General">
                  <c:v>69702.149999999994</c:v>
                </c:pt>
                <c:pt idx="916" formatCode="General">
                  <c:v>65446.97</c:v>
                </c:pt>
                <c:pt idx="917" formatCode="General">
                  <c:v>65980.81</c:v>
                </c:pt>
                <c:pt idx="918" formatCode="General">
                  <c:v>68508.84</c:v>
                </c:pt>
                <c:pt idx="919">
                  <c:v>67837.64</c:v>
                </c:pt>
                <c:pt idx="920">
                  <c:v>71631.360000000001</c:v>
                </c:pt>
                <c:pt idx="921">
                  <c:v>69139.02</c:v>
                </c:pt>
                <c:pt idx="922">
                  <c:v>70587.88</c:v>
                </c:pt>
                <c:pt idx="923">
                  <c:v>70060.61</c:v>
                </c:pt>
                <c:pt idx="924">
                  <c:v>67195.87</c:v>
                </c:pt>
                <c:pt idx="925">
                  <c:v>63426.21</c:v>
                </c:pt>
                <c:pt idx="926">
                  <c:v>63811.86</c:v>
                </c:pt>
                <c:pt idx="927">
                  <c:v>61276.69</c:v>
                </c:pt>
                <c:pt idx="928">
                  <c:v>63512.75</c:v>
                </c:pt>
                <c:pt idx="929">
                  <c:v>63843.57</c:v>
                </c:pt>
                <c:pt idx="930">
                  <c:v>66837.679999999993</c:v>
                </c:pt>
                <c:pt idx="931">
                  <c:v>66407.27</c:v>
                </c:pt>
                <c:pt idx="932">
                  <c:v>64407.27</c:v>
                </c:pt>
                <c:pt idx="933">
                  <c:v>64481.71</c:v>
                </c:pt>
                <c:pt idx="934">
                  <c:v>63755.32</c:v>
                </c:pt>
                <c:pt idx="935">
                  <c:v>62976.4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C-4776-8061-86F383C7B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383248"/>
        <c:axId val="994876528"/>
      </c:lineChart>
      <c:lineChart>
        <c:grouping val="standard"/>
        <c:varyColors val="0"/>
        <c:ser>
          <c:idx val="1"/>
          <c:order val="1"/>
          <c:tx>
            <c:strRef>
              <c:f>'MSTRvsBTC Daily'!$J$1</c:f>
              <c:strCache>
                <c:ptCount val="1"/>
                <c:pt idx="0">
                  <c:v>NAV Multiple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'MSTRvsBTC Daily'!$A$2:$A$10000</c:f>
              <c:numCache>
                <c:formatCode>m/d/yyyy</c:formatCode>
                <c:ptCount val="9999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44060</c:v>
                </c:pt>
                <c:pt idx="6">
                  <c:v>44061</c:v>
                </c:pt>
                <c:pt idx="7">
                  <c:v>44062</c:v>
                </c:pt>
                <c:pt idx="8">
                  <c:v>44063</c:v>
                </c:pt>
                <c:pt idx="9">
                  <c:v>44064</c:v>
                </c:pt>
                <c:pt idx="10">
                  <c:v>44067</c:v>
                </c:pt>
                <c:pt idx="11">
                  <c:v>44068</c:v>
                </c:pt>
                <c:pt idx="12">
                  <c:v>44069</c:v>
                </c:pt>
                <c:pt idx="13">
                  <c:v>44070</c:v>
                </c:pt>
                <c:pt idx="14">
                  <c:v>44071</c:v>
                </c:pt>
                <c:pt idx="15">
                  <c:v>44074</c:v>
                </c:pt>
                <c:pt idx="16">
                  <c:v>44075</c:v>
                </c:pt>
                <c:pt idx="17">
                  <c:v>44076</c:v>
                </c:pt>
                <c:pt idx="18">
                  <c:v>44077</c:v>
                </c:pt>
                <c:pt idx="19">
                  <c:v>44078</c:v>
                </c:pt>
                <c:pt idx="20">
                  <c:v>44082</c:v>
                </c:pt>
                <c:pt idx="21">
                  <c:v>44083</c:v>
                </c:pt>
                <c:pt idx="22">
                  <c:v>44084</c:v>
                </c:pt>
                <c:pt idx="23">
                  <c:v>44085</c:v>
                </c:pt>
                <c:pt idx="24">
                  <c:v>44088</c:v>
                </c:pt>
                <c:pt idx="25">
                  <c:v>44089</c:v>
                </c:pt>
                <c:pt idx="26">
                  <c:v>44090</c:v>
                </c:pt>
                <c:pt idx="27">
                  <c:v>44091</c:v>
                </c:pt>
                <c:pt idx="28">
                  <c:v>44092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44109</c:v>
                </c:pt>
                <c:pt idx="40">
                  <c:v>44110</c:v>
                </c:pt>
                <c:pt idx="41">
                  <c:v>44111</c:v>
                </c:pt>
                <c:pt idx="42">
                  <c:v>44112</c:v>
                </c:pt>
                <c:pt idx="43">
                  <c:v>44113</c:v>
                </c:pt>
                <c:pt idx="44">
                  <c:v>44116</c:v>
                </c:pt>
                <c:pt idx="45">
                  <c:v>44117</c:v>
                </c:pt>
                <c:pt idx="46">
                  <c:v>44118</c:v>
                </c:pt>
                <c:pt idx="47">
                  <c:v>44119</c:v>
                </c:pt>
                <c:pt idx="48">
                  <c:v>44120</c:v>
                </c:pt>
                <c:pt idx="49">
                  <c:v>44123</c:v>
                </c:pt>
                <c:pt idx="50">
                  <c:v>44124</c:v>
                </c:pt>
                <c:pt idx="51">
                  <c:v>44125</c:v>
                </c:pt>
                <c:pt idx="52">
                  <c:v>44126</c:v>
                </c:pt>
                <c:pt idx="53">
                  <c:v>44127</c:v>
                </c:pt>
                <c:pt idx="54">
                  <c:v>44130</c:v>
                </c:pt>
                <c:pt idx="55">
                  <c:v>44131</c:v>
                </c:pt>
                <c:pt idx="56">
                  <c:v>44132</c:v>
                </c:pt>
                <c:pt idx="57">
                  <c:v>44133</c:v>
                </c:pt>
                <c:pt idx="58">
                  <c:v>44134</c:v>
                </c:pt>
                <c:pt idx="59">
                  <c:v>44137</c:v>
                </c:pt>
                <c:pt idx="60">
                  <c:v>44138</c:v>
                </c:pt>
                <c:pt idx="61">
                  <c:v>44139</c:v>
                </c:pt>
                <c:pt idx="62">
                  <c:v>44140</c:v>
                </c:pt>
                <c:pt idx="63">
                  <c:v>44141</c:v>
                </c:pt>
                <c:pt idx="64">
                  <c:v>44144</c:v>
                </c:pt>
                <c:pt idx="65">
                  <c:v>44145</c:v>
                </c:pt>
                <c:pt idx="66">
                  <c:v>44146</c:v>
                </c:pt>
                <c:pt idx="67">
                  <c:v>44147</c:v>
                </c:pt>
                <c:pt idx="68">
                  <c:v>44148</c:v>
                </c:pt>
                <c:pt idx="69">
                  <c:v>44151</c:v>
                </c:pt>
                <c:pt idx="70">
                  <c:v>44152</c:v>
                </c:pt>
                <c:pt idx="71">
                  <c:v>44153</c:v>
                </c:pt>
                <c:pt idx="72">
                  <c:v>44154</c:v>
                </c:pt>
                <c:pt idx="73">
                  <c:v>44155</c:v>
                </c:pt>
                <c:pt idx="74">
                  <c:v>44158</c:v>
                </c:pt>
                <c:pt idx="75">
                  <c:v>44159</c:v>
                </c:pt>
                <c:pt idx="76">
                  <c:v>44160</c:v>
                </c:pt>
                <c:pt idx="77">
                  <c:v>44162</c:v>
                </c:pt>
                <c:pt idx="78">
                  <c:v>44165</c:v>
                </c:pt>
                <c:pt idx="79">
                  <c:v>44166</c:v>
                </c:pt>
                <c:pt idx="80">
                  <c:v>44167</c:v>
                </c:pt>
                <c:pt idx="81">
                  <c:v>44168</c:v>
                </c:pt>
                <c:pt idx="82">
                  <c:v>44169</c:v>
                </c:pt>
                <c:pt idx="83">
                  <c:v>44172</c:v>
                </c:pt>
                <c:pt idx="84">
                  <c:v>44173</c:v>
                </c:pt>
                <c:pt idx="85">
                  <c:v>44174</c:v>
                </c:pt>
                <c:pt idx="86">
                  <c:v>44175</c:v>
                </c:pt>
                <c:pt idx="87">
                  <c:v>44176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44193</c:v>
                </c:pt>
                <c:pt idx="98">
                  <c:v>44194</c:v>
                </c:pt>
                <c:pt idx="99">
                  <c:v>44195</c:v>
                </c:pt>
                <c:pt idx="100">
                  <c:v>44196</c:v>
                </c:pt>
                <c:pt idx="101">
                  <c:v>44200</c:v>
                </c:pt>
                <c:pt idx="102">
                  <c:v>44201</c:v>
                </c:pt>
                <c:pt idx="103">
                  <c:v>44202</c:v>
                </c:pt>
                <c:pt idx="104">
                  <c:v>44203</c:v>
                </c:pt>
                <c:pt idx="105">
                  <c:v>44204</c:v>
                </c:pt>
                <c:pt idx="106">
                  <c:v>44207</c:v>
                </c:pt>
                <c:pt idx="107">
                  <c:v>44208</c:v>
                </c:pt>
                <c:pt idx="108">
                  <c:v>44209</c:v>
                </c:pt>
                <c:pt idx="109">
                  <c:v>44210</c:v>
                </c:pt>
                <c:pt idx="110">
                  <c:v>44211</c:v>
                </c:pt>
                <c:pt idx="111">
                  <c:v>44215</c:v>
                </c:pt>
                <c:pt idx="112">
                  <c:v>44216</c:v>
                </c:pt>
                <c:pt idx="113">
                  <c:v>44217</c:v>
                </c:pt>
                <c:pt idx="114">
                  <c:v>44218</c:v>
                </c:pt>
                <c:pt idx="115">
                  <c:v>44221</c:v>
                </c:pt>
                <c:pt idx="116">
                  <c:v>44222</c:v>
                </c:pt>
                <c:pt idx="117">
                  <c:v>44223</c:v>
                </c:pt>
                <c:pt idx="118">
                  <c:v>44224</c:v>
                </c:pt>
                <c:pt idx="119">
                  <c:v>44225</c:v>
                </c:pt>
                <c:pt idx="120">
                  <c:v>44228</c:v>
                </c:pt>
                <c:pt idx="121">
                  <c:v>44229</c:v>
                </c:pt>
                <c:pt idx="122">
                  <c:v>44230</c:v>
                </c:pt>
                <c:pt idx="123">
                  <c:v>44231</c:v>
                </c:pt>
                <c:pt idx="124">
                  <c:v>44232</c:v>
                </c:pt>
                <c:pt idx="125">
                  <c:v>44235</c:v>
                </c:pt>
                <c:pt idx="126">
                  <c:v>44236</c:v>
                </c:pt>
                <c:pt idx="127">
                  <c:v>44237</c:v>
                </c:pt>
                <c:pt idx="128">
                  <c:v>44238</c:v>
                </c:pt>
                <c:pt idx="129">
                  <c:v>44239</c:v>
                </c:pt>
                <c:pt idx="130">
                  <c:v>44243</c:v>
                </c:pt>
                <c:pt idx="131">
                  <c:v>44244</c:v>
                </c:pt>
                <c:pt idx="132">
                  <c:v>44245</c:v>
                </c:pt>
                <c:pt idx="133">
                  <c:v>44246</c:v>
                </c:pt>
                <c:pt idx="134">
                  <c:v>44249</c:v>
                </c:pt>
                <c:pt idx="135">
                  <c:v>44250</c:v>
                </c:pt>
                <c:pt idx="136">
                  <c:v>44251</c:v>
                </c:pt>
                <c:pt idx="137">
                  <c:v>44252</c:v>
                </c:pt>
                <c:pt idx="138">
                  <c:v>44253</c:v>
                </c:pt>
                <c:pt idx="139">
                  <c:v>44256</c:v>
                </c:pt>
                <c:pt idx="140">
                  <c:v>44257</c:v>
                </c:pt>
                <c:pt idx="141">
                  <c:v>44258</c:v>
                </c:pt>
                <c:pt idx="142">
                  <c:v>44259</c:v>
                </c:pt>
                <c:pt idx="143">
                  <c:v>44260</c:v>
                </c:pt>
                <c:pt idx="144">
                  <c:v>44263</c:v>
                </c:pt>
                <c:pt idx="145">
                  <c:v>44264</c:v>
                </c:pt>
                <c:pt idx="146">
                  <c:v>44265</c:v>
                </c:pt>
                <c:pt idx="147">
                  <c:v>44266</c:v>
                </c:pt>
                <c:pt idx="148">
                  <c:v>44267</c:v>
                </c:pt>
                <c:pt idx="149">
                  <c:v>44270</c:v>
                </c:pt>
                <c:pt idx="150">
                  <c:v>44271</c:v>
                </c:pt>
                <c:pt idx="151">
                  <c:v>44272</c:v>
                </c:pt>
                <c:pt idx="152">
                  <c:v>44273</c:v>
                </c:pt>
                <c:pt idx="153">
                  <c:v>44274</c:v>
                </c:pt>
                <c:pt idx="154">
                  <c:v>44277</c:v>
                </c:pt>
                <c:pt idx="155">
                  <c:v>44278</c:v>
                </c:pt>
                <c:pt idx="156">
                  <c:v>44279</c:v>
                </c:pt>
                <c:pt idx="157">
                  <c:v>44280</c:v>
                </c:pt>
                <c:pt idx="158">
                  <c:v>44281</c:v>
                </c:pt>
                <c:pt idx="159">
                  <c:v>44284</c:v>
                </c:pt>
                <c:pt idx="160">
                  <c:v>44285</c:v>
                </c:pt>
                <c:pt idx="161">
                  <c:v>44286</c:v>
                </c:pt>
                <c:pt idx="162">
                  <c:v>44287</c:v>
                </c:pt>
                <c:pt idx="163">
                  <c:v>44291</c:v>
                </c:pt>
                <c:pt idx="164">
                  <c:v>44292</c:v>
                </c:pt>
                <c:pt idx="165">
                  <c:v>44293</c:v>
                </c:pt>
                <c:pt idx="166">
                  <c:v>44294</c:v>
                </c:pt>
                <c:pt idx="167">
                  <c:v>44295</c:v>
                </c:pt>
                <c:pt idx="168">
                  <c:v>44298</c:v>
                </c:pt>
                <c:pt idx="169">
                  <c:v>44299</c:v>
                </c:pt>
                <c:pt idx="170">
                  <c:v>44300</c:v>
                </c:pt>
                <c:pt idx="171">
                  <c:v>44301</c:v>
                </c:pt>
                <c:pt idx="172">
                  <c:v>44302</c:v>
                </c:pt>
                <c:pt idx="173">
                  <c:v>44305</c:v>
                </c:pt>
                <c:pt idx="174">
                  <c:v>44306</c:v>
                </c:pt>
                <c:pt idx="175">
                  <c:v>44307</c:v>
                </c:pt>
                <c:pt idx="176">
                  <c:v>44308</c:v>
                </c:pt>
                <c:pt idx="177">
                  <c:v>44309</c:v>
                </c:pt>
                <c:pt idx="178">
                  <c:v>44312</c:v>
                </c:pt>
                <c:pt idx="179">
                  <c:v>44313</c:v>
                </c:pt>
                <c:pt idx="180">
                  <c:v>44314</c:v>
                </c:pt>
                <c:pt idx="181">
                  <c:v>44315</c:v>
                </c:pt>
                <c:pt idx="182">
                  <c:v>44316</c:v>
                </c:pt>
                <c:pt idx="183">
                  <c:v>44319</c:v>
                </c:pt>
                <c:pt idx="184">
                  <c:v>44320</c:v>
                </c:pt>
                <c:pt idx="185">
                  <c:v>44321</c:v>
                </c:pt>
                <c:pt idx="186">
                  <c:v>44322</c:v>
                </c:pt>
                <c:pt idx="187">
                  <c:v>44323</c:v>
                </c:pt>
                <c:pt idx="188">
                  <c:v>44326</c:v>
                </c:pt>
                <c:pt idx="189">
                  <c:v>44327</c:v>
                </c:pt>
                <c:pt idx="190">
                  <c:v>44328</c:v>
                </c:pt>
                <c:pt idx="191">
                  <c:v>44329</c:v>
                </c:pt>
                <c:pt idx="192">
                  <c:v>44330</c:v>
                </c:pt>
                <c:pt idx="193">
                  <c:v>44333</c:v>
                </c:pt>
                <c:pt idx="194">
                  <c:v>44334</c:v>
                </c:pt>
                <c:pt idx="195">
                  <c:v>44335</c:v>
                </c:pt>
                <c:pt idx="196">
                  <c:v>44336</c:v>
                </c:pt>
                <c:pt idx="197">
                  <c:v>44337</c:v>
                </c:pt>
                <c:pt idx="198">
                  <c:v>44340</c:v>
                </c:pt>
                <c:pt idx="199">
                  <c:v>44341</c:v>
                </c:pt>
                <c:pt idx="200">
                  <c:v>44342</c:v>
                </c:pt>
                <c:pt idx="201">
                  <c:v>44343</c:v>
                </c:pt>
                <c:pt idx="202">
                  <c:v>44344</c:v>
                </c:pt>
                <c:pt idx="203">
                  <c:v>44348</c:v>
                </c:pt>
                <c:pt idx="204">
                  <c:v>44349</c:v>
                </c:pt>
                <c:pt idx="205">
                  <c:v>44350</c:v>
                </c:pt>
                <c:pt idx="206">
                  <c:v>44351</c:v>
                </c:pt>
                <c:pt idx="207">
                  <c:v>44354</c:v>
                </c:pt>
                <c:pt idx="208">
                  <c:v>44355</c:v>
                </c:pt>
                <c:pt idx="209">
                  <c:v>44356</c:v>
                </c:pt>
                <c:pt idx="210">
                  <c:v>44357</c:v>
                </c:pt>
                <c:pt idx="211">
                  <c:v>44358</c:v>
                </c:pt>
                <c:pt idx="212">
                  <c:v>44361</c:v>
                </c:pt>
                <c:pt idx="213">
                  <c:v>44362</c:v>
                </c:pt>
                <c:pt idx="214">
                  <c:v>44363</c:v>
                </c:pt>
                <c:pt idx="215">
                  <c:v>44364</c:v>
                </c:pt>
                <c:pt idx="216">
                  <c:v>44365</c:v>
                </c:pt>
                <c:pt idx="217">
                  <c:v>44368</c:v>
                </c:pt>
                <c:pt idx="218">
                  <c:v>44369</c:v>
                </c:pt>
                <c:pt idx="219">
                  <c:v>44370</c:v>
                </c:pt>
                <c:pt idx="220">
                  <c:v>44371</c:v>
                </c:pt>
                <c:pt idx="221">
                  <c:v>44372</c:v>
                </c:pt>
                <c:pt idx="222">
                  <c:v>44375</c:v>
                </c:pt>
                <c:pt idx="223">
                  <c:v>44376</c:v>
                </c:pt>
                <c:pt idx="224">
                  <c:v>44377</c:v>
                </c:pt>
                <c:pt idx="225">
                  <c:v>44378</c:v>
                </c:pt>
                <c:pt idx="226">
                  <c:v>44379</c:v>
                </c:pt>
                <c:pt idx="227">
                  <c:v>44383</c:v>
                </c:pt>
                <c:pt idx="228">
                  <c:v>44384</c:v>
                </c:pt>
                <c:pt idx="229">
                  <c:v>44385</c:v>
                </c:pt>
                <c:pt idx="230">
                  <c:v>44386</c:v>
                </c:pt>
                <c:pt idx="231">
                  <c:v>44389</c:v>
                </c:pt>
                <c:pt idx="232">
                  <c:v>44390</c:v>
                </c:pt>
                <c:pt idx="233">
                  <c:v>44391</c:v>
                </c:pt>
                <c:pt idx="234">
                  <c:v>44392</c:v>
                </c:pt>
                <c:pt idx="235">
                  <c:v>44393</c:v>
                </c:pt>
                <c:pt idx="236">
                  <c:v>44396</c:v>
                </c:pt>
                <c:pt idx="237">
                  <c:v>44397</c:v>
                </c:pt>
                <c:pt idx="238">
                  <c:v>44398</c:v>
                </c:pt>
                <c:pt idx="239">
                  <c:v>44399</c:v>
                </c:pt>
                <c:pt idx="240">
                  <c:v>44400</c:v>
                </c:pt>
                <c:pt idx="241">
                  <c:v>44403</c:v>
                </c:pt>
                <c:pt idx="242">
                  <c:v>44404</c:v>
                </c:pt>
                <c:pt idx="243">
                  <c:v>44405</c:v>
                </c:pt>
                <c:pt idx="244">
                  <c:v>44406</c:v>
                </c:pt>
                <c:pt idx="245">
                  <c:v>44407</c:v>
                </c:pt>
                <c:pt idx="246">
                  <c:v>44410</c:v>
                </c:pt>
                <c:pt idx="247">
                  <c:v>44411</c:v>
                </c:pt>
                <c:pt idx="248">
                  <c:v>44412</c:v>
                </c:pt>
                <c:pt idx="249">
                  <c:v>44413</c:v>
                </c:pt>
                <c:pt idx="250">
                  <c:v>44414</c:v>
                </c:pt>
                <c:pt idx="251">
                  <c:v>44417</c:v>
                </c:pt>
                <c:pt idx="252">
                  <c:v>44418</c:v>
                </c:pt>
                <c:pt idx="253">
                  <c:v>44419</c:v>
                </c:pt>
                <c:pt idx="254">
                  <c:v>44420</c:v>
                </c:pt>
                <c:pt idx="255">
                  <c:v>44421</c:v>
                </c:pt>
                <c:pt idx="256">
                  <c:v>44424</c:v>
                </c:pt>
                <c:pt idx="257">
                  <c:v>44425</c:v>
                </c:pt>
                <c:pt idx="258">
                  <c:v>44426</c:v>
                </c:pt>
                <c:pt idx="259">
                  <c:v>44427</c:v>
                </c:pt>
                <c:pt idx="260">
                  <c:v>44428</c:v>
                </c:pt>
                <c:pt idx="261">
                  <c:v>44431</c:v>
                </c:pt>
                <c:pt idx="262">
                  <c:v>44432</c:v>
                </c:pt>
                <c:pt idx="263">
                  <c:v>44433</c:v>
                </c:pt>
                <c:pt idx="264">
                  <c:v>44434</c:v>
                </c:pt>
                <c:pt idx="265">
                  <c:v>44435</c:v>
                </c:pt>
                <c:pt idx="266">
                  <c:v>44438</c:v>
                </c:pt>
                <c:pt idx="267">
                  <c:v>44439</c:v>
                </c:pt>
                <c:pt idx="268">
                  <c:v>44440</c:v>
                </c:pt>
                <c:pt idx="269">
                  <c:v>44441</c:v>
                </c:pt>
                <c:pt idx="270">
                  <c:v>44442</c:v>
                </c:pt>
                <c:pt idx="271">
                  <c:v>44446</c:v>
                </c:pt>
                <c:pt idx="272">
                  <c:v>44447</c:v>
                </c:pt>
                <c:pt idx="273">
                  <c:v>44448</c:v>
                </c:pt>
                <c:pt idx="274">
                  <c:v>44449</c:v>
                </c:pt>
                <c:pt idx="275">
                  <c:v>44452</c:v>
                </c:pt>
                <c:pt idx="276">
                  <c:v>44453</c:v>
                </c:pt>
                <c:pt idx="277">
                  <c:v>44454</c:v>
                </c:pt>
                <c:pt idx="278">
                  <c:v>44455</c:v>
                </c:pt>
                <c:pt idx="279">
                  <c:v>44456</c:v>
                </c:pt>
                <c:pt idx="280">
                  <c:v>44459</c:v>
                </c:pt>
                <c:pt idx="281">
                  <c:v>44460</c:v>
                </c:pt>
                <c:pt idx="282">
                  <c:v>44461</c:v>
                </c:pt>
                <c:pt idx="283">
                  <c:v>44462</c:v>
                </c:pt>
                <c:pt idx="284">
                  <c:v>44463</c:v>
                </c:pt>
                <c:pt idx="285">
                  <c:v>44466</c:v>
                </c:pt>
                <c:pt idx="286">
                  <c:v>44467</c:v>
                </c:pt>
                <c:pt idx="287">
                  <c:v>44468</c:v>
                </c:pt>
                <c:pt idx="288">
                  <c:v>44469</c:v>
                </c:pt>
                <c:pt idx="289">
                  <c:v>44470</c:v>
                </c:pt>
                <c:pt idx="290">
                  <c:v>44473</c:v>
                </c:pt>
                <c:pt idx="291">
                  <c:v>44474</c:v>
                </c:pt>
                <c:pt idx="292">
                  <c:v>44475</c:v>
                </c:pt>
                <c:pt idx="293">
                  <c:v>44476</c:v>
                </c:pt>
                <c:pt idx="294">
                  <c:v>44477</c:v>
                </c:pt>
                <c:pt idx="295">
                  <c:v>44480</c:v>
                </c:pt>
                <c:pt idx="296">
                  <c:v>44481</c:v>
                </c:pt>
                <c:pt idx="297">
                  <c:v>44482</c:v>
                </c:pt>
                <c:pt idx="298">
                  <c:v>44483</c:v>
                </c:pt>
                <c:pt idx="299">
                  <c:v>44484</c:v>
                </c:pt>
                <c:pt idx="300">
                  <c:v>44487</c:v>
                </c:pt>
                <c:pt idx="301">
                  <c:v>44488</c:v>
                </c:pt>
                <c:pt idx="302">
                  <c:v>44489</c:v>
                </c:pt>
                <c:pt idx="303">
                  <c:v>44490</c:v>
                </c:pt>
                <c:pt idx="304">
                  <c:v>44491</c:v>
                </c:pt>
                <c:pt idx="305">
                  <c:v>44494</c:v>
                </c:pt>
                <c:pt idx="306">
                  <c:v>44495</c:v>
                </c:pt>
                <c:pt idx="307">
                  <c:v>44496</c:v>
                </c:pt>
                <c:pt idx="308">
                  <c:v>44497</c:v>
                </c:pt>
                <c:pt idx="309">
                  <c:v>44498</c:v>
                </c:pt>
                <c:pt idx="310">
                  <c:v>44501</c:v>
                </c:pt>
                <c:pt idx="311">
                  <c:v>44502</c:v>
                </c:pt>
                <c:pt idx="312">
                  <c:v>44503</c:v>
                </c:pt>
                <c:pt idx="313">
                  <c:v>44504</c:v>
                </c:pt>
                <c:pt idx="314">
                  <c:v>44505</c:v>
                </c:pt>
                <c:pt idx="315">
                  <c:v>44508</c:v>
                </c:pt>
                <c:pt idx="316">
                  <c:v>44509</c:v>
                </c:pt>
                <c:pt idx="317">
                  <c:v>44510</c:v>
                </c:pt>
                <c:pt idx="318">
                  <c:v>44511</c:v>
                </c:pt>
                <c:pt idx="319">
                  <c:v>44512</c:v>
                </c:pt>
                <c:pt idx="320">
                  <c:v>44515</c:v>
                </c:pt>
                <c:pt idx="321">
                  <c:v>44516</c:v>
                </c:pt>
                <c:pt idx="322">
                  <c:v>44517</c:v>
                </c:pt>
                <c:pt idx="323">
                  <c:v>44518</c:v>
                </c:pt>
                <c:pt idx="324">
                  <c:v>44519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44526</c:v>
                </c:pt>
                <c:pt idx="329">
                  <c:v>44529</c:v>
                </c:pt>
                <c:pt idx="330">
                  <c:v>44530</c:v>
                </c:pt>
                <c:pt idx="331">
                  <c:v>44531</c:v>
                </c:pt>
                <c:pt idx="332">
                  <c:v>44532</c:v>
                </c:pt>
                <c:pt idx="333">
                  <c:v>44533</c:v>
                </c:pt>
                <c:pt idx="334">
                  <c:v>44536</c:v>
                </c:pt>
                <c:pt idx="335">
                  <c:v>44537</c:v>
                </c:pt>
                <c:pt idx="336">
                  <c:v>44538</c:v>
                </c:pt>
                <c:pt idx="337">
                  <c:v>44539</c:v>
                </c:pt>
                <c:pt idx="338">
                  <c:v>44540</c:v>
                </c:pt>
                <c:pt idx="339">
                  <c:v>44543</c:v>
                </c:pt>
                <c:pt idx="340">
                  <c:v>44544</c:v>
                </c:pt>
                <c:pt idx="341">
                  <c:v>44545</c:v>
                </c:pt>
                <c:pt idx="342">
                  <c:v>44546</c:v>
                </c:pt>
                <c:pt idx="343">
                  <c:v>44547</c:v>
                </c:pt>
                <c:pt idx="344">
                  <c:v>44550</c:v>
                </c:pt>
                <c:pt idx="345">
                  <c:v>44551</c:v>
                </c:pt>
                <c:pt idx="346">
                  <c:v>44552</c:v>
                </c:pt>
                <c:pt idx="347">
                  <c:v>44553</c:v>
                </c:pt>
                <c:pt idx="348">
                  <c:v>44557</c:v>
                </c:pt>
                <c:pt idx="349">
                  <c:v>44558</c:v>
                </c:pt>
                <c:pt idx="350">
                  <c:v>44559</c:v>
                </c:pt>
                <c:pt idx="351">
                  <c:v>44560</c:v>
                </c:pt>
                <c:pt idx="352">
                  <c:v>44561</c:v>
                </c:pt>
                <c:pt idx="353">
                  <c:v>44564</c:v>
                </c:pt>
                <c:pt idx="354">
                  <c:v>44565</c:v>
                </c:pt>
                <c:pt idx="355">
                  <c:v>44566</c:v>
                </c:pt>
                <c:pt idx="356">
                  <c:v>44567</c:v>
                </c:pt>
                <c:pt idx="357">
                  <c:v>44568</c:v>
                </c:pt>
                <c:pt idx="358">
                  <c:v>44571</c:v>
                </c:pt>
                <c:pt idx="359">
                  <c:v>44572</c:v>
                </c:pt>
                <c:pt idx="360">
                  <c:v>44573</c:v>
                </c:pt>
                <c:pt idx="361">
                  <c:v>44574</c:v>
                </c:pt>
                <c:pt idx="362">
                  <c:v>44575</c:v>
                </c:pt>
                <c:pt idx="363">
                  <c:v>44579</c:v>
                </c:pt>
                <c:pt idx="364">
                  <c:v>44580</c:v>
                </c:pt>
                <c:pt idx="365">
                  <c:v>44581</c:v>
                </c:pt>
                <c:pt idx="366">
                  <c:v>44582</c:v>
                </c:pt>
                <c:pt idx="367">
                  <c:v>44585</c:v>
                </c:pt>
                <c:pt idx="368">
                  <c:v>44586</c:v>
                </c:pt>
                <c:pt idx="369">
                  <c:v>44587</c:v>
                </c:pt>
                <c:pt idx="370">
                  <c:v>44588</c:v>
                </c:pt>
                <c:pt idx="371">
                  <c:v>44589</c:v>
                </c:pt>
                <c:pt idx="372">
                  <c:v>44592</c:v>
                </c:pt>
                <c:pt idx="373">
                  <c:v>44593</c:v>
                </c:pt>
                <c:pt idx="374">
                  <c:v>44594</c:v>
                </c:pt>
                <c:pt idx="375">
                  <c:v>44595</c:v>
                </c:pt>
                <c:pt idx="376">
                  <c:v>44596</c:v>
                </c:pt>
                <c:pt idx="377">
                  <c:v>44599</c:v>
                </c:pt>
                <c:pt idx="378">
                  <c:v>44600</c:v>
                </c:pt>
                <c:pt idx="379">
                  <c:v>44601</c:v>
                </c:pt>
                <c:pt idx="380">
                  <c:v>44602</c:v>
                </c:pt>
                <c:pt idx="381">
                  <c:v>44603</c:v>
                </c:pt>
                <c:pt idx="382">
                  <c:v>44606</c:v>
                </c:pt>
                <c:pt idx="383">
                  <c:v>44607</c:v>
                </c:pt>
                <c:pt idx="384">
                  <c:v>44608</c:v>
                </c:pt>
                <c:pt idx="385">
                  <c:v>44609</c:v>
                </c:pt>
                <c:pt idx="386">
                  <c:v>44610</c:v>
                </c:pt>
                <c:pt idx="387">
                  <c:v>44614</c:v>
                </c:pt>
                <c:pt idx="388">
                  <c:v>44615</c:v>
                </c:pt>
                <c:pt idx="389">
                  <c:v>44616</c:v>
                </c:pt>
                <c:pt idx="390">
                  <c:v>44617</c:v>
                </c:pt>
                <c:pt idx="391">
                  <c:v>44620</c:v>
                </c:pt>
                <c:pt idx="392">
                  <c:v>44621</c:v>
                </c:pt>
                <c:pt idx="393">
                  <c:v>44622</c:v>
                </c:pt>
                <c:pt idx="394">
                  <c:v>44623</c:v>
                </c:pt>
                <c:pt idx="395">
                  <c:v>44624</c:v>
                </c:pt>
                <c:pt idx="396">
                  <c:v>44627</c:v>
                </c:pt>
                <c:pt idx="397">
                  <c:v>44628</c:v>
                </c:pt>
                <c:pt idx="398">
                  <c:v>44629</c:v>
                </c:pt>
                <c:pt idx="399">
                  <c:v>44630</c:v>
                </c:pt>
                <c:pt idx="400">
                  <c:v>44631</c:v>
                </c:pt>
                <c:pt idx="401">
                  <c:v>44634</c:v>
                </c:pt>
                <c:pt idx="402">
                  <c:v>44635</c:v>
                </c:pt>
                <c:pt idx="403">
                  <c:v>44636</c:v>
                </c:pt>
                <c:pt idx="404">
                  <c:v>44637</c:v>
                </c:pt>
                <c:pt idx="405">
                  <c:v>44638</c:v>
                </c:pt>
                <c:pt idx="406">
                  <c:v>44641</c:v>
                </c:pt>
                <c:pt idx="407">
                  <c:v>44642</c:v>
                </c:pt>
                <c:pt idx="408">
                  <c:v>44643</c:v>
                </c:pt>
                <c:pt idx="409">
                  <c:v>44644</c:v>
                </c:pt>
                <c:pt idx="410">
                  <c:v>44645</c:v>
                </c:pt>
                <c:pt idx="411">
                  <c:v>44648</c:v>
                </c:pt>
                <c:pt idx="412">
                  <c:v>44649</c:v>
                </c:pt>
                <c:pt idx="413">
                  <c:v>44650</c:v>
                </c:pt>
                <c:pt idx="414">
                  <c:v>44651</c:v>
                </c:pt>
                <c:pt idx="415">
                  <c:v>44652</c:v>
                </c:pt>
                <c:pt idx="416">
                  <c:v>44655</c:v>
                </c:pt>
                <c:pt idx="417">
                  <c:v>44656</c:v>
                </c:pt>
                <c:pt idx="418">
                  <c:v>44657</c:v>
                </c:pt>
                <c:pt idx="419">
                  <c:v>44658</c:v>
                </c:pt>
                <c:pt idx="420">
                  <c:v>44659</c:v>
                </c:pt>
                <c:pt idx="421">
                  <c:v>44662</c:v>
                </c:pt>
                <c:pt idx="422">
                  <c:v>44663</c:v>
                </c:pt>
                <c:pt idx="423">
                  <c:v>44664</c:v>
                </c:pt>
                <c:pt idx="424">
                  <c:v>44665</c:v>
                </c:pt>
                <c:pt idx="425">
                  <c:v>44669</c:v>
                </c:pt>
                <c:pt idx="426">
                  <c:v>44670</c:v>
                </c:pt>
                <c:pt idx="427">
                  <c:v>44671</c:v>
                </c:pt>
                <c:pt idx="428">
                  <c:v>44672</c:v>
                </c:pt>
                <c:pt idx="429">
                  <c:v>44673</c:v>
                </c:pt>
                <c:pt idx="430">
                  <c:v>44676</c:v>
                </c:pt>
                <c:pt idx="431">
                  <c:v>44677</c:v>
                </c:pt>
                <c:pt idx="432">
                  <c:v>44678</c:v>
                </c:pt>
                <c:pt idx="433">
                  <c:v>44679</c:v>
                </c:pt>
                <c:pt idx="434">
                  <c:v>44680</c:v>
                </c:pt>
                <c:pt idx="435">
                  <c:v>44683</c:v>
                </c:pt>
                <c:pt idx="436">
                  <c:v>44684</c:v>
                </c:pt>
                <c:pt idx="437">
                  <c:v>44685</c:v>
                </c:pt>
                <c:pt idx="438">
                  <c:v>44686</c:v>
                </c:pt>
                <c:pt idx="439">
                  <c:v>44687</c:v>
                </c:pt>
                <c:pt idx="440">
                  <c:v>44690</c:v>
                </c:pt>
                <c:pt idx="441">
                  <c:v>44691</c:v>
                </c:pt>
                <c:pt idx="442">
                  <c:v>44692</c:v>
                </c:pt>
                <c:pt idx="443">
                  <c:v>44693</c:v>
                </c:pt>
                <c:pt idx="444">
                  <c:v>44694</c:v>
                </c:pt>
                <c:pt idx="445">
                  <c:v>44697</c:v>
                </c:pt>
                <c:pt idx="446">
                  <c:v>44698</c:v>
                </c:pt>
                <c:pt idx="447">
                  <c:v>44699</c:v>
                </c:pt>
                <c:pt idx="448">
                  <c:v>44700</c:v>
                </c:pt>
                <c:pt idx="449">
                  <c:v>44701</c:v>
                </c:pt>
                <c:pt idx="450">
                  <c:v>44704</c:v>
                </c:pt>
                <c:pt idx="451">
                  <c:v>44705</c:v>
                </c:pt>
                <c:pt idx="452">
                  <c:v>44706</c:v>
                </c:pt>
                <c:pt idx="453">
                  <c:v>44707</c:v>
                </c:pt>
                <c:pt idx="454">
                  <c:v>44708</c:v>
                </c:pt>
                <c:pt idx="455">
                  <c:v>44712</c:v>
                </c:pt>
                <c:pt idx="456">
                  <c:v>44713</c:v>
                </c:pt>
                <c:pt idx="457">
                  <c:v>44714</c:v>
                </c:pt>
                <c:pt idx="458">
                  <c:v>44715</c:v>
                </c:pt>
                <c:pt idx="459">
                  <c:v>44718</c:v>
                </c:pt>
                <c:pt idx="460">
                  <c:v>44719</c:v>
                </c:pt>
                <c:pt idx="461">
                  <c:v>44720</c:v>
                </c:pt>
                <c:pt idx="462">
                  <c:v>44721</c:v>
                </c:pt>
                <c:pt idx="463">
                  <c:v>44722</c:v>
                </c:pt>
                <c:pt idx="464">
                  <c:v>44725</c:v>
                </c:pt>
                <c:pt idx="465">
                  <c:v>44726</c:v>
                </c:pt>
                <c:pt idx="466">
                  <c:v>44727</c:v>
                </c:pt>
                <c:pt idx="467">
                  <c:v>44728</c:v>
                </c:pt>
                <c:pt idx="468">
                  <c:v>44729</c:v>
                </c:pt>
                <c:pt idx="469">
                  <c:v>44733</c:v>
                </c:pt>
                <c:pt idx="470">
                  <c:v>44734</c:v>
                </c:pt>
                <c:pt idx="471">
                  <c:v>44735</c:v>
                </c:pt>
                <c:pt idx="472">
                  <c:v>44736</c:v>
                </c:pt>
                <c:pt idx="473">
                  <c:v>44739</c:v>
                </c:pt>
                <c:pt idx="474">
                  <c:v>44740</c:v>
                </c:pt>
                <c:pt idx="475">
                  <c:v>44741</c:v>
                </c:pt>
                <c:pt idx="476">
                  <c:v>44742</c:v>
                </c:pt>
                <c:pt idx="477">
                  <c:v>44743</c:v>
                </c:pt>
                <c:pt idx="478">
                  <c:v>44747</c:v>
                </c:pt>
                <c:pt idx="479">
                  <c:v>44748</c:v>
                </c:pt>
                <c:pt idx="480">
                  <c:v>44749</c:v>
                </c:pt>
                <c:pt idx="481">
                  <c:v>44750</c:v>
                </c:pt>
                <c:pt idx="482">
                  <c:v>44753</c:v>
                </c:pt>
                <c:pt idx="483">
                  <c:v>44754</c:v>
                </c:pt>
                <c:pt idx="484">
                  <c:v>44755</c:v>
                </c:pt>
                <c:pt idx="485">
                  <c:v>44756</c:v>
                </c:pt>
                <c:pt idx="486">
                  <c:v>44757</c:v>
                </c:pt>
                <c:pt idx="487">
                  <c:v>44760</c:v>
                </c:pt>
                <c:pt idx="488">
                  <c:v>44761</c:v>
                </c:pt>
                <c:pt idx="489">
                  <c:v>44762</c:v>
                </c:pt>
                <c:pt idx="490">
                  <c:v>44763</c:v>
                </c:pt>
                <c:pt idx="491">
                  <c:v>44764</c:v>
                </c:pt>
                <c:pt idx="492">
                  <c:v>44767</c:v>
                </c:pt>
                <c:pt idx="493">
                  <c:v>44768</c:v>
                </c:pt>
                <c:pt idx="494">
                  <c:v>44769</c:v>
                </c:pt>
                <c:pt idx="495">
                  <c:v>44770</c:v>
                </c:pt>
                <c:pt idx="496">
                  <c:v>44771</c:v>
                </c:pt>
                <c:pt idx="497">
                  <c:v>44774</c:v>
                </c:pt>
                <c:pt idx="498">
                  <c:v>44775</c:v>
                </c:pt>
                <c:pt idx="499">
                  <c:v>44776</c:v>
                </c:pt>
                <c:pt idx="500">
                  <c:v>44777</c:v>
                </c:pt>
                <c:pt idx="501">
                  <c:v>44778</c:v>
                </c:pt>
                <c:pt idx="502">
                  <c:v>44781</c:v>
                </c:pt>
                <c:pt idx="503">
                  <c:v>44782</c:v>
                </c:pt>
                <c:pt idx="504">
                  <c:v>44783</c:v>
                </c:pt>
                <c:pt idx="505">
                  <c:v>44784</c:v>
                </c:pt>
                <c:pt idx="506">
                  <c:v>44785</c:v>
                </c:pt>
                <c:pt idx="507">
                  <c:v>44788</c:v>
                </c:pt>
                <c:pt idx="508">
                  <c:v>44789</c:v>
                </c:pt>
                <c:pt idx="509">
                  <c:v>44790</c:v>
                </c:pt>
                <c:pt idx="510">
                  <c:v>44791</c:v>
                </c:pt>
                <c:pt idx="511">
                  <c:v>44792</c:v>
                </c:pt>
                <c:pt idx="512">
                  <c:v>44795</c:v>
                </c:pt>
                <c:pt idx="513">
                  <c:v>44796</c:v>
                </c:pt>
                <c:pt idx="514">
                  <c:v>44797</c:v>
                </c:pt>
                <c:pt idx="515">
                  <c:v>44798</c:v>
                </c:pt>
                <c:pt idx="516">
                  <c:v>44799</c:v>
                </c:pt>
                <c:pt idx="517">
                  <c:v>44802</c:v>
                </c:pt>
                <c:pt idx="518">
                  <c:v>44803</c:v>
                </c:pt>
                <c:pt idx="519">
                  <c:v>44804</c:v>
                </c:pt>
                <c:pt idx="520">
                  <c:v>44805</c:v>
                </c:pt>
                <c:pt idx="521">
                  <c:v>44806</c:v>
                </c:pt>
                <c:pt idx="522">
                  <c:v>44810</c:v>
                </c:pt>
                <c:pt idx="523">
                  <c:v>44811</c:v>
                </c:pt>
                <c:pt idx="524">
                  <c:v>44812</c:v>
                </c:pt>
                <c:pt idx="525">
                  <c:v>44813</c:v>
                </c:pt>
                <c:pt idx="526">
                  <c:v>44816</c:v>
                </c:pt>
                <c:pt idx="527">
                  <c:v>44817</c:v>
                </c:pt>
                <c:pt idx="528">
                  <c:v>44818</c:v>
                </c:pt>
                <c:pt idx="529">
                  <c:v>44819</c:v>
                </c:pt>
                <c:pt idx="530">
                  <c:v>44820</c:v>
                </c:pt>
                <c:pt idx="531">
                  <c:v>44823</c:v>
                </c:pt>
                <c:pt idx="532">
                  <c:v>44824</c:v>
                </c:pt>
                <c:pt idx="533">
                  <c:v>44825</c:v>
                </c:pt>
                <c:pt idx="534">
                  <c:v>44826</c:v>
                </c:pt>
                <c:pt idx="535">
                  <c:v>44827</c:v>
                </c:pt>
                <c:pt idx="536">
                  <c:v>44830</c:v>
                </c:pt>
                <c:pt idx="537">
                  <c:v>44831</c:v>
                </c:pt>
                <c:pt idx="538">
                  <c:v>44832</c:v>
                </c:pt>
                <c:pt idx="539">
                  <c:v>44833</c:v>
                </c:pt>
                <c:pt idx="540">
                  <c:v>44834</c:v>
                </c:pt>
                <c:pt idx="541">
                  <c:v>44837</c:v>
                </c:pt>
                <c:pt idx="542">
                  <c:v>44838</c:v>
                </c:pt>
                <c:pt idx="543">
                  <c:v>44839</c:v>
                </c:pt>
                <c:pt idx="544">
                  <c:v>44840</c:v>
                </c:pt>
                <c:pt idx="545">
                  <c:v>44841</c:v>
                </c:pt>
                <c:pt idx="546">
                  <c:v>44844</c:v>
                </c:pt>
                <c:pt idx="547">
                  <c:v>44845</c:v>
                </c:pt>
                <c:pt idx="548">
                  <c:v>44846</c:v>
                </c:pt>
                <c:pt idx="549">
                  <c:v>44847</c:v>
                </c:pt>
                <c:pt idx="550">
                  <c:v>44848</c:v>
                </c:pt>
                <c:pt idx="551">
                  <c:v>44851</c:v>
                </c:pt>
                <c:pt idx="552">
                  <c:v>44852</c:v>
                </c:pt>
                <c:pt idx="553">
                  <c:v>44853</c:v>
                </c:pt>
                <c:pt idx="554">
                  <c:v>44854</c:v>
                </c:pt>
                <c:pt idx="555">
                  <c:v>44855</c:v>
                </c:pt>
                <c:pt idx="556">
                  <c:v>44858</c:v>
                </c:pt>
                <c:pt idx="557">
                  <c:v>44859</c:v>
                </c:pt>
                <c:pt idx="558">
                  <c:v>44860</c:v>
                </c:pt>
                <c:pt idx="559">
                  <c:v>44861</c:v>
                </c:pt>
                <c:pt idx="560">
                  <c:v>44862</c:v>
                </c:pt>
                <c:pt idx="561">
                  <c:v>44865</c:v>
                </c:pt>
                <c:pt idx="562">
                  <c:v>44866</c:v>
                </c:pt>
                <c:pt idx="563">
                  <c:v>44867</c:v>
                </c:pt>
                <c:pt idx="564">
                  <c:v>44868</c:v>
                </c:pt>
                <c:pt idx="565">
                  <c:v>44869</c:v>
                </c:pt>
                <c:pt idx="566">
                  <c:v>44872</c:v>
                </c:pt>
                <c:pt idx="567">
                  <c:v>44873</c:v>
                </c:pt>
                <c:pt idx="568">
                  <c:v>44874</c:v>
                </c:pt>
                <c:pt idx="569">
                  <c:v>44875</c:v>
                </c:pt>
                <c:pt idx="570">
                  <c:v>44876</c:v>
                </c:pt>
                <c:pt idx="571">
                  <c:v>44879</c:v>
                </c:pt>
                <c:pt idx="572">
                  <c:v>44880</c:v>
                </c:pt>
                <c:pt idx="573">
                  <c:v>44881</c:v>
                </c:pt>
                <c:pt idx="574">
                  <c:v>44882</c:v>
                </c:pt>
                <c:pt idx="575">
                  <c:v>44883</c:v>
                </c:pt>
                <c:pt idx="576">
                  <c:v>44886</c:v>
                </c:pt>
                <c:pt idx="577">
                  <c:v>44887</c:v>
                </c:pt>
                <c:pt idx="578">
                  <c:v>44888</c:v>
                </c:pt>
                <c:pt idx="579">
                  <c:v>44890</c:v>
                </c:pt>
                <c:pt idx="580">
                  <c:v>44893</c:v>
                </c:pt>
                <c:pt idx="581">
                  <c:v>44894</c:v>
                </c:pt>
                <c:pt idx="582">
                  <c:v>44895</c:v>
                </c:pt>
                <c:pt idx="583">
                  <c:v>44896</c:v>
                </c:pt>
                <c:pt idx="584">
                  <c:v>44897</c:v>
                </c:pt>
                <c:pt idx="585">
                  <c:v>44900</c:v>
                </c:pt>
                <c:pt idx="586">
                  <c:v>44901</c:v>
                </c:pt>
                <c:pt idx="587">
                  <c:v>44902</c:v>
                </c:pt>
                <c:pt idx="588">
                  <c:v>44903</c:v>
                </c:pt>
                <c:pt idx="589">
                  <c:v>44904</c:v>
                </c:pt>
                <c:pt idx="590">
                  <c:v>44907</c:v>
                </c:pt>
                <c:pt idx="591">
                  <c:v>44908</c:v>
                </c:pt>
                <c:pt idx="592">
                  <c:v>44909</c:v>
                </c:pt>
                <c:pt idx="593">
                  <c:v>44910</c:v>
                </c:pt>
                <c:pt idx="594">
                  <c:v>44911</c:v>
                </c:pt>
                <c:pt idx="595">
                  <c:v>44914</c:v>
                </c:pt>
                <c:pt idx="596">
                  <c:v>44915</c:v>
                </c:pt>
                <c:pt idx="597">
                  <c:v>44916</c:v>
                </c:pt>
                <c:pt idx="598">
                  <c:v>44917</c:v>
                </c:pt>
                <c:pt idx="599">
                  <c:v>44918</c:v>
                </c:pt>
                <c:pt idx="600">
                  <c:v>44922</c:v>
                </c:pt>
                <c:pt idx="601">
                  <c:v>44923</c:v>
                </c:pt>
                <c:pt idx="602">
                  <c:v>44924</c:v>
                </c:pt>
                <c:pt idx="603">
                  <c:v>44925</c:v>
                </c:pt>
                <c:pt idx="604">
                  <c:v>44929</c:v>
                </c:pt>
                <c:pt idx="605">
                  <c:v>44930</c:v>
                </c:pt>
                <c:pt idx="606">
                  <c:v>44931</c:v>
                </c:pt>
                <c:pt idx="607">
                  <c:v>44932</c:v>
                </c:pt>
                <c:pt idx="608">
                  <c:v>44935</c:v>
                </c:pt>
                <c:pt idx="609">
                  <c:v>44936</c:v>
                </c:pt>
                <c:pt idx="610">
                  <c:v>44937</c:v>
                </c:pt>
                <c:pt idx="611">
                  <c:v>44938</c:v>
                </c:pt>
                <c:pt idx="612">
                  <c:v>44939</c:v>
                </c:pt>
                <c:pt idx="613">
                  <c:v>44943</c:v>
                </c:pt>
                <c:pt idx="614">
                  <c:v>44944</c:v>
                </c:pt>
                <c:pt idx="615">
                  <c:v>44945</c:v>
                </c:pt>
                <c:pt idx="616">
                  <c:v>44946</c:v>
                </c:pt>
                <c:pt idx="617">
                  <c:v>44949</c:v>
                </c:pt>
                <c:pt idx="618">
                  <c:v>44950</c:v>
                </c:pt>
                <c:pt idx="619">
                  <c:v>44951</c:v>
                </c:pt>
                <c:pt idx="620">
                  <c:v>44952</c:v>
                </c:pt>
                <c:pt idx="621">
                  <c:v>44953</c:v>
                </c:pt>
                <c:pt idx="622">
                  <c:v>44956</c:v>
                </c:pt>
                <c:pt idx="623">
                  <c:v>44957</c:v>
                </c:pt>
                <c:pt idx="624">
                  <c:v>44958</c:v>
                </c:pt>
                <c:pt idx="625">
                  <c:v>44959</c:v>
                </c:pt>
                <c:pt idx="626">
                  <c:v>44960</c:v>
                </c:pt>
                <c:pt idx="627">
                  <c:v>44963</c:v>
                </c:pt>
                <c:pt idx="628">
                  <c:v>44964</c:v>
                </c:pt>
                <c:pt idx="629">
                  <c:v>44965</c:v>
                </c:pt>
                <c:pt idx="630">
                  <c:v>44966</c:v>
                </c:pt>
                <c:pt idx="631">
                  <c:v>44967</c:v>
                </c:pt>
                <c:pt idx="632">
                  <c:v>44970</c:v>
                </c:pt>
                <c:pt idx="633">
                  <c:v>44971</c:v>
                </c:pt>
                <c:pt idx="634">
                  <c:v>44972</c:v>
                </c:pt>
                <c:pt idx="635">
                  <c:v>44973</c:v>
                </c:pt>
                <c:pt idx="636">
                  <c:v>44974</c:v>
                </c:pt>
                <c:pt idx="637">
                  <c:v>44978</c:v>
                </c:pt>
                <c:pt idx="638">
                  <c:v>44979</c:v>
                </c:pt>
                <c:pt idx="639">
                  <c:v>44980</c:v>
                </c:pt>
                <c:pt idx="640">
                  <c:v>44981</c:v>
                </c:pt>
                <c:pt idx="641">
                  <c:v>44984</c:v>
                </c:pt>
                <c:pt idx="642">
                  <c:v>44985</c:v>
                </c:pt>
                <c:pt idx="643">
                  <c:v>44986</c:v>
                </c:pt>
                <c:pt idx="644">
                  <c:v>44987</c:v>
                </c:pt>
                <c:pt idx="645">
                  <c:v>44988</c:v>
                </c:pt>
                <c:pt idx="646">
                  <c:v>44991</c:v>
                </c:pt>
                <c:pt idx="647">
                  <c:v>44992</c:v>
                </c:pt>
                <c:pt idx="648">
                  <c:v>44993</c:v>
                </c:pt>
                <c:pt idx="649">
                  <c:v>44994</c:v>
                </c:pt>
                <c:pt idx="650">
                  <c:v>44995</c:v>
                </c:pt>
                <c:pt idx="651">
                  <c:v>44998</c:v>
                </c:pt>
                <c:pt idx="652">
                  <c:v>44999</c:v>
                </c:pt>
                <c:pt idx="653">
                  <c:v>45000</c:v>
                </c:pt>
                <c:pt idx="654">
                  <c:v>45001</c:v>
                </c:pt>
                <c:pt idx="655">
                  <c:v>45002</c:v>
                </c:pt>
                <c:pt idx="656">
                  <c:v>45005</c:v>
                </c:pt>
                <c:pt idx="657">
                  <c:v>45006</c:v>
                </c:pt>
                <c:pt idx="658">
                  <c:v>45007</c:v>
                </c:pt>
                <c:pt idx="659">
                  <c:v>45008</c:v>
                </c:pt>
                <c:pt idx="660">
                  <c:v>45009</c:v>
                </c:pt>
                <c:pt idx="661">
                  <c:v>45012</c:v>
                </c:pt>
                <c:pt idx="662">
                  <c:v>45013</c:v>
                </c:pt>
                <c:pt idx="663">
                  <c:v>45014</c:v>
                </c:pt>
                <c:pt idx="664">
                  <c:v>45015</c:v>
                </c:pt>
                <c:pt idx="665">
                  <c:v>45016</c:v>
                </c:pt>
                <c:pt idx="666">
                  <c:v>45019</c:v>
                </c:pt>
                <c:pt idx="667">
                  <c:v>45020</c:v>
                </c:pt>
                <c:pt idx="668">
                  <c:v>45021</c:v>
                </c:pt>
                <c:pt idx="669">
                  <c:v>45022</c:v>
                </c:pt>
                <c:pt idx="670">
                  <c:v>45026</c:v>
                </c:pt>
                <c:pt idx="671">
                  <c:v>45027</c:v>
                </c:pt>
                <c:pt idx="672">
                  <c:v>45028</c:v>
                </c:pt>
                <c:pt idx="673">
                  <c:v>45029</c:v>
                </c:pt>
                <c:pt idx="674">
                  <c:v>45030</c:v>
                </c:pt>
                <c:pt idx="675">
                  <c:v>45033</c:v>
                </c:pt>
                <c:pt idx="676">
                  <c:v>45034</c:v>
                </c:pt>
                <c:pt idx="677">
                  <c:v>45035</c:v>
                </c:pt>
                <c:pt idx="678">
                  <c:v>45036</c:v>
                </c:pt>
                <c:pt idx="679">
                  <c:v>45037</c:v>
                </c:pt>
                <c:pt idx="680">
                  <c:v>45040</c:v>
                </c:pt>
                <c:pt idx="681">
                  <c:v>45041</c:v>
                </c:pt>
                <c:pt idx="682">
                  <c:v>45042</c:v>
                </c:pt>
                <c:pt idx="683">
                  <c:v>45043</c:v>
                </c:pt>
                <c:pt idx="684">
                  <c:v>45044</c:v>
                </c:pt>
                <c:pt idx="685">
                  <c:v>45047</c:v>
                </c:pt>
                <c:pt idx="686">
                  <c:v>45048</c:v>
                </c:pt>
                <c:pt idx="687">
                  <c:v>45049</c:v>
                </c:pt>
                <c:pt idx="688">
                  <c:v>45050</c:v>
                </c:pt>
                <c:pt idx="689">
                  <c:v>45051</c:v>
                </c:pt>
                <c:pt idx="690">
                  <c:v>45054</c:v>
                </c:pt>
                <c:pt idx="691">
                  <c:v>45055</c:v>
                </c:pt>
                <c:pt idx="692">
                  <c:v>45056</c:v>
                </c:pt>
                <c:pt idx="693">
                  <c:v>45057</c:v>
                </c:pt>
                <c:pt idx="694">
                  <c:v>45058</c:v>
                </c:pt>
                <c:pt idx="695">
                  <c:v>45061</c:v>
                </c:pt>
                <c:pt idx="696">
                  <c:v>45062</c:v>
                </c:pt>
                <c:pt idx="697">
                  <c:v>45063</c:v>
                </c:pt>
                <c:pt idx="698">
                  <c:v>45064</c:v>
                </c:pt>
                <c:pt idx="699">
                  <c:v>45065</c:v>
                </c:pt>
                <c:pt idx="700">
                  <c:v>45068</c:v>
                </c:pt>
                <c:pt idx="701">
                  <c:v>45069</c:v>
                </c:pt>
                <c:pt idx="702">
                  <c:v>45070</c:v>
                </c:pt>
                <c:pt idx="703">
                  <c:v>45071</c:v>
                </c:pt>
                <c:pt idx="704">
                  <c:v>45072</c:v>
                </c:pt>
                <c:pt idx="705">
                  <c:v>45076</c:v>
                </c:pt>
                <c:pt idx="706">
                  <c:v>45077</c:v>
                </c:pt>
                <c:pt idx="707">
                  <c:v>45078</c:v>
                </c:pt>
                <c:pt idx="708">
                  <c:v>45079</c:v>
                </c:pt>
                <c:pt idx="709">
                  <c:v>45082</c:v>
                </c:pt>
                <c:pt idx="710">
                  <c:v>45083</c:v>
                </c:pt>
                <c:pt idx="711">
                  <c:v>45084</c:v>
                </c:pt>
                <c:pt idx="712">
                  <c:v>45085</c:v>
                </c:pt>
                <c:pt idx="713">
                  <c:v>45086</c:v>
                </c:pt>
                <c:pt idx="714">
                  <c:v>45089</c:v>
                </c:pt>
                <c:pt idx="715">
                  <c:v>45090</c:v>
                </c:pt>
                <c:pt idx="716">
                  <c:v>45091</c:v>
                </c:pt>
                <c:pt idx="717">
                  <c:v>45092</c:v>
                </c:pt>
                <c:pt idx="718">
                  <c:v>45093</c:v>
                </c:pt>
                <c:pt idx="719">
                  <c:v>45097</c:v>
                </c:pt>
                <c:pt idx="720">
                  <c:v>45098</c:v>
                </c:pt>
                <c:pt idx="721">
                  <c:v>45099</c:v>
                </c:pt>
                <c:pt idx="722">
                  <c:v>45100</c:v>
                </c:pt>
                <c:pt idx="723">
                  <c:v>45103</c:v>
                </c:pt>
                <c:pt idx="724">
                  <c:v>45104</c:v>
                </c:pt>
                <c:pt idx="725">
                  <c:v>45105</c:v>
                </c:pt>
                <c:pt idx="726">
                  <c:v>45106</c:v>
                </c:pt>
                <c:pt idx="727">
                  <c:v>45107</c:v>
                </c:pt>
                <c:pt idx="728">
                  <c:v>45110</c:v>
                </c:pt>
                <c:pt idx="729">
                  <c:v>45112</c:v>
                </c:pt>
                <c:pt idx="730">
                  <c:v>45113</c:v>
                </c:pt>
                <c:pt idx="731">
                  <c:v>45114</c:v>
                </c:pt>
                <c:pt idx="732">
                  <c:v>45117</c:v>
                </c:pt>
                <c:pt idx="733">
                  <c:v>45118</c:v>
                </c:pt>
                <c:pt idx="734">
                  <c:v>45119</c:v>
                </c:pt>
                <c:pt idx="735">
                  <c:v>45120</c:v>
                </c:pt>
                <c:pt idx="736">
                  <c:v>45121</c:v>
                </c:pt>
                <c:pt idx="737">
                  <c:v>45124</c:v>
                </c:pt>
                <c:pt idx="738">
                  <c:v>45125</c:v>
                </c:pt>
                <c:pt idx="739">
                  <c:v>45126</c:v>
                </c:pt>
                <c:pt idx="740">
                  <c:v>45127</c:v>
                </c:pt>
                <c:pt idx="741">
                  <c:v>45128</c:v>
                </c:pt>
                <c:pt idx="742">
                  <c:v>45131</c:v>
                </c:pt>
                <c:pt idx="743">
                  <c:v>45132</c:v>
                </c:pt>
                <c:pt idx="744">
                  <c:v>45133</c:v>
                </c:pt>
                <c:pt idx="745">
                  <c:v>45134</c:v>
                </c:pt>
                <c:pt idx="746">
                  <c:v>45135</c:v>
                </c:pt>
                <c:pt idx="747">
                  <c:v>45138</c:v>
                </c:pt>
                <c:pt idx="748">
                  <c:v>45139</c:v>
                </c:pt>
                <c:pt idx="749">
                  <c:v>45140</c:v>
                </c:pt>
                <c:pt idx="750">
                  <c:v>45141</c:v>
                </c:pt>
                <c:pt idx="751">
                  <c:v>45142</c:v>
                </c:pt>
                <c:pt idx="752">
                  <c:v>45145</c:v>
                </c:pt>
                <c:pt idx="753">
                  <c:v>45146</c:v>
                </c:pt>
                <c:pt idx="754">
                  <c:v>45147</c:v>
                </c:pt>
                <c:pt idx="755">
                  <c:v>45148</c:v>
                </c:pt>
                <c:pt idx="756">
                  <c:v>45149</c:v>
                </c:pt>
                <c:pt idx="757">
                  <c:v>45152</c:v>
                </c:pt>
                <c:pt idx="758">
                  <c:v>45153</c:v>
                </c:pt>
                <c:pt idx="759">
                  <c:v>45154</c:v>
                </c:pt>
                <c:pt idx="760">
                  <c:v>45155</c:v>
                </c:pt>
                <c:pt idx="761">
                  <c:v>45156</c:v>
                </c:pt>
                <c:pt idx="762">
                  <c:v>45159</c:v>
                </c:pt>
                <c:pt idx="763">
                  <c:v>45160</c:v>
                </c:pt>
                <c:pt idx="764">
                  <c:v>45161</c:v>
                </c:pt>
                <c:pt idx="765">
                  <c:v>45162</c:v>
                </c:pt>
                <c:pt idx="766">
                  <c:v>45163</c:v>
                </c:pt>
                <c:pt idx="767">
                  <c:v>45166</c:v>
                </c:pt>
                <c:pt idx="768">
                  <c:v>45167</c:v>
                </c:pt>
                <c:pt idx="769">
                  <c:v>45168</c:v>
                </c:pt>
                <c:pt idx="770">
                  <c:v>45169</c:v>
                </c:pt>
                <c:pt idx="771">
                  <c:v>45170</c:v>
                </c:pt>
                <c:pt idx="772">
                  <c:v>45174</c:v>
                </c:pt>
                <c:pt idx="773">
                  <c:v>45175</c:v>
                </c:pt>
                <c:pt idx="774">
                  <c:v>45176</c:v>
                </c:pt>
                <c:pt idx="775">
                  <c:v>45177</c:v>
                </c:pt>
                <c:pt idx="776">
                  <c:v>45180</c:v>
                </c:pt>
                <c:pt idx="777">
                  <c:v>45181</c:v>
                </c:pt>
                <c:pt idx="778">
                  <c:v>45182</c:v>
                </c:pt>
                <c:pt idx="779">
                  <c:v>45183</c:v>
                </c:pt>
                <c:pt idx="780">
                  <c:v>45184</c:v>
                </c:pt>
                <c:pt idx="781">
                  <c:v>45187</c:v>
                </c:pt>
                <c:pt idx="782">
                  <c:v>45188</c:v>
                </c:pt>
                <c:pt idx="783">
                  <c:v>45189</c:v>
                </c:pt>
                <c:pt idx="784">
                  <c:v>45190</c:v>
                </c:pt>
                <c:pt idx="785">
                  <c:v>45191</c:v>
                </c:pt>
                <c:pt idx="786">
                  <c:v>45194</c:v>
                </c:pt>
                <c:pt idx="787">
                  <c:v>45195</c:v>
                </c:pt>
                <c:pt idx="788">
                  <c:v>45196</c:v>
                </c:pt>
                <c:pt idx="789">
                  <c:v>45197</c:v>
                </c:pt>
                <c:pt idx="790">
                  <c:v>45198</c:v>
                </c:pt>
                <c:pt idx="791">
                  <c:v>45201</c:v>
                </c:pt>
                <c:pt idx="792">
                  <c:v>45202</c:v>
                </c:pt>
                <c:pt idx="793">
                  <c:v>45203</c:v>
                </c:pt>
                <c:pt idx="794">
                  <c:v>45204</c:v>
                </c:pt>
                <c:pt idx="795">
                  <c:v>45205</c:v>
                </c:pt>
                <c:pt idx="796">
                  <c:v>45208</c:v>
                </c:pt>
                <c:pt idx="797">
                  <c:v>45209</c:v>
                </c:pt>
                <c:pt idx="798">
                  <c:v>45210</c:v>
                </c:pt>
                <c:pt idx="799">
                  <c:v>45211</c:v>
                </c:pt>
                <c:pt idx="800">
                  <c:v>45212</c:v>
                </c:pt>
                <c:pt idx="801">
                  <c:v>45215</c:v>
                </c:pt>
                <c:pt idx="802">
                  <c:v>45216</c:v>
                </c:pt>
                <c:pt idx="803">
                  <c:v>45217</c:v>
                </c:pt>
                <c:pt idx="804">
                  <c:v>45218</c:v>
                </c:pt>
                <c:pt idx="805">
                  <c:v>45219</c:v>
                </c:pt>
                <c:pt idx="806">
                  <c:v>45222</c:v>
                </c:pt>
                <c:pt idx="807">
                  <c:v>45223</c:v>
                </c:pt>
                <c:pt idx="808">
                  <c:v>45224</c:v>
                </c:pt>
                <c:pt idx="809">
                  <c:v>45225</c:v>
                </c:pt>
                <c:pt idx="810">
                  <c:v>45226</c:v>
                </c:pt>
                <c:pt idx="811">
                  <c:v>45229</c:v>
                </c:pt>
                <c:pt idx="812">
                  <c:v>45230</c:v>
                </c:pt>
                <c:pt idx="813">
                  <c:v>45231</c:v>
                </c:pt>
                <c:pt idx="814">
                  <c:v>45232</c:v>
                </c:pt>
                <c:pt idx="815">
                  <c:v>45233</c:v>
                </c:pt>
                <c:pt idx="816">
                  <c:v>45236</c:v>
                </c:pt>
                <c:pt idx="817">
                  <c:v>45237</c:v>
                </c:pt>
                <c:pt idx="818">
                  <c:v>45238</c:v>
                </c:pt>
                <c:pt idx="819">
                  <c:v>45239</c:v>
                </c:pt>
                <c:pt idx="820">
                  <c:v>45240</c:v>
                </c:pt>
                <c:pt idx="821">
                  <c:v>45243</c:v>
                </c:pt>
                <c:pt idx="822">
                  <c:v>45244</c:v>
                </c:pt>
                <c:pt idx="823">
                  <c:v>45245</c:v>
                </c:pt>
                <c:pt idx="824">
                  <c:v>45246</c:v>
                </c:pt>
                <c:pt idx="825">
                  <c:v>45247</c:v>
                </c:pt>
                <c:pt idx="826">
                  <c:v>45250</c:v>
                </c:pt>
                <c:pt idx="827">
                  <c:v>45251</c:v>
                </c:pt>
                <c:pt idx="828">
                  <c:v>45252</c:v>
                </c:pt>
                <c:pt idx="829">
                  <c:v>45254</c:v>
                </c:pt>
                <c:pt idx="830">
                  <c:v>45257</c:v>
                </c:pt>
                <c:pt idx="831">
                  <c:v>45258</c:v>
                </c:pt>
                <c:pt idx="832">
                  <c:v>45259</c:v>
                </c:pt>
                <c:pt idx="833">
                  <c:v>45260</c:v>
                </c:pt>
                <c:pt idx="834">
                  <c:v>45261</c:v>
                </c:pt>
                <c:pt idx="835">
                  <c:v>45264</c:v>
                </c:pt>
                <c:pt idx="836">
                  <c:v>45265</c:v>
                </c:pt>
                <c:pt idx="837">
                  <c:v>45266</c:v>
                </c:pt>
                <c:pt idx="838">
                  <c:v>45267</c:v>
                </c:pt>
                <c:pt idx="839">
                  <c:v>45268</c:v>
                </c:pt>
                <c:pt idx="840">
                  <c:v>45271</c:v>
                </c:pt>
                <c:pt idx="841">
                  <c:v>45272</c:v>
                </c:pt>
                <c:pt idx="842">
                  <c:v>45273</c:v>
                </c:pt>
                <c:pt idx="843">
                  <c:v>45274</c:v>
                </c:pt>
                <c:pt idx="844">
                  <c:v>45275</c:v>
                </c:pt>
                <c:pt idx="845">
                  <c:v>45278</c:v>
                </c:pt>
                <c:pt idx="846">
                  <c:v>45279</c:v>
                </c:pt>
                <c:pt idx="847">
                  <c:v>45280</c:v>
                </c:pt>
                <c:pt idx="848">
                  <c:v>45281</c:v>
                </c:pt>
                <c:pt idx="849">
                  <c:v>45282</c:v>
                </c:pt>
                <c:pt idx="850">
                  <c:v>45286</c:v>
                </c:pt>
                <c:pt idx="851">
                  <c:v>45287</c:v>
                </c:pt>
                <c:pt idx="852">
                  <c:v>45288</c:v>
                </c:pt>
                <c:pt idx="853">
                  <c:v>45289</c:v>
                </c:pt>
                <c:pt idx="854">
                  <c:v>45293</c:v>
                </c:pt>
                <c:pt idx="855">
                  <c:v>45294</c:v>
                </c:pt>
                <c:pt idx="856">
                  <c:v>45295</c:v>
                </c:pt>
                <c:pt idx="857">
                  <c:v>45296</c:v>
                </c:pt>
                <c:pt idx="858">
                  <c:v>45299</c:v>
                </c:pt>
                <c:pt idx="859">
                  <c:v>45300</c:v>
                </c:pt>
                <c:pt idx="860">
                  <c:v>45301</c:v>
                </c:pt>
                <c:pt idx="861">
                  <c:v>45302</c:v>
                </c:pt>
                <c:pt idx="862">
                  <c:v>45303</c:v>
                </c:pt>
                <c:pt idx="863">
                  <c:v>45307</c:v>
                </c:pt>
                <c:pt idx="864">
                  <c:v>45308</c:v>
                </c:pt>
                <c:pt idx="865">
                  <c:v>45309</c:v>
                </c:pt>
                <c:pt idx="866">
                  <c:v>45310</c:v>
                </c:pt>
                <c:pt idx="867">
                  <c:v>45313</c:v>
                </c:pt>
                <c:pt idx="868">
                  <c:v>45314</c:v>
                </c:pt>
                <c:pt idx="869">
                  <c:v>45315</c:v>
                </c:pt>
                <c:pt idx="870">
                  <c:v>45316</c:v>
                </c:pt>
                <c:pt idx="871">
                  <c:v>45317</c:v>
                </c:pt>
                <c:pt idx="872">
                  <c:v>45320</c:v>
                </c:pt>
                <c:pt idx="873">
                  <c:v>45321</c:v>
                </c:pt>
                <c:pt idx="874">
                  <c:v>45322</c:v>
                </c:pt>
                <c:pt idx="875">
                  <c:v>45323</c:v>
                </c:pt>
                <c:pt idx="876">
                  <c:v>45324</c:v>
                </c:pt>
                <c:pt idx="877">
                  <c:v>45327</c:v>
                </c:pt>
                <c:pt idx="878">
                  <c:v>45328</c:v>
                </c:pt>
                <c:pt idx="879">
                  <c:v>45329</c:v>
                </c:pt>
                <c:pt idx="880">
                  <c:v>45330</c:v>
                </c:pt>
                <c:pt idx="881">
                  <c:v>45331</c:v>
                </c:pt>
                <c:pt idx="882">
                  <c:v>45334</c:v>
                </c:pt>
                <c:pt idx="883">
                  <c:v>45335</c:v>
                </c:pt>
                <c:pt idx="884">
                  <c:v>45336</c:v>
                </c:pt>
                <c:pt idx="885">
                  <c:v>45337</c:v>
                </c:pt>
                <c:pt idx="886">
                  <c:v>45338</c:v>
                </c:pt>
                <c:pt idx="887">
                  <c:v>45342</c:v>
                </c:pt>
                <c:pt idx="888">
                  <c:v>45343</c:v>
                </c:pt>
                <c:pt idx="889">
                  <c:v>45344</c:v>
                </c:pt>
                <c:pt idx="890">
                  <c:v>45345</c:v>
                </c:pt>
                <c:pt idx="891">
                  <c:v>45348</c:v>
                </c:pt>
                <c:pt idx="892">
                  <c:v>45349</c:v>
                </c:pt>
                <c:pt idx="893">
                  <c:v>45350</c:v>
                </c:pt>
                <c:pt idx="894">
                  <c:v>45351</c:v>
                </c:pt>
                <c:pt idx="895">
                  <c:v>45352</c:v>
                </c:pt>
                <c:pt idx="896">
                  <c:v>45355</c:v>
                </c:pt>
                <c:pt idx="897">
                  <c:v>45356</c:v>
                </c:pt>
                <c:pt idx="898">
                  <c:v>45357</c:v>
                </c:pt>
                <c:pt idx="899">
                  <c:v>45358</c:v>
                </c:pt>
                <c:pt idx="900">
                  <c:v>45359</c:v>
                </c:pt>
                <c:pt idx="901">
                  <c:v>45362</c:v>
                </c:pt>
                <c:pt idx="902">
                  <c:v>45363</c:v>
                </c:pt>
                <c:pt idx="903">
                  <c:v>45364</c:v>
                </c:pt>
                <c:pt idx="904">
                  <c:v>45365</c:v>
                </c:pt>
                <c:pt idx="905">
                  <c:v>45366</c:v>
                </c:pt>
                <c:pt idx="906">
                  <c:v>45369</c:v>
                </c:pt>
                <c:pt idx="907">
                  <c:v>45370</c:v>
                </c:pt>
                <c:pt idx="908">
                  <c:v>45371</c:v>
                </c:pt>
                <c:pt idx="909">
                  <c:v>45372</c:v>
                </c:pt>
                <c:pt idx="910">
                  <c:v>45373</c:v>
                </c:pt>
                <c:pt idx="911">
                  <c:v>45376</c:v>
                </c:pt>
                <c:pt idx="912">
                  <c:v>45377</c:v>
                </c:pt>
                <c:pt idx="913">
                  <c:v>45378</c:v>
                </c:pt>
                <c:pt idx="914">
                  <c:v>45379</c:v>
                </c:pt>
                <c:pt idx="915">
                  <c:v>45383</c:v>
                </c:pt>
                <c:pt idx="916">
                  <c:v>45384</c:v>
                </c:pt>
                <c:pt idx="917">
                  <c:v>45385</c:v>
                </c:pt>
                <c:pt idx="918">
                  <c:v>45386</c:v>
                </c:pt>
                <c:pt idx="919">
                  <c:v>45387</c:v>
                </c:pt>
                <c:pt idx="920">
                  <c:v>45390</c:v>
                </c:pt>
                <c:pt idx="921">
                  <c:v>45391</c:v>
                </c:pt>
                <c:pt idx="922">
                  <c:v>45392</c:v>
                </c:pt>
                <c:pt idx="923">
                  <c:v>45393</c:v>
                </c:pt>
                <c:pt idx="924">
                  <c:v>45394</c:v>
                </c:pt>
                <c:pt idx="925">
                  <c:v>45397</c:v>
                </c:pt>
                <c:pt idx="926">
                  <c:v>45398</c:v>
                </c:pt>
                <c:pt idx="927">
                  <c:v>45399</c:v>
                </c:pt>
                <c:pt idx="928">
                  <c:v>45400</c:v>
                </c:pt>
                <c:pt idx="929">
                  <c:v>45401</c:v>
                </c:pt>
                <c:pt idx="930">
                  <c:v>45404</c:v>
                </c:pt>
                <c:pt idx="931">
                  <c:v>45405</c:v>
                </c:pt>
                <c:pt idx="932">
                  <c:v>45406</c:v>
                </c:pt>
                <c:pt idx="933">
                  <c:v>45407</c:v>
                </c:pt>
                <c:pt idx="934">
                  <c:v>45408</c:v>
                </c:pt>
                <c:pt idx="935">
                  <c:v>45411</c:v>
                </c:pt>
              </c:numCache>
            </c:numRef>
          </c:cat>
          <c:val>
            <c:numRef>
              <c:f>'MSTRvsBTC Daily'!$J$2:$J$10000</c:f>
              <c:numCache>
                <c:formatCode>0.00</c:formatCode>
                <c:ptCount val="9999"/>
                <c:pt idx="0">
                  <c:v>4.6647410140676717</c:v>
                </c:pt>
                <c:pt idx="1">
                  <c:v>5.2985896656899474</c:v>
                </c:pt>
                <c:pt idx="2">
                  <c:v>5.3020024104951169</c:v>
                </c:pt>
                <c:pt idx="3">
                  <c:v>5.2108543833225145</c:v>
                </c:pt>
                <c:pt idx="4">
                  <c:v>5.5843704683764042</c:v>
                </c:pt>
                <c:pt idx="5">
                  <c:v>5.2610654595167752</c:v>
                </c:pt>
                <c:pt idx="6">
                  <c:v>5.3503640338449019</c:v>
                </c:pt>
                <c:pt idx="7">
                  <c:v>5.4003281444653748</c:v>
                </c:pt>
                <c:pt idx="8">
                  <c:v>5.4389337443292138</c:v>
                </c:pt>
                <c:pt idx="9">
                  <c:v>5.6094079946637958</c:v>
                </c:pt>
                <c:pt idx="10">
                  <c:v>5.6558845288282393</c:v>
                </c:pt>
                <c:pt idx="11">
                  <c:v>5.7952548790834921</c:v>
                </c:pt>
                <c:pt idx="12">
                  <c:v>5.6984836758000723</c:v>
                </c:pt>
                <c:pt idx="13">
                  <c:v>5.7997109379117751</c:v>
                </c:pt>
                <c:pt idx="14">
                  <c:v>5.7039869472215896</c:v>
                </c:pt>
                <c:pt idx="15">
                  <c:v>5.5424313297029224</c:v>
                </c:pt>
                <c:pt idx="16">
                  <c:v>5.5723192159905039</c:v>
                </c:pt>
                <c:pt idx="17">
                  <c:v>5.8903115855439241</c:v>
                </c:pt>
                <c:pt idx="18">
                  <c:v>6.3120112123776497</c:v>
                </c:pt>
                <c:pt idx="19">
                  <c:v>6.0628607359066615</c:v>
                </c:pt>
                <c:pt idx="20">
                  <c:v>6.1413490252593608</c:v>
                </c:pt>
                <c:pt idx="21">
                  <c:v>6.1768567476394765</c:v>
                </c:pt>
                <c:pt idx="22">
                  <c:v>6.0430118912349258</c:v>
                </c:pt>
                <c:pt idx="23">
                  <c:v>6.081825938208512</c:v>
                </c:pt>
                <c:pt idx="24">
                  <c:v>3.356897715098369</c:v>
                </c:pt>
                <c:pt idx="25">
                  <c:v>3.6265187997488852</c:v>
                </c:pt>
                <c:pt idx="26">
                  <c:v>4.0063789864618782</c:v>
                </c:pt>
                <c:pt idx="27">
                  <c:v>3.7566332148504546</c:v>
                </c:pt>
                <c:pt idx="28">
                  <c:v>3.6658048652828028</c:v>
                </c:pt>
                <c:pt idx="29">
                  <c:v>3.6562680490831534</c:v>
                </c:pt>
                <c:pt idx="30">
                  <c:v>3.6796883519528394</c:v>
                </c:pt>
                <c:pt idx="31">
                  <c:v>3.638172878744494</c:v>
                </c:pt>
                <c:pt idx="32">
                  <c:v>3.412552598060429</c:v>
                </c:pt>
                <c:pt idx="33">
                  <c:v>3.4356929987795715</c:v>
                </c:pt>
                <c:pt idx="34">
                  <c:v>3.5553766406054255</c:v>
                </c:pt>
                <c:pt idx="35">
                  <c:v>3.4700892478486134</c:v>
                </c:pt>
                <c:pt idx="36">
                  <c:v>3.5097239124399433</c:v>
                </c:pt>
                <c:pt idx="37">
                  <c:v>3.5263919945144608</c:v>
                </c:pt>
                <c:pt idx="38">
                  <c:v>3.4814620562229122</c:v>
                </c:pt>
                <c:pt idx="39">
                  <c:v>3.4765222832279092</c:v>
                </c:pt>
                <c:pt idx="40">
                  <c:v>3.5821520770975304</c:v>
                </c:pt>
                <c:pt idx="41">
                  <c:v>3.6328520382672469</c:v>
                </c:pt>
                <c:pt idx="42">
                  <c:v>3.8023952701711368</c:v>
                </c:pt>
                <c:pt idx="43">
                  <c:v>3.7693449563584007</c:v>
                </c:pt>
                <c:pt idx="44">
                  <c:v>3.6471165848717324</c:v>
                </c:pt>
                <c:pt idx="45">
                  <c:v>3.6800209084745457</c:v>
                </c:pt>
                <c:pt idx="46">
                  <c:v>3.63810139771932</c:v>
                </c:pt>
                <c:pt idx="47">
                  <c:v>3.6553650394249511</c:v>
                </c:pt>
                <c:pt idx="48">
                  <c:v>3.6828926671488187</c:v>
                </c:pt>
                <c:pt idx="49">
                  <c:v>3.5391121015385365</c:v>
                </c:pt>
                <c:pt idx="50">
                  <c:v>3.5920900003801295</c:v>
                </c:pt>
                <c:pt idx="51">
                  <c:v>3.5744471922474754</c:v>
                </c:pt>
                <c:pt idx="52">
                  <c:v>3.5742974816754822</c:v>
                </c:pt>
                <c:pt idx="53">
                  <c:v>3.6082653473511903</c:v>
                </c:pt>
                <c:pt idx="54">
                  <c:v>3.3885309245132653</c:v>
                </c:pt>
                <c:pt idx="55">
                  <c:v>3.2556037094568517</c:v>
                </c:pt>
                <c:pt idx="56">
                  <c:v>3.0933374352417937</c:v>
                </c:pt>
                <c:pt idx="57">
                  <c:v>3.0514079873533038</c:v>
                </c:pt>
                <c:pt idx="58">
                  <c:v>3.1224393445023919</c:v>
                </c:pt>
                <c:pt idx="59">
                  <c:v>3.1121833075673031</c:v>
                </c:pt>
                <c:pt idx="60">
                  <c:v>3.120627579400264</c:v>
                </c:pt>
                <c:pt idx="61">
                  <c:v>3.0905222615415457</c:v>
                </c:pt>
                <c:pt idx="62">
                  <c:v>2.9523457183536355</c:v>
                </c:pt>
                <c:pt idx="63">
                  <c:v>3.0190784338127692</c:v>
                </c:pt>
                <c:pt idx="64">
                  <c:v>3.0549969945176803</c:v>
                </c:pt>
                <c:pt idx="65">
                  <c:v>3.0819808355266578</c:v>
                </c:pt>
                <c:pt idx="66">
                  <c:v>3.0984866313515336</c:v>
                </c:pt>
                <c:pt idx="67">
                  <c:v>2.9078281120793883</c:v>
                </c:pt>
                <c:pt idx="68">
                  <c:v>2.9831359236928847</c:v>
                </c:pt>
                <c:pt idx="69">
                  <c:v>3.0886535068919545</c:v>
                </c:pt>
                <c:pt idx="70">
                  <c:v>2.9872557010095009</c:v>
                </c:pt>
                <c:pt idx="71">
                  <c:v>3.0283332512750709</c:v>
                </c:pt>
                <c:pt idx="72">
                  <c:v>3.0850797893404973</c:v>
                </c:pt>
                <c:pt idx="73">
                  <c:v>3.0198204470184407</c:v>
                </c:pt>
                <c:pt idx="74">
                  <c:v>3.0435018422655404</c:v>
                </c:pt>
                <c:pt idx="75">
                  <c:v>3.2758305888223842</c:v>
                </c:pt>
                <c:pt idx="76">
                  <c:v>3.6528699327519512</c:v>
                </c:pt>
                <c:pt idx="77">
                  <c:v>4.0142060352943858</c:v>
                </c:pt>
                <c:pt idx="78">
                  <c:v>4.4217885196197058</c:v>
                </c:pt>
                <c:pt idx="79">
                  <c:v>4.3625583678489992</c:v>
                </c:pt>
                <c:pt idx="80">
                  <c:v>4.2367728961306961</c:v>
                </c:pt>
                <c:pt idx="81">
                  <c:v>4.3173874494675779</c:v>
                </c:pt>
                <c:pt idx="82">
                  <c:v>4.4407980302128083</c:v>
                </c:pt>
                <c:pt idx="83">
                  <c:v>4.1557641180019278</c:v>
                </c:pt>
                <c:pt idx="84">
                  <c:v>3.7476601138902543</c:v>
                </c:pt>
                <c:pt idx="85">
                  <c:v>3.6592192252593385</c:v>
                </c:pt>
                <c:pt idx="86">
                  <c:v>3.7706101243215402</c:v>
                </c:pt>
                <c:pt idx="87">
                  <c:v>3.7557128830031594</c:v>
                </c:pt>
                <c:pt idx="88">
                  <c:v>3.4451855980704562</c:v>
                </c:pt>
                <c:pt idx="89">
                  <c:v>3.491422716236023</c:v>
                </c:pt>
                <c:pt idx="90">
                  <c:v>3.3295768297029542</c:v>
                </c:pt>
                <c:pt idx="91">
                  <c:v>3.097638529876769</c:v>
                </c:pt>
                <c:pt idx="92">
                  <c:v>3.0879419446981737</c:v>
                </c:pt>
                <c:pt idx="93">
                  <c:v>1.913980292308971</c:v>
                </c:pt>
                <c:pt idx="94">
                  <c:v>1.9154325844343532</c:v>
                </c:pt>
                <c:pt idx="95">
                  <c:v>1.9936597268414422</c:v>
                </c:pt>
                <c:pt idx="96">
                  <c:v>1.8677627514349844</c:v>
                </c:pt>
                <c:pt idx="97">
                  <c:v>1.8772688010457124</c:v>
                </c:pt>
                <c:pt idx="98">
                  <c:v>1.8384840829721489</c:v>
                </c:pt>
                <c:pt idx="99">
                  <c:v>1.8581129074199749</c:v>
                </c:pt>
                <c:pt idx="100">
                  <c:v>1.8410841677396097</c:v>
                </c:pt>
                <c:pt idx="101">
                  <c:v>1.8206776216345955</c:v>
                </c:pt>
                <c:pt idx="102">
                  <c:v>1.7261890939812419</c:v>
                </c:pt>
                <c:pt idx="103">
                  <c:v>1.7864519167626856</c:v>
                </c:pt>
                <c:pt idx="104">
                  <c:v>1.8628301869311634</c:v>
                </c:pt>
                <c:pt idx="105">
                  <c:v>1.7839018390211001</c:v>
                </c:pt>
                <c:pt idx="106">
                  <c:v>1.9071280540448874</c:v>
                </c:pt>
                <c:pt idx="107">
                  <c:v>2.075200681608222</c:v>
                </c:pt>
                <c:pt idx="108">
                  <c:v>1.9049062972710158</c:v>
                </c:pt>
                <c:pt idx="109">
                  <c:v>2.2043051377706488</c:v>
                </c:pt>
                <c:pt idx="110">
                  <c:v>2.1489254921187055</c:v>
                </c:pt>
                <c:pt idx="111">
                  <c:v>2.2476048938359372</c:v>
                </c:pt>
                <c:pt idx="112">
                  <c:v>2.1212194285539678</c:v>
                </c:pt>
                <c:pt idx="113">
                  <c:v>2.3113326079140091</c:v>
                </c:pt>
                <c:pt idx="114">
                  <c:v>2.3932973598108904</c:v>
                </c:pt>
                <c:pt idx="115">
                  <c:v>2.4061256566444049</c:v>
                </c:pt>
                <c:pt idx="116">
                  <c:v>2.3425133514976726</c:v>
                </c:pt>
                <c:pt idx="117">
                  <c:v>2.4187614370882393</c:v>
                </c:pt>
                <c:pt idx="118">
                  <c:v>2.3554038155485508</c:v>
                </c:pt>
                <c:pt idx="119">
                  <c:v>2.4516526258993458</c:v>
                </c:pt>
                <c:pt idx="120">
                  <c:v>2.5680127364392744</c:v>
                </c:pt>
                <c:pt idx="121">
                  <c:v>2.6292669781209153</c:v>
                </c:pt>
                <c:pt idx="122">
                  <c:v>2.6845568613085917</c:v>
                </c:pt>
                <c:pt idx="123">
                  <c:v>2.81393583676949</c:v>
                </c:pt>
                <c:pt idx="124">
                  <c:v>2.8678488884245792</c:v>
                </c:pt>
                <c:pt idx="125">
                  <c:v>3.0583906420412958</c:v>
                </c:pt>
                <c:pt idx="126">
                  <c:v>3.7169133304707995</c:v>
                </c:pt>
                <c:pt idx="127">
                  <c:v>2.944433191624038</c:v>
                </c:pt>
                <c:pt idx="128">
                  <c:v>2.8610564568501822</c:v>
                </c:pt>
                <c:pt idx="129">
                  <c:v>2.9550426426102909</c:v>
                </c:pt>
                <c:pt idx="130">
                  <c:v>2.6344525215091745</c:v>
                </c:pt>
                <c:pt idx="131">
                  <c:v>2.4511145049378804</c:v>
                </c:pt>
                <c:pt idx="132">
                  <c:v>2.4365492331425611</c:v>
                </c:pt>
                <c:pt idx="133">
                  <c:v>2.3403576348031079</c:v>
                </c:pt>
                <c:pt idx="134">
                  <c:v>2.1932954448627555</c:v>
                </c:pt>
                <c:pt idx="135">
                  <c:v>1.9214823128453984</c:v>
                </c:pt>
                <c:pt idx="136">
                  <c:v>2.2327324160805397</c:v>
                </c:pt>
                <c:pt idx="137">
                  <c:v>2.1084649351055718</c:v>
                </c:pt>
                <c:pt idx="138">
                  <c:v>2.1978384673283027</c:v>
                </c:pt>
                <c:pt idx="139">
                  <c:v>1.6700960781819103</c:v>
                </c:pt>
                <c:pt idx="140">
                  <c:v>1.6390061318820046</c:v>
                </c:pt>
                <c:pt idx="141">
                  <c:v>1.5334912959979305</c:v>
                </c:pt>
                <c:pt idx="142">
                  <c:v>1.4085111707338398</c:v>
                </c:pt>
                <c:pt idx="143">
                  <c:v>1.3429320159568394</c:v>
                </c:pt>
                <c:pt idx="144">
                  <c:v>1.2619938924277208</c:v>
                </c:pt>
                <c:pt idx="145">
                  <c:v>1.3795363414629789</c:v>
                </c:pt>
                <c:pt idx="146">
                  <c:v>1.4268592513826195</c:v>
                </c:pt>
                <c:pt idx="147">
                  <c:v>1.4687656691617674</c:v>
                </c:pt>
                <c:pt idx="148">
                  <c:v>1.4444952966382174</c:v>
                </c:pt>
                <c:pt idx="149">
                  <c:v>1.4529882395706053</c:v>
                </c:pt>
                <c:pt idx="150">
                  <c:v>1.3468663433584818</c:v>
                </c:pt>
                <c:pt idx="151">
                  <c:v>1.3833941881704781</c:v>
                </c:pt>
                <c:pt idx="152">
                  <c:v>1.3364977844562116</c:v>
                </c:pt>
                <c:pt idx="153">
                  <c:v>1.406777009891548</c:v>
                </c:pt>
                <c:pt idx="154">
                  <c:v>1.4036004905171227</c:v>
                </c:pt>
                <c:pt idx="155">
                  <c:v>1.3068471449963353</c:v>
                </c:pt>
                <c:pt idx="156">
                  <c:v>1.2441298026422329</c:v>
                </c:pt>
                <c:pt idx="157">
                  <c:v>1.2685307215445827</c:v>
                </c:pt>
                <c:pt idx="158">
                  <c:v>1.1954649236840356</c:v>
                </c:pt>
                <c:pt idx="159">
                  <c:v>1.1548024057176796</c:v>
                </c:pt>
                <c:pt idx="160">
                  <c:v>1.1725100515401357</c:v>
                </c:pt>
                <c:pt idx="161">
                  <c:v>1.2169858791148764</c:v>
                </c:pt>
                <c:pt idx="162">
                  <c:v>1.2575993429918153</c:v>
                </c:pt>
                <c:pt idx="163">
                  <c:v>1.298424735574724</c:v>
                </c:pt>
                <c:pt idx="164">
                  <c:v>1.2885309841417638</c:v>
                </c:pt>
                <c:pt idx="165">
                  <c:v>1.2459464008072079</c:v>
                </c:pt>
                <c:pt idx="166">
                  <c:v>1.2592390074728677</c:v>
                </c:pt>
                <c:pt idx="167">
                  <c:v>1.2990965580873115</c:v>
                </c:pt>
                <c:pt idx="168">
                  <c:v>1.2762058742623033</c:v>
                </c:pt>
                <c:pt idx="169">
                  <c:v>1.4220191673914371</c:v>
                </c:pt>
                <c:pt idx="170">
                  <c:v>1.2402724695605809</c:v>
                </c:pt>
                <c:pt idx="171">
                  <c:v>1.2440860931400506</c:v>
                </c:pt>
                <c:pt idx="172">
                  <c:v>1.1988456945194834</c:v>
                </c:pt>
                <c:pt idx="173">
                  <c:v>1.21753087682884</c:v>
                </c:pt>
                <c:pt idx="174">
                  <c:v>1.2182161660126503</c:v>
                </c:pt>
                <c:pt idx="175">
                  <c:v>1.2841427045902396</c:v>
                </c:pt>
                <c:pt idx="176">
                  <c:v>1.229882395026018</c:v>
                </c:pt>
                <c:pt idx="177">
                  <c:v>1.2768866855444276</c:v>
                </c:pt>
                <c:pt idx="178">
                  <c:v>1.2978622759125855</c:v>
                </c:pt>
                <c:pt idx="179">
                  <c:v>1.3091476923380565</c:v>
                </c:pt>
                <c:pt idx="180">
                  <c:v>1.3215589224850577</c:v>
                </c:pt>
                <c:pt idx="181">
                  <c:v>1.3015999898446018</c:v>
                </c:pt>
                <c:pt idx="182">
                  <c:v>1.2110115988002725</c:v>
                </c:pt>
                <c:pt idx="183">
                  <c:v>1.1825780330376932</c:v>
                </c:pt>
                <c:pt idx="184">
                  <c:v>1.2309227560716798</c:v>
                </c:pt>
                <c:pt idx="185">
                  <c:v>1.1554167193697904</c:v>
                </c:pt>
                <c:pt idx="186">
                  <c:v>1.1493507637029914</c:v>
                </c:pt>
                <c:pt idx="187">
                  <c:v>1.1512308298658562</c:v>
                </c:pt>
                <c:pt idx="188">
                  <c:v>1.0849117144190943</c:v>
                </c:pt>
                <c:pt idx="189">
                  <c:v>1.0828246605293059</c:v>
                </c:pt>
                <c:pt idx="190">
                  <c:v>1.1732900438939762</c:v>
                </c:pt>
                <c:pt idx="191">
                  <c:v>1.0447771342500445</c:v>
                </c:pt>
                <c:pt idx="192">
                  <c:v>1.1122321895775791</c:v>
                </c:pt>
                <c:pt idx="193">
                  <c:v>1.1926231632885007</c:v>
                </c:pt>
                <c:pt idx="194">
                  <c:v>1.2047642480243566</c:v>
                </c:pt>
                <c:pt idx="195">
                  <c:v>1.3043513725260418</c:v>
                </c:pt>
                <c:pt idx="196">
                  <c:v>1.2297581753361104</c:v>
                </c:pt>
                <c:pt idx="197">
                  <c:v>1.2814387701124879</c:v>
                </c:pt>
                <c:pt idx="198">
                  <c:v>1.2919437466102497</c:v>
                </c:pt>
                <c:pt idx="199">
                  <c:v>1.294500684156429</c:v>
                </c:pt>
                <c:pt idx="200">
                  <c:v>1.300455945022476</c:v>
                </c:pt>
                <c:pt idx="201">
                  <c:v>1.3599149422907839</c:v>
                </c:pt>
                <c:pt idx="202">
                  <c:v>1.3935565133037151</c:v>
                </c:pt>
                <c:pt idx="203">
                  <c:v>1.3784403053052174</c:v>
                </c:pt>
                <c:pt idx="204">
                  <c:v>1.4042030418456493</c:v>
                </c:pt>
                <c:pt idx="205">
                  <c:v>1.3190816281804314</c:v>
                </c:pt>
                <c:pt idx="206">
                  <c:v>1.3904373898160876</c:v>
                </c:pt>
                <c:pt idx="207">
                  <c:v>1.4816886906767797</c:v>
                </c:pt>
                <c:pt idx="208">
                  <c:v>1.4526066487663774</c:v>
                </c:pt>
                <c:pt idx="209">
                  <c:v>1.4539210746704079</c:v>
                </c:pt>
                <c:pt idx="210">
                  <c:v>1.4668579324745041</c:v>
                </c:pt>
                <c:pt idx="211">
                  <c:v>1.4641195141539101</c:v>
                </c:pt>
                <c:pt idx="212">
                  <c:v>1.5750599481509884</c:v>
                </c:pt>
                <c:pt idx="213">
                  <c:v>1.6516943520551772</c:v>
                </c:pt>
                <c:pt idx="214">
                  <c:v>1.7108002389476866</c:v>
                </c:pt>
                <c:pt idx="215">
                  <c:v>1.7545660789977817</c:v>
                </c:pt>
                <c:pt idx="216">
                  <c:v>1.9119617770097956</c:v>
                </c:pt>
                <c:pt idx="217">
                  <c:v>1.708902675653674</c:v>
                </c:pt>
                <c:pt idx="218">
                  <c:v>1.5798687480308193</c:v>
                </c:pt>
                <c:pt idx="219">
                  <c:v>1.5208570241262676</c:v>
                </c:pt>
                <c:pt idx="220">
                  <c:v>1.5569122856069311</c:v>
                </c:pt>
                <c:pt idx="221">
                  <c:v>1.6124489682560503</c:v>
                </c:pt>
                <c:pt idx="222">
                  <c:v>1.6811287616134425</c:v>
                </c:pt>
                <c:pt idx="223">
                  <c:v>1.7298361379202098</c:v>
                </c:pt>
                <c:pt idx="224">
                  <c:v>1.7587752212509278</c:v>
                </c:pt>
                <c:pt idx="225">
                  <c:v>1.7980371173127989</c:v>
                </c:pt>
                <c:pt idx="226">
                  <c:v>1.7390763873674382</c:v>
                </c:pt>
                <c:pt idx="227">
                  <c:v>1.7629297723742692</c:v>
                </c:pt>
                <c:pt idx="228">
                  <c:v>1.7983652282190128</c:v>
                </c:pt>
                <c:pt idx="229">
                  <c:v>1.789865767298229</c:v>
                </c:pt>
                <c:pt idx="230">
                  <c:v>1.7698832940647586</c:v>
                </c:pt>
                <c:pt idx="231">
                  <c:v>1.6894544892768431</c:v>
                </c:pt>
                <c:pt idx="232">
                  <c:v>1.6872656116593063</c:v>
                </c:pt>
                <c:pt idx="233">
                  <c:v>1.6246944657566031</c:v>
                </c:pt>
                <c:pt idx="234">
                  <c:v>1.6198897384554587</c:v>
                </c:pt>
                <c:pt idx="235">
                  <c:v>1.5840502676224166</c:v>
                </c:pt>
                <c:pt idx="236">
                  <c:v>1.5398367298061497</c:v>
                </c:pt>
                <c:pt idx="237">
                  <c:v>1.6018062576523691</c:v>
                </c:pt>
                <c:pt idx="238">
                  <c:v>1.6503600468880695</c:v>
                </c:pt>
                <c:pt idx="239">
                  <c:v>1.637077346182281</c:v>
                </c:pt>
                <c:pt idx="240">
                  <c:v>1.529254289987158</c:v>
                </c:pt>
                <c:pt idx="241">
                  <c:v>1.7393099595690391</c:v>
                </c:pt>
                <c:pt idx="242">
                  <c:v>1.5226780509085871</c:v>
                </c:pt>
                <c:pt idx="243">
                  <c:v>1.5384157905606952</c:v>
                </c:pt>
                <c:pt idx="244">
                  <c:v>1.4864678636900579</c:v>
                </c:pt>
                <c:pt idx="245">
                  <c:v>1.4103377427526402</c:v>
                </c:pt>
                <c:pt idx="246">
                  <c:v>1.5480680402192271</c:v>
                </c:pt>
                <c:pt idx="247">
                  <c:v>1.5588818787856225</c:v>
                </c:pt>
                <c:pt idx="248">
                  <c:v>1.6061544998434374</c:v>
                </c:pt>
                <c:pt idx="249">
                  <c:v>1.6661056361652531</c:v>
                </c:pt>
                <c:pt idx="250">
                  <c:v>1.6639038503148511</c:v>
                </c:pt>
                <c:pt idx="251">
                  <c:v>1.5755581626530808</c:v>
                </c:pt>
                <c:pt idx="252">
                  <c:v>1.5665440802009429</c:v>
                </c:pt>
                <c:pt idx="253">
                  <c:v>1.5599875030897841</c:v>
                </c:pt>
                <c:pt idx="254">
                  <c:v>1.5441504734482487</c:v>
                </c:pt>
                <c:pt idx="255">
                  <c:v>1.4493862899620984</c:v>
                </c:pt>
                <c:pt idx="256">
                  <c:v>1.4426807925861913</c:v>
                </c:pt>
                <c:pt idx="257">
                  <c:v>1.4129370534540648</c:v>
                </c:pt>
                <c:pt idx="258">
                  <c:v>1.3912490797891595</c:v>
                </c:pt>
                <c:pt idx="259">
                  <c:v>1.3773786872524845</c:v>
                </c:pt>
                <c:pt idx="260">
                  <c:v>1.3819128090797046</c:v>
                </c:pt>
                <c:pt idx="261">
                  <c:v>1.3798850077124734</c:v>
                </c:pt>
                <c:pt idx="262">
                  <c:v>1.4271037260645487</c:v>
                </c:pt>
                <c:pt idx="263">
                  <c:v>1.4123187140221956</c:v>
                </c:pt>
                <c:pt idx="264">
                  <c:v>1.4060572185789109</c:v>
                </c:pt>
                <c:pt idx="265">
                  <c:v>1.3716600183442607</c:v>
                </c:pt>
                <c:pt idx="266">
                  <c:v>1.3705959324658881</c:v>
                </c:pt>
                <c:pt idx="267">
                  <c:v>1.3504475207177051</c:v>
                </c:pt>
                <c:pt idx="268">
                  <c:v>1.3193928323497228</c:v>
                </c:pt>
                <c:pt idx="269">
                  <c:v>1.2939071868830387</c:v>
                </c:pt>
                <c:pt idx="270">
                  <c:v>1.3062134149182045</c:v>
                </c:pt>
                <c:pt idx="271">
                  <c:v>1.2699848229342638</c:v>
                </c:pt>
                <c:pt idx="272">
                  <c:v>1.2711260869374366</c:v>
                </c:pt>
                <c:pt idx="273">
                  <c:v>1.2668603304486479</c:v>
                </c:pt>
                <c:pt idx="274">
                  <c:v>1.2582087406515023</c:v>
                </c:pt>
                <c:pt idx="275">
                  <c:v>1.2532792875623628</c:v>
                </c:pt>
                <c:pt idx="276">
                  <c:v>1.1515147977256339</c:v>
                </c:pt>
                <c:pt idx="277">
                  <c:v>1.1520342459191129</c:v>
                </c:pt>
                <c:pt idx="278">
                  <c:v>1.1615090079257742</c:v>
                </c:pt>
                <c:pt idx="279">
                  <c:v>1.1394785890214705</c:v>
                </c:pt>
                <c:pt idx="280">
                  <c:v>1.2041285519952334</c:v>
                </c:pt>
                <c:pt idx="281">
                  <c:v>1.2518714291914477</c:v>
                </c:pt>
                <c:pt idx="282">
                  <c:v>1.2065127548680601</c:v>
                </c:pt>
                <c:pt idx="283">
                  <c:v>1.2041456624478601</c:v>
                </c:pt>
                <c:pt idx="284">
                  <c:v>1.2267558217653172</c:v>
                </c:pt>
                <c:pt idx="285">
                  <c:v>1.2346674319436015</c:v>
                </c:pt>
                <c:pt idx="286">
                  <c:v>1.2254256124032679</c:v>
                </c:pt>
                <c:pt idx="287">
                  <c:v>1.1946379977395931</c:v>
                </c:pt>
                <c:pt idx="288">
                  <c:v>1.1580839348487064</c:v>
                </c:pt>
                <c:pt idx="289">
                  <c:v>1.1160284962828393</c:v>
                </c:pt>
                <c:pt idx="290">
                  <c:v>1.0863721621317248</c:v>
                </c:pt>
                <c:pt idx="291">
                  <c:v>1.1103560099190466</c:v>
                </c:pt>
                <c:pt idx="292">
                  <c:v>1.0693914440886567</c:v>
                </c:pt>
                <c:pt idx="293">
                  <c:v>1.1312998250307216</c:v>
                </c:pt>
                <c:pt idx="294">
                  <c:v>1.1540046907045787</c:v>
                </c:pt>
                <c:pt idx="295">
                  <c:v>1.1185261981097989</c:v>
                </c:pt>
                <c:pt idx="296">
                  <c:v>1.1141820290885145</c:v>
                </c:pt>
                <c:pt idx="297">
                  <c:v>1.1117382404259621</c:v>
                </c:pt>
                <c:pt idx="298">
                  <c:v>1.1096794925958664</c:v>
                </c:pt>
                <c:pt idx="299">
                  <c:v>1.0696533013814733</c:v>
                </c:pt>
                <c:pt idx="300">
                  <c:v>1.0477382077058564</c:v>
                </c:pt>
                <c:pt idx="301">
                  <c:v>0.9943430660244128</c:v>
                </c:pt>
                <c:pt idx="302">
                  <c:v>1.0094440041069259</c:v>
                </c:pt>
                <c:pt idx="303">
                  <c:v>1.0386916518416416</c:v>
                </c:pt>
                <c:pt idx="304">
                  <c:v>1.0401889312039019</c:v>
                </c:pt>
                <c:pt idx="305">
                  <c:v>1.0397817568622054</c:v>
                </c:pt>
                <c:pt idx="306">
                  <c:v>1.0696329756546743</c:v>
                </c:pt>
                <c:pt idx="307">
                  <c:v>1.0742362864801593</c:v>
                </c:pt>
                <c:pt idx="308">
                  <c:v>1.0393776142629343</c:v>
                </c:pt>
                <c:pt idx="309">
                  <c:v>1.0096331236849312</c:v>
                </c:pt>
                <c:pt idx="310">
                  <c:v>1.0602154156104493</c:v>
                </c:pt>
                <c:pt idx="311">
                  <c:v>1.1035837925652616</c:v>
                </c:pt>
                <c:pt idx="312">
                  <c:v>1.1305550851590798</c:v>
                </c:pt>
                <c:pt idx="313">
                  <c:v>1.1438235686016334</c:v>
                </c:pt>
                <c:pt idx="314">
                  <c:v>1.1463551171569737</c:v>
                </c:pt>
                <c:pt idx="315">
                  <c:v>1.1183342457678855</c:v>
                </c:pt>
                <c:pt idx="316">
                  <c:v>1.1269710900274015</c:v>
                </c:pt>
                <c:pt idx="317">
                  <c:v>1.1035609084843325</c:v>
                </c:pt>
                <c:pt idx="318">
                  <c:v>1.1070626431712121</c:v>
                </c:pt>
                <c:pt idx="319">
                  <c:v>1.1116841375813424</c:v>
                </c:pt>
                <c:pt idx="320">
                  <c:v>1.0990172053680669</c:v>
                </c:pt>
                <c:pt idx="321">
                  <c:v>1.0982957018065833</c:v>
                </c:pt>
                <c:pt idx="322">
                  <c:v>1.0959602649375555</c:v>
                </c:pt>
                <c:pt idx="323">
                  <c:v>1.1223345952672161</c:v>
                </c:pt>
                <c:pt idx="324">
                  <c:v>1.085915826596775</c:v>
                </c:pt>
                <c:pt idx="325">
                  <c:v>1.0770667833823682</c:v>
                </c:pt>
                <c:pt idx="326">
                  <c:v>1.0634251204289644</c:v>
                </c:pt>
                <c:pt idx="327">
                  <c:v>1.0942219064045744</c:v>
                </c:pt>
                <c:pt idx="328">
                  <c:v>1.0874279383694943</c:v>
                </c:pt>
                <c:pt idx="329">
                  <c:v>0.99594533476826852</c:v>
                </c:pt>
                <c:pt idx="330">
                  <c:v>1.0476254558367744</c:v>
                </c:pt>
                <c:pt idx="331">
                  <c:v>1.0204321503180744</c:v>
                </c:pt>
                <c:pt idx="332">
                  <c:v>1.0016123938722006</c:v>
                </c:pt>
                <c:pt idx="333">
                  <c:v>0.9745405932685246</c:v>
                </c:pt>
                <c:pt idx="334">
                  <c:v>0.97614708867538424</c:v>
                </c:pt>
                <c:pt idx="335">
                  <c:v>1.0256437241972007</c:v>
                </c:pt>
                <c:pt idx="336">
                  <c:v>1.0433285665088281</c:v>
                </c:pt>
                <c:pt idx="337">
                  <c:v>1.0277730742579529</c:v>
                </c:pt>
                <c:pt idx="338">
                  <c:v>1.052801828285945</c:v>
                </c:pt>
                <c:pt idx="339">
                  <c:v>1.0006230588606342</c:v>
                </c:pt>
                <c:pt idx="340">
                  <c:v>1.0186429635904277</c:v>
                </c:pt>
                <c:pt idx="341">
                  <c:v>1.0015275657974414</c:v>
                </c:pt>
                <c:pt idx="342">
                  <c:v>0.97307609942017337</c:v>
                </c:pt>
                <c:pt idx="343">
                  <c:v>1.012110858314075</c:v>
                </c:pt>
                <c:pt idx="344">
                  <c:v>0.9535111226262617</c:v>
                </c:pt>
                <c:pt idx="345">
                  <c:v>0.94873546892420491</c:v>
                </c:pt>
                <c:pt idx="346">
                  <c:v>0.95893557846068733</c:v>
                </c:pt>
                <c:pt idx="347">
                  <c:v>0.96207461059463262</c:v>
                </c:pt>
                <c:pt idx="348">
                  <c:v>0.98269661011292908</c:v>
                </c:pt>
                <c:pt idx="349">
                  <c:v>0.9764124230202238</c:v>
                </c:pt>
                <c:pt idx="350">
                  <c:v>0.97953965795249776</c:v>
                </c:pt>
                <c:pt idx="351">
                  <c:v>0.97515017306725049</c:v>
                </c:pt>
                <c:pt idx="352">
                  <c:v>0.9619702420064814</c:v>
                </c:pt>
                <c:pt idx="353">
                  <c:v>1.0905395681068615</c:v>
                </c:pt>
                <c:pt idx="354">
                  <c:v>1.0896412994156051</c:v>
                </c:pt>
                <c:pt idx="355">
                  <c:v>1.060454367226618</c:v>
                </c:pt>
                <c:pt idx="356">
                  <c:v>1.0484444209200487</c:v>
                </c:pt>
                <c:pt idx="357">
                  <c:v>1.054666318722953</c:v>
                </c:pt>
                <c:pt idx="358">
                  <c:v>1.0458547620738989</c:v>
                </c:pt>
                <c:pt idx="359">
                  <c:v>1.0757342677597173</c:v>
                </c:pt>
                <c:pt idx="360">
                  <c:v>1.0627229599256698</c:v>
                </c:pt>
                <c:pt idx="361">
                  <c:v>1.0432187797855421</c:v>
                </c:pt>
                <c:pt idx="362">
                  <c:v>1.0519132599971204</c:v>
                </c:pt>
                <c:pt idx="363">
                  <c:v>1.0028960616125597</c:v>
                </c:pt>
                <c:pt idx="364">
                  <c:v>1.0009750007141527</c:v>
                </c:pt>
                <c:pt idx="365">
                  <c:v>1.0207060342906358</c:v>
                </c:pt>
                <c:pt idx="366">
                  <c:v>0.93571287635330835</c:v>
                </c:pt>
                <c:pt idx="367">
                  <c:v>0.9172143985944583</c:v>
                </c:pt>
                <c:pt idx="368">
                  <c:v>0.89651456985108935</c:v>
                </c:pt>
                <c:pt idx="369">
                  <c:v>0.87091882772206863</c:v>
                </c:pt>
                <c:pt idx="370">
                  <c:v>0.78063527113608588</c:v>
                </c:pt>
                <c:pt idx="371">
                  <c:v>0.81412373899517831</c:v>
                </c:pt>
                <c:pt idx="372">
                  <c:v>0.86787227412543133</c:v>
                </c:pt>
                <c:pt idx="373">
                  <c:v>0.87373359366466707</c:v>
                </c:pt>
                <c:pt idx="374">
                  <c:v>0.85672860629067205</c:v>
                </c:pt>
                <c:pt idx="375">
                  <c:v>0.83070679414890192</c:v>
                </c:pt>
                <c:pt idx="376">
                  <c:v>0.85643876972840505</c:v>
                </c:pt>
                <c:pt idx="377">
                  <c:v>0.85141037653896534</c:v>
                </c:pt>
                <c:pt idx="378">
                  <c:v>0.87051489923642111</c:v>
                </c:pt>
                <c:pt idx="379">
                  <c:v>0.90929148493202483</c:v>
                </c:pt>
                <c:pt idx="380">
                  <c:v>0.89410832274435514</c:v>
                </c:pt>
                <c:pt idx="381">
                  <c:v>0.87493049130489842</c:v>
                </c:pt>
                <c:pt idx="382">
                  <c:v>0.86803129445892402</c:v>
                </c:pt>
                <c:pt idx="383">
                  <c:v>0.88551281136081261</c:v>
                </c:pt>
                <c:pt idx="384">
                  <c:v>0.8932264015027962</c:v>
                </c:pt>
                <c:pt idx="385">
                  <c:v>0.90101442712650703</c:v>
                </c:pt>
                <c:pt idx="386">
                  <c:v>0.89296493181190284</c:v>
                </c:pt>
                <c:pt idx="387">
                  <c:v>0.89058422356420874</c:v>
                </c:pt>
                <c:pt idx="388">
                  <c:v>0.88354355669245355</c:v>
                </c:pt>
                <c:pt idx="389">
                  <c:v>0.93486017139279975</c:v>
                </c:pt>
                <c:pt idx="390">
                  <c:v>0.93235168509595867</c:v>
                </c:pt>
                <c:pt idx="391">
                  <c:v>0.92588341400593543</c:v>
                </c:pt>
                <c:pt idx="392">
                  <c:v>0.94586683143649364</c:v>
                </c:pt>
                <c:pt idx="393">
                  <c:v>0.94395710726395032</c:v>
                </c:pt>
                <c:pt idx="394">
                  <c:v>0.91164510010144728</c:v>
                </c:pt>
                <c:pt idx="395">
                  <c:v>0.94654018896328374</c:v>
                </c:pt>
                <c:pt idx="396">
                  <c:v>0.92241290030394352</c:v>
                </c:pt>
                <c:pt idx="397">
                  <c:v>0.956322346017489</c:v>
                </c:pt>
                <c:pt idx="398">
                  <c:v>0.93913606003621675</c:v>
                </c:pt>
                <c:pt idx="399">
                  <c:v>0.96399669080973094</c:v>
                </c:pt>
                <c:pt idx="400">
                  <c:v>0.90943076562060754</c:v>
                </c:pt>
                <c:pt idx="401">
                  <c:v>0.84190131227149534</c:v>
                </c:pt>
                <c:pt idx="402">
                  <c:v>0.90906737860600872</c:v>
                </c:pt>
                <c:pt idx="403">
                  <c:v>0.94079944777261004</c:v>
                </c:pt>
                <c:pt idx="404">
                  <c:v>0.95692863699280806</c:v>
                </c:pt>
                <c:pt idx="405">
                  <c:v>0.98107819940555863</c:v>
                </c:pt>
                <c:pt idx="406">
                  <c:v>0.95923146090994316</c:v>
                </c:pt>
                <c:pt idx="407">
                  <c:v>0.98024627839313339</c:v>
                </c:pt>
                <c:pt idx="408">
                  <c:v>0.94855002643171826</c:v>
                </c:pt>
                <c:pt idx="409">
                  <c:v>0.99374505431792814</c:v>
                </c:pt>
                <c:pt idx="410">
                  <c:v>0.96164637549510912</c:v>
                </c:pt>
                <c:pt idx="411">
                  <c:v>0.97692097537016409</c:v>
                </c:pt>
                <c:pt idx="412">
                  <c:v>0.98898904023130385</c:v>
                </c:pt>
                <c:pt idx="413">
                  <c:v>0.96041893955602442</c:v>
                </c:pt>
                <c:pt idx="414">
                  <c:v>0.96407327288727429</c:v>
                </c:pt>
                <c:pt idx="415">
                  <c:v>0.95768642828114303</c:v>
                </c:pt>
                <c:pt idx="416">
                  <c:v>0.97153206271605297</c:v>
                </c:pt>
                <c:pt idx="417">
                  <c:v>0.96655005585207676</c:v>
                </c:pt>
                <c:pt idx="418">
                  <c:v>0.95182291497678539</c:v>
                </c:pt>
                <c:pt idx="419">
                  <c:v>0.96297804573939527</c:v>
                </c:pt>
                <c:pt idx="420">
                  <c:v>0.96851377062385957</c:v>
                </c:pt>
                <c:pt idx="421">
                  <c:v>0.9655891850927425</c:v>
                </c:pt>
                <c:pt idx="422">
                  <c:v>0.9664100120672654</c:v>
                </c:pt>
                <c:pt idx="423">
                  <c:v>0.9847675552163162</c:v>
                </c:pt>
                <c:pt idx="424">
                  <c:v>0.9836174248312155</c:v>
                </c:pt>
                <c:pt idx="425">
                  <c:v>0.95508947469449879</c:v>
                </c:pt>
                <c:pt idx="426">
                  <c:v>0.99272405547275389</c:v>
                </c:pt>
                <c:pt idx="427">
                  <c:v>0.94907229922448721</c:v>
                </c:pt>
                <c:pt idx="428">
                  <c:v>0.92322753954608072</c:v>
                </c:pt>
                <c:pt idx="429">
                  <c:v>0.90018609216436452</c:v>
                </c:pt>
                <c:pt idx="430">
                  <c:v>0.92510595165796539</c:v>
                </c:pt>
                <c:pt idx="431">
                  <c:v>0.89705555589726915</c:v>
                </c:pt>
                <c:pt idx="432">
                  <c:v>0.85971346706652829</c:v>
                </c:pt>
                <c:pt idx="433">
                  <c:v>0.88054124137115775</c:v>
                </c:pt>
                <c:pt idx="434">
                  <c:v>0.80217549625880713</c:v>
                </c:pt>
                <c:pt idx="435">
                  <c:v>0.83049739787886889</c:v>
                </c:pt>
                <c:pt idx="436">
                  <c:v>0.79548783566450476</c:v>
                </c:pt>
                <c:pt idx="437">
                  <c:v>0.80720829907770575</c:v>
                </c:pt>
                <c:pt idx="438">
                  <c:v>0.75199971471519389</c:v>
                </c:pt>
                <c:pt idx="439">
                  <c:v>0.71393921053626275</c:v>
                </c:pt>
                <c:pt idx="440">
                  <c:v>0.6322658671750373</c:v>
                </c:pt>
                <c:pt idx="441">
                  <c:v>0.63570850054557226</c:v>
                </c:pt>
                <c:pt idx="442">
                  <c:v>0.50832044941360821</c:v>
                </c:pt>
                <c:pt idx="443">
                  <c:v>0.51534243543069902</c:v>
                </c:pt>
                <c:pt idx="444">
                  <c:v>0.61091429281934284</c:v>
                </c:pt>
                <c:pt idx="445">
                  <c:v>0.59009207160961918</c:v>
                </c:pt>
                <c:pt idx="446">
                  <c:v>0.64631481798257984</c:v>
                </c:pt>
                <c:pt idx="447">
                  <c:v>0.60117655378793722</c:v>
                </c:pt>
                <c:pt idx="448">
                  <c:v>0.60801767074247459</c:v>
                </c:pt>
                <c:pt idx="449">
                  <c:v>0.60718695241539467</c:v>
                </c:pt>
                <c:pt idx="450">
                  <c:v>0.61418023930903298</c:v>
                </c:pt>
                <c:pt idx="451">
                  <c:v>0.56915259302095988</c:v>
                </c:pt>
                <c:pt idx="452">
                  <c:v>0.58606342131434641</c:v>
                </c:pt>
                <c:pt idx="453">
                  <c:v>0.64569684895018076</c:v>
                </c:pt>
                <c:pt idx="454">
                  <c:v>0.67017420140294215</c:v>
                </c:pt>
                <c:pt idx="455">
                  <c:v>0.72806620702740776</c:v>
                </c:pt>
                <c:pt idx="456">
                  <c:v>0.69885152761387059</c:v>
                </c:pt>
                <c:pt idx="457">
                  <c:v>0.70165980063207511</c:v>
                </c:pt>
                <c:pt idx="458">
                  <c:v>0.66893102444512298</c:v>
                </c:pt>
                <c:pt idx="459">
                  <c:v>0.65631429133859709</c:v>
                </c:pt>
                <c:pt idx="460">
                  <c:v>0.67364678954559609</c:v>
                </c:pt>
                <c:pt idx="461">
                  <c:v>0.67405127309978552</c:v>
                </c:pt>
                <c:pt idx="462">
                  <c:v>0.63240304579253603</c:v>
                </c:pt>
                <c:pt idx="463">
                  <c:v>0.61146238294985999</c:v>
                </c:pt>
                <c:pt idx="464">
                  <c:v>0.59168197874511741</c:v>
                </c:pt>
                <c:pt idx="465">
                  <c:v>0.6177453252741284</c:v>
                </c:pt>
                <c:pt idx="466">
                  <c:v>0.66378583553789339</c:v>
                </c:pt>
                <c:pt idx="467">
                  <c:v>0.69224228242978447</c:v>
                </c:pt>
                <c:pt idx="468">
                  <c:v>0.71594583289618519</c:v>
                </c:pt>
                <c:pt idx="469">
                  <c:v>0.75564669111464067</c:v>
                </c:pt>
                <c:pt idx="470">
                  <c:v>0.74778140930831327</c:v>
                </c:pt>
                <c:pt idx="471">
                  <c:v>0.78097501390813373</c:v>
                </c:pt>
                <c:pt idx="472">
                  <c:v>0.84616793711389138</c:v>
                </c:pt>
                <c:pt idx="473">
                  <c:v>0.82968253776098033</c:v>
                </c:pt>
                <c:pt idx="474">
                  <c:v>0.80254042370271206</c:v>
                </c:pt>
                <c:pt idx="475">
                  <c:v>0.78162125389403314</c:v>
                </c:pt>
                <c:pt idx="476">
                  <c:v>0.72621120838100384</c:v>
                </c:pt>
                <c:pt idx="477">
                  <c:v>0.75684320346106326</c:v>
                </c:pt>
                <c:pt idx="478">
                  <c:v>0.81046021714211469</c:v>
                </c:pt>
                <c:pt idx="479">
                  <c:v>0.79896561542592826</c:v>
                </c:pt>
                <c:pt idx="480">
                  <c:v>0.88450028173702255</c:v>
                </c:pt>
                <c:pt idx="481">
                  <c:v>0.88779486286658704</c:v>
                </c:pt>
                <c:pt idx="482">
                  <c:v>0.87708619272008248</c:v>
                </c:pt>
                <c:pt idx="483">
                  <c:v>0.86862692128752428</c:v>
                </c:pt>
                <c:pt idx="484">
                  <c:v>0.8435279227733613</c:v>
                </c:pt>
                <c:pt idx="485">
                  <c:v>0.86717013703839585</c:v>
                </c:pt>
                <c:pt idx="486">
                  <c:v>0.89537405909544476</c:v>
                </c:pt>
                <c:pt idx="487">
                  <c:v>0.87486927651414748</c:v>
                </c:pt>
                <c:pt idx="488">
                  <c:v>0.9959109956644947</c:v>
                </c:pt>
                <c:pt idx="489">
                  <c:v>1.0837347021115884</c:v>
                </c:pt>
                <c:pt idx="490">
                  <c:v>1.0904120597464713</c:v>
                </c:pt>
                <c:pt idx="491">
                  <c:v>1.0820967609428385</c:v>
                </c:pt>
                <c:pt idx="492">
                  <c:v>1.0850997443488335</c:v>
                </c:pt>
                <c:pt idx="493">
                  <c:v>0.97548946179545548</c:v>
                </c:pt>
                <c:pt idx="494">
                  <c:v>0.99770441042169233</c:v>
                </c:pt>
                <c:pt idx="495">
                  <c:v>1.008193149689905</c:v>
                </c:pt>
                <c:pt idx="496">
                  <c:v>1.0477270705540274</c:v>
                </c:pt>
                <c:pt idx="497">
                  <c:v>1.031173569821092</c:v>
                </c:pt>
                <c:pt idx="498">
                  <c:v>1.0558175510739438</c:v>
                </c:pt>
                <c:pt idx="499">
                  <c:v>1.1970699106734981</c:v>
                </c:pt>
                <c:pt idx="500">
                  <c:v>1.1916358458045064</c:v>
                </c:pt>
                <c:pt idx="501">
                  <c:v>1.1947874620242827</c:v>
                </c:pt>
                <c:pt idx="502">
                  <c:v>1.2084525655260441</c:v>
                </c:pt>
                <c:pt idx="503">
                  <c:v>1.2021003373117913</c:v>
                </c:pt>
                <c:pt idx="504">
                  <c:v>1.2225606953776524</c:v>
                </c:pt>
                <c:pt idx="505">
                  <c:v>1.2263868736548249</c:v>
                </c:pt>
                <c:pt idx="506">
                  <c:v>1.2606378483690381</c:v>
                </c:pt>
                <c:pt idx="507">
                  <c:v>1.2609407304619134</c:v>
                </c:pt>
                <c:pt idx="508">
                  <c:v>1.2508246479352851</c:v>
                </c:pt>
                <c:pt idx="509">
                  <c:v>1.2150011636483775</c:v>
                </c:pt>
                <c:pt idx="510">
                  <c:v>1.2183728761287866</c:v>
                </c:pt>
                <c:pt idx="511">
                  <c:v>1.1818418561061437</c:v>
                </c:pt>
                <c:pt idx="512">
                  <c:v>1.0922989425414165</c:v>
                </c:pt>
                <c:pt idx="513">
                  <c:v>1.0764702202080634</c:v>
                </c:pt>
                <c:pt idx="514">
                  <c:v>1.1182522316550465</c:v>
                </c:pt>
                <c:pt idx="515">
                  <c:v>1.1011357688599208</c:v>
                </c:pt>
                <c:pt idx="516">
                  <c:v>1.0724096017609062</c:v>
                </c:pt>
                <c:pt idx="517">
                  <c:v>1.0521910022782679</c:v>
                </c:pt>
                <c:pt idx="518">
                  <c:v>1.0579973274113108</c:v>
                </c:pt>
                <c:pt idx="519">
                  <c:v>1.006947434879562</c:v>
                </c:pt>
                <c:pt idx="520">
                  <c:v>0.95698574868191366</c:v>
                </c:pt>
                <c:pt idx="521">
                  <c:v>0.9520405120107468</c:v>
                </c:pt>
                <c:pt idx="522">
                  <c:v>0.94533872356236626</c:v>
                </c:pt>
                <c:pt idx="523">
                  <c:v>0.98805932188406576</c:v>
                </c:pt>
                <c:pt idx="524">
                  <c:v>1.0577115424201295</c:v>
                </c:pt>
                <c:pt idx="525">
                  <c:v>1.0682501795992205</c:v>
                </c:pt>
                <c:pt idx="526">
                  <c:v>1.0249449847145462</c:v>
                </c:pt>
                <c:pt idx="527">
                  <c:v>0.99336459969124746</c:v>
                </c:pt>
                <c:pt idx="528">
                  <c:v>0.97343702302362822</c:v>
                </c:pt>
                <c:pt idx="529">
                  <c:v>0.96006190989149498</c:v>
                </c:pt>
                <c:pt idx="530">
                  <c:v>0.90985567786388244</c:v>
                </c:pt>
                <c:pt idx="531">
                  <c:v>0.91986661444146323</c:v>
                </c:pt>
                <c:pt idx="532">
                  <c:v>0.90737320188389259</c:v>
                </c:pt>
                <c:pt idx="533">
                  <c:v>0.92097584746458117</c:v>
                </c:pt>
                <c:pt idx="534">
                  <c:v>0.86371808016536045</c:v>
                </c:pt>
                <c:pt idx="535">
                  <c:v>0.86497531611307588</c:v>
                </c:pt>
                <c:pt idx="536">
                  <c:v>0.90584252574155211</c:v>
                </c:pt>
                <c:pt idx="537">
                  <c:v>0.937966783656628</c:v>
                </c:pt>
                <c:pt idx="538">
                  <c:v>0.98717874490372659</c:v>
                </c:pt>
                <c:pt idx="539">
                  <c:v>0.94135675517872419</c:v>
                </c:pt>
                <c:pt idx="540">
                  <c:v>0.95016964179918872</c:v>
                </c:pt>
                <c:pt idx="541">
                  <c:v>0.99637214615093128</c:v>
                </c:pt>
                <c:pt idx="542">
                  <c:v>1.0651404200241605</c:v>
                </c:pt>
                <c:pt idx="543">
                  <c:v>1.0461525563017424</c:v>
                </c:pt>
                <c:pt idx="544">
                  <c:v>1.0546446069254054</c:v>
                </c:pt>
                <c:pt idx="545">
                  <c:v>0.98148238669199539</c:v>
                </c:pt>
                <c:pt idx="546">
                  <c:v>1.0038598520459963</c:v>
                </c:pt>
                <c:pt idx="547">
                  <c:v>0.98904148601495834</c:v>
                </c:pt>
                <c:pt idx="548">
                  <c:v>0.99270464940829517</c:v>
                </c:pt>
                <c:pt idx="549">
                  <c:v>0.99086225211026269</c:v>
                </c:pt>
                <c:pt idx="550">
                  <c:v>0.95007544430446222</c:v>
                </c:pt>
                <c:pt idx="551">
                  <c:v>0.98498328053002071</c:v>
                </c:pt>
                <c:pt idx="552">
                  <c:v>1.058477381569181</c:v>
                </c:pt>
                <c:pt idx="553">
                  <c:v>1.0286687376606614</c:v>
                </c:pt>
                <c:pt idx="554">
                  <c:v>1.0101281022015243</c:v>
                </c:pt>
                <c:pt idx="555">
                  <c:v>1.0566077268694203</c:v>
                </c:pt>
                <c:pt idx="556">
                  <c:v>1.0695710635227758</c:v>
                </c:pt>
                <c:pt idx="557">
                  <c:v>1.1643666145906135</c:v>
                </c:pt>
                <c:pt idx="558">
                  <c:v>1.1434470082782002</c:v>
                </c:pt>
                <c:pt idx="559">
                  <c:v>1.1614899519486701</c:v>
                </c:pt>
                <c:pt idx="560">
                  <c:v>1.1839083240559043</c:v>
                </c:pt>
                <c:pt idx="561">
                  <c:v>1.13663363835881</c:v>
                </c:pt>
                <c:pt idx="562">
                  <c:v>1.0933872317898994</c:v>
                </c:pt>
                <c:pt idx="563">
                  <c:v>1.0723071418513865</c:v>
                </c:pt>
                <c:pt idx="564">
                  <c:v>1.0705334484208271</c:v>
                </c:pt>
                <c:pt idx="565">
                  <c:v>1.1411107996670327</c:v>
                </c:pt>
                <c:pt idx="566">
                  <c:v>1.1270508513724258</c:v>
                </c:pt>
                <c:pt idx="567">
                  <c:v>0.99497742101868281</c:v>
                </c:pt>
                <c:pt idx="568">
                  <c:v>0.93420153360781133</c:v>
                </c:pt>
                <c:pt idx="569">
                  <c:v>0.8665561462696153</c:v>
                </c:pt>
                <c:pt idx="570">
                  <c:v>0.89558161832805727</c:v>
                </c:pt>
                <c:pt idx="571">
                  <c:v>0.86937508171761468</c:v>
                </c:pt>
                <c:pt idx="572">
                  <c:v>0.88469535232598329</c:v>
                </c:pt>
                <c:pt idx="573">
                  <c:v>0.88519658697373071</c:v>
                </c:pt>
                <c:pt idx="574">
                  <c:v>0.90740817306372856</c:v>
                </c:pt>
                <c:pt idx="575">
                  <c:v>0.88724073807774606</c:v>
                </c:pt>
                <c:pt idx="576">
                  <c:v>0.86725167428124095</c:v>
                </c:pt>
                <c:pt idx="577">
                  <c:v>0.89872864523856877</c:v>
                </c:pt>
                <c:pt idx="578">
                  <c:v>0.92476336818617844</c:v>
                </c:pt>
                <c:pt idx="579">
                  <c:v>0.96457812636630724</c:v>
                </c:pt>
                <c:pt idx="580">
                  <c:v>0.94869898509619421</c:v>
                </c:pt>
                <c:pt idx="581">
                  <c:v>0.96379074861132008</c:v>
                </c:pt>
                <c:pt idx="582">
                  <c:v>1.0047853386900583</c:v>
                </c:pt>
                <c:pt idx="583">
                  <c:v>1.0212821403561108</c:v>
                </c:pt>
                <c:pt idx="584">
                  <c:v>1.0545840893156146</c:v>
                </c:pt>
                <c:pt idx="585">
                  <c:v>1.0038381201803794</c:v>
                </c:pt>
                <c:pt idx="586">
                  <c:v>0.9963376010366316</c:v>
                </c:pt>
                <c:pt idx="587">
                  <c:v>1.0001190238891289</c:v>
                </c:pt>
                <c:pt idx="588">
                  <c:v>1.0236395879108926</c:v>
                </c:pt>
                <c:pt idx="589">
                  <c:v>1.0330897593177422</c:v>
                </c:pt>
                <c:pt idx="590">
                  <c:v>0.99280573954857887</c:v>
                </c:pt>
                <c:pt idx="591">
                  <c:v>0.98837897683555798</c:v>
                </c:pt>
                <c:pt idx="592">
                  <c:v>0.9909713733299137</c:v>
                </c:pt>
                <c:pt idx="593">
                  <c:v>0.94282526298976799</c:v>
                </c:pt>
                <c:pt idx="594">
                  <c:v>0.90891019778537097</c:v>
                </c:pt>
                <c:pt idx="595">
                  <c:v>0.9016469479308673</c:v>
                </c:pt>
                <c:pt idx="596">
                  <c:v>0.8697554676764413</c:v>
                </c:pt>
                <c:pt idx="597">
                  <c:v>0.87419103529412534</c:v>
                </c:pt>
                <c:pt idx="598">
                  <c:v>0.86012433953707557</c:v>
                </c:pt>
                <c:pt idx="599">
                  <c:v>0.84337695506500732</c:v>
                </c:pt>
                <c:pt idx="600">
                  <c:v>0.75509946602567157</c:v>
                </c:pt>
                <c:pt idx="601">
                  <c:v>0.71279662800233756</c:v>
                </c:pt>
                <c:pt idx="602">
                  <c:v>0.70145620151090637</c:v>
                </c:pt>
                <c:pt idx="603">
                  <c:v>0.72855849888850033</c:v>
                </c:pt>
                <c:pt idx="604">
                  <c:v>0.77651753177817995</c:v>
                </c:pt>
                <c:pt idx="605">
                  <c:v>0.87421156087911378</c:v>
                </c:pt>
                <c:pt idx="606">
                  <c:v>0.83049798503434102</c:v>
                </c:pt>
                <c:pt idx="607">
                  <c:v>0.84534746933177141</c:v>
                </c:pt>
                <c:pt idx="608">
                  <c:v>0.90894393033108423</c:v>
                </c:pt>
                <c:pt idx="609">
                  <c:v>0.97267135569229957</c:v>
                </c:pt>
                <c:pt idx="610">
                  <c:v>0.96987679136251392</c:v>
                </c:pt>
                <c:pt idx="611">
                  <c:v>0.99477300511238087</c:v>
                </c:pt>
                <c:pt idx="612">
                  <c:v>0.97331497487925478</c:v>
                </c:pt>
                <c:pt idx="613">
                  <c:v>0.99571166026309321</c:v>
                </c:pt>
                <c:pt idx="614">
                  <c:v>0.95487444703804891</c:v>
                </c:pt>
                <c:pt idx="615">
                  <c:v>0.93795246970260771</c:v>
                </c:pt>
                <c:pt idx="616">
                  <c:v>0.94537513570531406</c:v>
                </c:pt>
                <c:pt idx="617">
                  <c:v>0.9744279357598945</c:v>
                </c:pt>
                <c:pt idx="618">
                  <c:v>0.97652240338610796</c:v>
                </c:pt>
                <c:pt idx="619">
                  <c:v>0.94977472740783975</c:v>
                </c:pt>
                <c:pt idx="620">
                  <c:v>0.95126681309111649</c:v>
                </c:pt>
                <c:pt idx="621">
                  <c:v>0.99983666544676808</c:v>
                </c:pt>
                <c:pt idx="622">
                  <c:v>0.96073681758295082</c:v>
                </c:pt>
                <c:pt idx="623">
                  <c:v>0.97162963871246177</c:v>
                </c:pt>
                <c:pt idx="624">
                  <c:v>1.0086422267692967</c:v>
                </c:pt>
                <c:pt idx="625">
                  <c:v>1.1115887464970906</c:v>
                </c:pt>
                <c:pt idx="626">
                  <c:v>1.0845869908632759</c:v>
                </c:pt>
                <c:pt idx="627">
                  <c:v>1.106795609013665</c:v>
                </c:pt>
                <c:pt idx="628">
                  <c:v>1.0897963648413922</c:v>
                </c:pt>
                <c:pt idx="629">
                  <c:v>1.0744341015529693</c:v>
                </c:pt>
                <c:pt idx="630">
                  <c:v>1.019410640318845</c:v>
                </c:pt>
                <c:pt idx="631">
                  <c:v>1.0039245558941279</c:v>
                </c:pt>
                <c:pt idx="632">
                  <c:v>1.020781974846495</c:v>
                </c:pt>
                <c:pt idx="633">
                  <c:v>1.089806817262357</c:v>
                </c:pt>
                <c:pt idx="634">
                  <c:v>1.0963976489054417</c:v>
                </c:pt>
                <c:pt idx="635">
                  <c:v>1.0738314608743011</c:v>
                </c:pt>
                <c:pt idx="636">
                  <c:v>1.0690781392075772</c:v>
                </c:pt>
                <c:pt idx="637">
                  <c:v>0.98653926112253809</c:v>
                </c:pt>
                <c:pt idx="638">
                  <c:v>0.99168610000001223</c:v>
                </c:pt>
                <c:pt idx="639">
                  <c:v>0.99112611539148521</c:v>
                </c:pt>
                <c:pt idx="640">
                  <c:v>0.98483462931265475</c:v>
                </c:pt>
                <c:pt idx="641">
                  <c:v>0.98205956678853645</c:v>
                </c:pt>
                <c:pt idx="642">
                  <c:v>1.0119590537535792</c:v>
                </c:pt>
                <c:pt idx="643">
                  <c:v>0.97412810557774154</c:v>
                </c:pt>
                <c:pt idx="644">
                  <c:v>0.96212855584950285</c:v>
                </c:pt>
                <c:pt idx="645">
                  <c:v>0.98612173229659905</c:v>
                </c:pt>
                <c:pt idx="646">
                  <c:v>0.94550378300760352</c:v>
                </c:pt>
                <c:pt idx="647">
                  <c:v>0.93028187823931552</c:v>
                </c:pt>
                <c:pt idx="648">
                  <c:v>0.95703532149443282</c:v>
                </c:pt>
                <c:pt idx="649">
                  <c:v>0.92466685531326775</c:v>
                </c:pt>
                <c:pt idx="650">
                  <c:v>0.8494982482396698</c:v>
                </c:pt>
                <c:pt idx="651">
                  <c:v>0.82368461224006884</c:v>
                </c:pt>
                <c:pt idx="652">
                  <c:v>0.82820012757524442</c:v>
                </c:pt>
                <c:pt idx="653">
                  <c:v>0.83374028605436357</c:v>
                </c:pt>
                <c:pt idx="654">
                  <c:v>0.8594503470233491</c:v>
                </c:pt>
                <c:pt idx="655">
                  <c:v>0.87170488552516823</c:v>
                </c:pt>
                <c:pt idx="656">
                  <c:v>0.84902628341731434</c:v>
                </c:pt>
                <c:pt idx="657">
                  <c:v>0.86657453945546969</c:v>
                </c:pt>
                <c:pt idx="658">
                  <c:v>0.8073939015481606</c:v>
                </c:pt>
                <c:pt idx="659">
                  <c:v>0.83005818025818479</c:v>
                </c:pt>
                <c:pt idx="660">
                  <c:v>0.83380440031557834</c:v>
                </c:pt>
                <c:pt idx="661">
                  <c:v>0.74985026079316508</c:v>
                </c:pt>
                <c:pt idx="662">
                  <c:v>0.7753695814648407</c:v>
                </c:pt>
                <c:pt idx="663">
                  <c:v>0.85328166196825472</c:v>
                </c:pt>
                <c:pt idx="664">
                  <c:v>0.84828382986992457</c:v>
                </c:pt>
                <c:pt idx="665">
                  <c:v>0.87417635296301777</c:v>
                </c:pt>
                <c:pt idx="666">
                  <c:v>1.0201822069516615</c:v>
                </c:pt>
                <c:pt idx="667">
                  <c:v>1.0118779075591275</c:v>
                </c:pt>
                <c:pt idx="668">
                  <c:v>0.98398292856698544</c:v>
                </c:pt>
                <c:pt idx="669">
                  <c:v>0.98616357953956602</c:v>
                </c:pt>
                <c:pt idx="670">
                  <c:v>0.99806798054887291</c:v>
                </c:pt>
                <c:pt idx="671">
                  <c:v>1.0400982771597291</c:v>
                </c:pt>
                <c:pt idx="672">
                  <c:v>1.0135233786288154</c:v>
                </c:pt>
                <c:pt idx="673">
                  <c:v>1.0605395839102263</c:v>
                </c:pt>
                <c:pt idx="674">
                  <c:v>1.0358923231136627</c:v>
                </c:pt>
                <c:pt idx="675">
                  <c:v>1.0059195280412911</c:v>
                </c:pt>
                <c:pt idx="676">
                  <c:v>1.0267563002565194</c:v>
                </c:pt>
                <c:pt idx="677">
                  <c:v>1.0331883231183285</c:v>
                </c:pt>
                <c:pt idx="678">
                  <c:v>0.98725100659517817</c:v>
                </c:pt>
                <c:pt idx="679">
                  <c:v>1.0095251604575262</c:v>
                </c:pt>
                <c:pt idx="680">
                  <c:v>0.98085368381354487</c:v>
                </c:pt>
                <c:pt idx="681">
                  <c:v>0.97240043110354157</c:v>
                </c:pt>
                <c:pt idx="682">
                  <c:v>0.99692608302553154</c:v>
                </c:pt>
                <c:pt idx="683">
                  <c:v>1.0229487411244444</c:v>
                </c:pt>
                <c:pt idx="684">
                  <c:v>1.0590152700400612</c:v>
                </c:pt>
                <c:pt idx="685">
                  <c:v>1.0356577591424385</c:v>
                </c:pt>
                <c:pt idx="686">
                  <c:v>1.0821546198376173</c:v>
                </c:pt>
                <c:pt idx="687">
                  <c:v>0.99249339327556163</c:v>
                </c:pt>
                <c:pt idx="688">
                  <c:v>1.024157305736539</c:v>
                </c:pt>
                <c:pt idx="689">
                  <c:v>1.0467363204757736</c:v>
                </c:pt>
                <c:pt idx="690">
                  <c:v>1.0067820572957769</c:v>
                </c:pt>
                <c:pt idx="691">
                  <c:v>1.0380423212236995</c:v>
                </c:pt>
                <c:pt idx="692">
                  <c:v>1.0794446627514602</c:v>
                </c:pt>
                <c:pt idx="693">
                  <c:v>1.0070579564182229</c:v>
                </c:pt>
                <c:pt idx="694">
                  <c:v>0.95662810987827873</c:v>
                </c:pt>
                <c:pt idx="695">
                  <c:v>0.98300500132626711</c:v>
                </c:pt>
                <c:pt idx="696">
                  <c:v>0.95697075057888914</c:v>
                </c:pt>
                <c:pt idx="697">
                  <c:v>1.0034799487143895</c:v>
                </c:pt>
                <c:pt idx="698">
                  <c:v>1.0141255688161517</c:v>
                </c:pt>
                <c:pt idx="699">
                  <c:v>1.0144044094881066</c:v>
                </c:pt>
                <c:pt idx="700">
                  <c:v>1.0364517762705296</c:v>
                </c:pt>
                <c:pt idx="701">
                  <c:v>1.0055495354786304</c:v>
                </c:pt>
                <c:pt idx="702">
                  <c:v>1.0219615681162948</c:v>
                </c:pt>
                <c:pt idx="703">
                  <c:v>1.0042100908540605</c:v>
                </c:pt>
                <c:pt idx="704">
                  <c:v>1.0096289544991592</c:v>
                </c:pt>
                <c:pt idx="705">
                  <c:v>1.0222004374147349</c:v>
                </c:pt>
                <c:pt idx="706">
                  <c:v>1.0485312401888112</c:v>
                </c:pt>
                <c:pt idx="707">
                  <c:v>1.0581946461682157</c:v>
                </c:pt>
                <c:pt idx="708">
                  <c:v>1.0491157059997933</c:v>
                </c:pt>
                <c:pt idx="709">
                  <c:v>1.0151194661557448</c:v>
                </c:pt>
                <c:pt idx="710">
                  <c:v>1.0380337380470865</c:v>
                </c:pt>
                <c:pt idx="711">
                  <c:v>1.0444416417448119</c:v>
                </c:pt>
                <c:pt idx="712">
                  <c:v>1.0384784371859805</c:v>
                </c:pt>
                <c:pt idx="713">
                  <c:v>1.0088401957484687</c:v>
                </c:pt>
                <c:pt idx="714">
                  <c:v>1.0144338133285535</c:v>
                </c:pt>
                <c:pt idx="715">
                  <c:v>1.0361408933665324</c:v>
                </c:pt>
                <c:pt idx="716">
                  <c:v>1.0653474863000802</c:v>
                </c:pt>
                <c:pt idx="717">
                  <c:v>1.0281820069195584</c:v>
                </c:pt>
                <c:pt idx="718">
                  <c:v>1.0544495860777723</c:v>
                </c:pt>
                <c:pt idx="719">
                  <c:v>1.0468402582112126</c:v>
                </c:pt>
                <c:pt idx="720">
                  <c:v>1.0440175631279547</c:v>
                </c:pt>
                <c:pt idx="721">
                  <c:v>1.0351257014964141</c:v>
                </c:pt>
                <c:pt idx="722">
                  <c:v>1.014509900189142</c:v>
                </c:pt>
                <c:pt idx="723">
                  <c:v>0.95568133083515605</c:v>
                </c:pt>
                <c:pt idx="724">
                  <c:v>1.0017090016947638</c:v>
                </c:pt>
                <c:pt idx="725">
                  <c:v>1.0240454007309905</c:v>
                </c:pt>
                <c:pt idx="726">
                  <c:v>1.0574976664436349</c:v>
                </c:pt>
                <c:pt idx="727">
                  <c:v>1.0630968583215012</c:v>
                </c:pt>
                <c:pt idx="728">
                  <c:v>1.1321298690052397</c:v>
                </c:pt>
                <c:pt idx="729">
                  <c:v>1.1567853579055378</c:v>
                </c:pt>
                <c:pt idx="730">
                  <c:v>1.175308779742835</c:v>
                </c:pt>
                <c:pt idx="731">
                  <c:v>1.1714307757011175</c:v>
                </c:pt>
                <c:pt idx="732">
                  <c:v>1.2514319322999294</c:v>
                </c:pt>
                <c:pt idx="733">
                  <c:v>1.2569870012468596</c:v>
                </c:pt>
                <c:pt idx="734">
                  <c:v>1.2701263117552544</c:v>
                </c:pt>
                <c:pt idx="735">
                  <c:v>1.3697397513148892</c:v>
                </c:pt>
                <c:pt idx="736">
                  <c:v>1.4121657263675513</c:v>
                </c:pt>
                <c:pt idx="737">
                  <c:v>1.393172013777376</c:v>
                </c:pt>
                <c:pt idx="738">
                  <c:v>1.393915314458209</c:v>
                </c:pt>
                <c:pt idx="739">
                  <c:v>1.4140241469764934</c:v>
                </c:pt>
                <c:pt idx="740">
                  <c:v>1.3813616144981957</c:v>
                </c:pt>
                <c:pt idx="741">
                  <c:v>1.3629233196750183</c:v>
                </c:pt>
                <c:pt idx="742">
                  <c:v>1.3788390211127892</c:v>
                </c:pt>
                <c:pt idx="743">
                  <c:v>1.3952390374528219</c:v>
                </c:pt>
                <c:pt idx="744">
                  <c:v>1.4102915542217196</c:v>
                </c:pt>
                <c:pt idx="745">
                  <c:v>1.3619363784756335</c:v>
                </c:pt>
                <c:pt idx="746">
                  <c:v>1.3838309591583611</c:v>
                </c:pt>
                <c:pt idx="747">
                  <c:v>1.3942203811743707</c:v>
                </c:pt>
                <c:pt idx="748">
                  <c:v>1.3641892898281778</c:v>
                </c:pt>
                <c:pt idx="749">
                  <c:v>1.3004253332261082</c:v>
                </c:pt>
                <c:pt idx="750">
                  <c:v>1.2436710464856309</c:v>
                </c:pt>
                <c:pt idx="751">
                  <c:v>1.2067225142660851</c:v>
                </c:pt>
                <c:pt idx="752">
                  <c:v>1.1827039521880403</c:v>
                </c:pt>
                <c:pt idx="753">
                  <c:v>1.2178081818818487</c:v>
                </c:pt>
                <c:pt idx="754">
                  <c:v>1.189565414846975</c:v>
                </c:pt>
                <c:pt idx="755">
                  <c:v>1.1954346625047754</c:v>
                </c:pt>
                <c:pt idx="756">
                  <c:v>1.2166758624727738</c:v>
                </c:pt>
                <c:pt idx="757">
                  <c:v>1.2305364876758722</c:v>
                </c:pt>
                <c:pt idx="758">
                  <c:v>1.2001243190454636</c:v>
                </c:pt>
                <c:pt idx="759">
                  <c:v>1.1987046343184307</c:v>
                </c:pt>
                <c:pt idx="760">
                  <c:v>1.2104283520159078</c:v>
                </c:pt>
                <c:pt idx="761">
                  <c:v>1.1740874093683551</c:v>
                </c:pt>
                <c:pt idx="762">
                  <c:v>1.1943553405109473</c:v>
                </c:pt>
                <c:pt idx="763">
                  <c:v>1.1780767736860458</c:v>
                </c:pt>
                <c:pt idx="764">
                  <c:v>1.2197211011405356</c:v>
                </c:pt>
                <c:pt idx="765">
                  <c:v>1.1972701217233108</c:v>
                </c:pt>
                <c:pt idx="766">
                  <c:v>1.2007202061044318</c:v>
                </c:pt>
                <c:pt idx="767">
                  <c:v>1.2276915055077284</c:v>
                </c:pt>
                <c:pt idx="768">
                  <c:v>1.2806045710183689</c:v>
                </c:pt>
                <c:pt idx="769">
                  <c:v>1.2672340119152148</c:v>
                </c:pt>
                <c:pt idx="770">
                  <c:v>1.2831933157893156</c:v>
                </c:pt>
                <c:pt idx="771">
                  <c:v>1.2678722901922432</c:v>
                </c:pt>
                <c:pt idx="772">
                  <c:v>1.2608417470516857</c:v>
                </c:pt>
                <c:pt idx="773">
                  <c:v>1.2673913820402825</c:v>
                </c:pt>
                <c:pt idx="774">
                  <c:v>1.2522774063012492</c:v>
                </c:pt>
                <c:pt idx="775">
                  <c:v>1.2799814004285879</c:v>
                </c:pt>
                <c:pt idx="776">
                  <c:v>1.2674740619864471</c:v>
                </c:pt>
                <c:pt idx="777">
                  <c:v>1.2528693906585593</c:v>
                </c:pt>
                <c:pt idx="778">
                  <c:v>1.2129952868315246</c:v>
                </c:pt>
                <c:pt idx="779">
                  <c:v>1.2147560673508635</c:v>
                </c:pt>
                <c:pt idx="780">
                  <c:v>1.1919480590949534</c:v>
                </c:pt>
                <c:pt idx="781">
                  <c:v>1.1849052731535781</c:v>
                </c:pt>
                <c:pt idx="782">
                  <c:v>1.1603608835646804</c:v>
                </c:pt>
                <c:pt idx="783">
                  <c:v>1.1438830364869368</c:v>
                </c:pt>
                <c:pt idx="784">
                  <c:v>1.1422244267303363</c:v>
                </c:pt>
                <c:pt idx="785">
                  <c:v>1.1303315123671989</c:v>
                </c:pt>
                <c:pt idx="786">
                  <c:v>1.1194723856439768</c:v>
                </c:pt>
                <c:pt idx="787">
                  <c:v>1.0876347127984851</c:v>
                </c:pt>
                <c:pt idx="788">
                  <c:v>1.0763487903882127</c:v>
                </c:pt>
                <c:pt idx="789">
                  <c:v>1.0939065719206942</c:v>
                </c:pt>
                <c:pt idx="790">
                  <c:v>1.0962335671984988</c:v>
                </c:pt>
                <c:pt idx="791">
                  <c:v>1.1598604267953641</c:v>
                </c:pt>
                <c:pt idx="792">
                  <c:v>1.0999617650828519</c:v>
                </c:pt>
                <c:pt idx="793">
                  <c:v>1.1169642299617804</c:v>
                </c:pt>
                <c:pt idx="794">
                  <c:v>1.1432633839295199</c:v>
                </c:pt>
                <c:pt idx="795">
                  <c:v>1.1812343335692921</c:v>
                </c:pt>
                <c:pt idx="796">
                  <c:v>1.1961435060127341</c:v>
                </c:pt>
                <c:pt idx="797">
                  <c:v>1.2045920397779564</c:v>
                </c:pt>
                <c:pt idx="798">
                  <c:v>1.2067009953994792</c:v>
                </c:pt>
                <c:pt idx="799">
                  <c:v>1.1720778826005755</c:v>
                </c:pt>
                <c:pt idx="800">
                  <c:v>1.1480615400619476</c:v>
                </c:pt>
                <c:pt idx="801">
                  <c:v>1.1071125287154084</c:v>
                </c:pt>
                <c:pt idx="802">
                  <c:v>1.1439288724925394</c:v>
                </c:pt>
                <c:pt idx="803">
                  <c:v>1.1260084094344274</c:v>
                </c:pt>
                <c:pt idx="804">
                  <c:v>1.1552365778265676</c:v>
                </c:pt>
                <c:pt idx="805">
                  <c:v>1.1363293530879535</c:v>
                </c:pt>
                <c:pt idx="806">
                  <c:v>1.1057073618173545</c:v>
                </c:pt>
                <c:pt idx="807">
                  <c:v>1.2145597932252608</c:v>
                </c:pt>
                <c:pt idx="808">
                  <c:v>1.2168470842008874</c:v>
                </c:pt>
                <c:pt idx="809">
                  <c:v>1.1730860284531759</c:v>
                </c:pt>
                <c:pt idx="810">
                  <c:v>1.1625057621039439</c:v>
                </c:pt>
                <c:pt idx="811">
                  <c:v>1.180347756839834</c:v>
                </c:pt>
                <c:pt idx="812">
                  <c:v>1.1835774092856957</c:v>
                </c:pt>
                <c:pt idx="813">
                  <c:v>1.1668476717016418</c:v>
                </c:pt>
                <c:pt idx="814">
                  <c:v>1.25829602629279</c:v>
                </c:pt>
                <c:pt idx="815">
                  <c:v>1.2666490119259461</c:v>
                </c:pt>
                <c:pt idx="816">
                  <c:v>1.2700879091012149</c:v>
                </c:pt>
                <c:pt idx="817">
                  <c:v>1.2935564487396496</c:v>
                </c:pt>
                <c:pt idx="818">
                  <c:v>1.2884551935888391</c:v>
                </c:pt>
                <c:pt idx="819">
                  <c:v>1.3036491105251014</c:v>
                </c:pt>
                <c:pt idx="820">
                  <c:v>1.3211642393427945</c:v>
                </c:pt>
                <c:pt idx="821">
                  <c:v>1.3391345159072736</c:v>
                </c:pt>
                <c:pt idx="822">
                  <c:v>1.3077043510883686</c:v>
                </c:pt>
                <c:pt idx="823">
                  <c:v>1.2931469799656119</c:v>
                </c:pt>
                <c:pt idx="824">
                  <c:v>1.3096981593092265</c:v>
                </c:pt>
                <c:pt idx="825">
                  <c:v>1.2863170057347066</c:v>
                </c:pt>
                <c:pt idx="826">
                  <c:v>1.3137392628343838</c:v>
                </c:pt>
                <c:pt idx="827">
                  <c:v>1.3328722608071957</c:v>
                </c:pt>
                <c:pt idx="828">
                  <c:v>1.3136239644872434</c:v>
                </c:pt>
                <c:pt idx="829">
                  <c:v>1.3353211660082491</c:v>
                </c:pt>
                <c:pt idx="830">
                  <c:v>1.2874208178019666</c:v>
                </c:pt>
                <c:pt idx="831">
                  <c:v>1.2946340803576204</c:v>
                </c:pt>
                <c:pt idx="832">
                  <c:v>1.2968424716204414</c:v>
                </c:pt>
                <c:pt idx="833">
                  <c:v>1.2792624201359175</c:v>
                </c:pt>
                <c:pt idx="834">
                  <c:v>1.3205135214782309</c:v>
                </c:pt>
                <c:pt idx="835">
                  <c:v>1.1788990359402796</c:v>
                </c:pt>
                <c:pt idx="836">
                  <c:v>1.1511873940768917</c:v>
                </c:pt>
                <c:pt idx="837">
                  <c:v>1.1426877007399086</c:v>
                </c:pt>
                <c:pt idx="838">
                  <c:v>1.1591303461499296</c:v>
                </c:pt>
                <c:pt idx="839">
                  <c:v>1.1924976496244799</c:v>
                </c:pt>
                <c:pt idx="840">
                  <c:v>1.1841358638421446</c:v>
                </c:pt>
                <c:pt idx="841">
                  <c:v>1.1835819520906385</c:v>
                </c:pt>
                <c:pt idx="842">
                  <c:v>1.2005384276261435</c:v>
                </c:pt>
                <c:pt idx="843">
                  <c:v>1.1894070089446918</c:v>
                </c:pt>
                <c:pt idx="844">
                  <c:v>1.1953821524349373</c:v>
                </c:pt>
                <c:pt idx="845">
                  <c:v>1.1789967808669486</c:v>
                </c:pt>
                <c:pt idx="846">
                  <c:v>1.1875955462883638</c:v>
                </c:pt>
                <c:pt idx="847">
                  <c:v>1.1543727305509575</c:v>
                </c:pt>
                <c:pt idx="848">
                  <c:v>1.1656507562495402</c:v>
                </c:pt>
                <c:pt idx="849">
                  <c:v>1.2367133095388503</c:v>
                </c:pt>
                <c:pt idx="850">
                  <c:v>1.247965256473659</c:v>
                </c:pt>
                <c:pt idx="851">
                  <c:v>1.3566207128221259</c:v>
                </c:pt>
                <c:pt idx="852">
                  <c:v>1.3767242691660777</c:v>
                </c:pt>
                <c:pt idx="853">
                  <c:v>1.3183233689425096</c:v>
                </c:pt>
                <c:pt idx="854">
                  <c:v>1.3592136681941172</c:v>
                </c:pt>
                <c:pt idx="855">
                  <c:v>1.3135513396996688</c:v>
                </c:pt>
                <c:pt idx="856">
                  <c:v>1.3239202553709293</c:v>
                </c:pt>
                <c:pt idx="857">
                  <c:v>1.2744935232196613</c:v>
                </c:pt>
                <c:pt idx="858">
                  <c:v>1.1355126354861032</c:v>
                </c:pt>
                <c:pt idx="859">
                  <c:v>1.1159062288853341</c:v>
                </c:pt>
                <c:pt idx="860">
                  <c:v>1.0819997407666091</c:v>
                </c:pt>
                <c:pt idx="861">
                  <c:v>1.0313248679616585</c:v>
                </c:pt>
                <c:pt idx="862">
                  <c:v>1.0105129238092287</c:v>
                </c:pt>
                <c:pt idx="863">
                  <c:v>0.9964404367692008</c:v>
                </c:pt>
                <c:pt idx="864">
                  <c:v>1.0412327373791168</c:v>
                </c:pt>
                <c:pt idx="865">
                  <c:v>1.0517922234122521</c:v>
                </c:pt>
                <c:pt idx="866">
                  <c:v>1.0307856600680934</c:v>
                </c:pt>
                <c:pt idx="867">
                  <c:v>1.0614609909109816</c:v>
                </c:pt>
                <c:pt idx="868">
                  <c:v>1.0076848943369303</c:v>
                </c:pt>
                <c:pt idx="869">
                  <c:v>1.0036438567918768</c:v>
                </c:pt>
                <c:pt idx="870">
                  <c:v>1.0224093649437667</c:v>
                </c:pt>
                <c:pt idx="871">
                  <c:v>1.054686771457549</c:v>
                </c:pt>
                <c:pt idx="872">
                  <c:v>1.0586229327986232</c:v>
                </c:pt>
                <c:pt idx="873">
                  <c:v>1.0787308637662201</c:v>
                </c:pt>
                <c:pt idx="874">
                  <c:v>1.0497749993725354</c:v>
                </c:pt>
                <c:pt idx="875">
                  <c:v>1.0424563662355859</c:v>
                </c:pt>
                <c:pt idx="876">
                  <c:v>1.0328185523192204</c:v>
                </c:pt>
                <c:pt idx="877">
                  <c:v>1.0257204065061092</c:v>
                </c:pt>
                <c:pt idx="878">
                  <c:v>1.0308970335690077</c:v>
                </c:pt>
                <c:pt idx="879">
                  <c:v>1.0223478117366387</c:v>
                </c:pt>
                <c:pt idx="880">
                  <c:v>1.1572641152801537</c:v>
                </c:pt>
                <c:pt idx="881">
                  <c:v>1.2226451747541809</c:v>
                </c:pt>
                <c:pt idx="882">
                  <c:v>1.2752300131324397</c:v>
                </c:pt>
                <c:pt idx="883">
                  <c:v>1.2245349200991245</c:v>
                </c:pt>
                <c:pt idx="884">
                  <c:v>1.3189581166831781</c:v>
                </c:pt>
                <c:pt idx="885">
                  <c:v>1.2274281117027752</c:v>
                </c:pt>
                <c:pt idx="886">
                  <c:v>1.1908228939234478</c:v>
                </c:pt>
                <c:pt idx="887">
                  <c:v>1.1971875495945099</c:v>
                </c:pt>
                <c:pt idx="888">
                  <c:v>1.1523630811444248</c:v>
                </c:pt>
                <c:pt idx="889">
                  <c:v>1.2341925550453823</c:v>
                </c:pt>
                <c:pt idx="890">
                  <c:v>1.2031360297938849</c:v>
                </c:pt>
                <c:pt idx="891">
                  <c:v>1.2769022561302401</c:v>
                </c:pt>
                <c:pt idx="892">
                  <c:v>1.3349032907714524</c:v>
                </c:pt>
                <c:pt idx="893">
                  <c:v>1.3466298053562467</c:v>
                </c:pt>
                <c:pt idx="894">
                  <c:v>1.4609169996151337</c:v>
                </c:pt>
                <c:pt idx="895">
                  <c:v>1.5110153422602348</c:v>
                </c:pt>
                <c:pt idx="896">
                  <c:v>1.7064863138488533</c:v>
                </c:pt>
                <c:pt idx="897">
                  <c:v>1.4399114462497133</c:v>
                </c:pt>
                <c:pt idx="898">
                  <c:v>1.647793654361086</c:v>
                </c:pt>
                <c:pt idx="899">
                  <c:v>1.697916352018134</c:v>
                </c:pt>
                <c:pt idx="900">
                  <c:v>1.8244463783933529</c:v>
                </c:pt>
                <c:pt idx="901">
                  <c:v>1.6934921232810261</c:v>
                </c:pt>
                <c:pt idx="902">
                  <c:v>1.8343407916283594</c:v>
                </c:pt>
                <c:pt idx="903">
                  <c:v>1.9887009232760322</c:v>
                </c:pt>
                <c:pt idx="904">
                  <c:v>1.9327601414973636</c:v>
                </c:pt>
                <c:pt idx="905">
                  <c:v>2.113360486138911</c:v>
                </c:pt>
                <c:pt idx="906">
                  <c:v>1.8307732702940029</c:v>
                </c:pt>
                <c:pt idx="907">
                  <c:v>1.8027986324767391</c:v>
                </c:pt>
                <c:pt idx="908">
                  <c:v>1.7930926638705114</c:v>
                </c:pt>
                <c:pt idx="909">
                  <c:v>1.9228588771255937</c:v>
                </c:pt>
                <c:pt idx="910">
                  <c:v>1.8803046468464575</c:v>
                </c:pt>
                <c:pt idx="911">
                  <c:v>2.0890072427029809</c:v>
                </c:pt>
                <c:pt idx="912">
                  <c:v>2.1117560815747951</c:v>
                </c:pt>
                <c:pt idx="913">
                  <c:v>2.1757547318289894</c:v>
                </c:pt>
                <c:pt idx="914">
                  <c:v>1.8972355390249409</c:v>
                </c:pt>
                <c:pt idx="915">
                  <c:v>1.8490042377627127</c:v>
                </c:pt>
                <c:pt idx="916">
                  <c:v>1.899547685722291</c:v>
                </c:pt>
                <c:pt idx="917">
                  <c:v>1.9167347943260189</c:v>
                </c:pt>
                <c:pt idx="918">
                  <c:v>1.856706426255383</c:v>
                </c:pt>
                <c:pt idx="919">
                  <c:v>1.6702998819199617</c:v>
                </c:pt>
                <c:pt idx="920">
                  <c:v>1.6631723187451717</c:v>
                </c:pt>
                <c:pt idx="921">
                  <c:v>1.6411609561349318</c:v>
                </c:pt>
                <c:pt idx="922">
                  <c:v>1.7468918004602054</c:v>
                </c:pt>
                <c:pt idx="923">
                  <c:v>1.7440905108957347</c:v>
                </c:pt>
                <c:pt idx="924">
                  <c:v>1.7338050289215563</c:v>
                </c:pt>
                <c:pt idx="925">
                  <c:v>1.6584526404163424</c:v>
                </c:pt>
                <c:pt idx="926">
                  <c:v>1.5474296350085002</c:v>
                </c:pt>
                <c:pt idx="927">
                  <c:v>1.5266652073007734</c:v>
                </c:pt>
                <c:pt idx="928">
                  <c:v>1.4978486173580376</c:v>
                </c:pt>
                <c:pt idx="929">
                  <c:v>1.4480915204639575</c:v>
                </c:pt>
                <c:pt idx="930">
                  <c:v>1.5598192864679838</c:v>
                </c:pt>
                <c:pt idx="931">
                  <c:v>1.5872763981746414</c:v>
                </c:pt>
                <c:pt idx="932">
                  <c:v>1.5473550699167511</c:v>
                </c:pt>
                <c:pt idx="933">
                  <c:v>1.514722581976031</c:v>
                </c:pt>
                <c:pt idx="934">
                  <c:v>1.5838158818870403</c:v>
                </c:pt>
                <c:pt idx="935">
                  <c:v>1.6904351047105324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C-4776-8061-86F383C7B290}"/>
            </c:ext>
          </c:extLst>
        </c:ser>
        <c:ser>
          <c:idx val="2"/>
          <c:order val="2"/>
          <c:tx>
            <c:strRef>
              <c:f>'MSTRvsBTC Daily'!$K$1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'MSTRvsBTC Daily'!$A$2:$A$10000</c:f>
              <c:numCache>
                <c:formatCode>m/d/yyyy</c:formatCode>
                <c:ptCount val="9999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44060</c:v>
                </c:pt>
                <c:pt idx="6">
                  <c:v>44061</c:v>
                </c:pt>
                <c:pt idx="7">
                  <c:v>44062</c:v>
                </c:pt>
                <c:pt idx="8">
                  <c:v>44063</c:v>
                </c:pt>
                <c:pt idx="9">
                  <c:v>44064</c:v>
                </c:pt>
                <c:pt idx="10">
                  <c:v>44067</c:v>
                </c:pt>
                <c:pt idx="11">
                  <c:v>44068</c:v>
                </c:pt>
                <c:pt idx="12">
                  <c:v>44069</c:v>
                </c:pt>
                <c:pt idx="13">
                  <c:v>44070</c:v>
                </c:pt>
                <c:pt idx="14">
                  <c:v>44071</c:v>
                </c:pt>
                <c:pt idx="15">
                  <c:v>44074</c:v>
                </c:pt>
                <c:pt idx="16">
                  <c:v>44075</c:v>
                </c:pt>
                <c:pt idx="17">
                  <c:v>44076</c:v>
                </c:pt>
                <c:pt idx="18">
                  <c:v>44077</c:v>
                </c:pt>
                <c:pt idx="19">
                  <c:v>44078</c:v>
                </c:pt>
                <c:pt idx="20">
                  <c:v>44082</c:v>
                </c:pt>
                <c:pt idx="21">
                  <c:v>44083</c:v>
                </c:pt>
                <c:pt idx="22">
                  <c:v>44084</c:v>
                </c:pt>
                <c:pt idx="23">
                  <c:v>44085</c:v>
                </c:pt>
                <c:pt idx="24">
                  <c:v>44088</c:v>
                </c:pt>
                <c:pt idx="25">
                  <c:v>44089</c:v>
                </c:pt>
                <c:pt idx="26">
                  <c:v>44090</c:v>
                </c:pt>
                <c:pt idx="27">
                  <c:v>44091</c:v>
                </c:pt>
                <c:pt idx="28">
                  <c:v>44092</c:v>
                </c:pt>
                <c:pt idx="29">
                  <c:v>44095</c:v>
                </c:pt>
                <c:pt idx="30">
                  <c:v>44096</c:v>
                </c:pt>
                <c:pt idx="31">
                  <c:v>44097</c:v>
                </c:pt>
                <c:pt idx="32">
                  <c:v>44098</c:v>
                </c:pt>
                <c:pt idx="33">
                  <c:v>44099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44109</c:v>
                </c:pt>
                <c:pt idx="40">
                  <c:v>44110</c:v>
                </c:pt>
                <c:pt idx="41">
                  <c:v>44111</c:v>
                </c:pt>
                <c:pt idx="42">
                  <c:v>44112</c:v>
                </c:pt>
                <c:pt idx="43">
                  <c:v>44113</c:v>
                </c:pt>
                <c:pt idx="44">
                  <c:v>44116</c:v>
                </c:pt>
                <c:pt idx="45">
                  <c:v>44117</c:v>
                </c:pt>
                <c:pt idx="46">
                  <c:v>44118</c:v>
                </c:pt>
                <c:pt idx="47">
                  <c:v>44119</c:v>
                </c:pt>
                <c:pt idx="48">
                  <c:v>44120</c:v>
                </c:pt>
                <c:pt idx="49">
                  <c:v>44123</c:v>
                </c:pt>
                <c:pt idx="50">
                  <c:v>44124</c:v>
                </c:pt>
                <c:pt idx="51">
                  <c:v>44125</c:v>
                </c:pt>
                <c:pt idx="52">
                  <c:v>44126</c:v>
                </c:pt>
                <c:pt idx="53">
                  <c:v>44127</c:v>
                </c:pt>
                <c:pt idx="54">
                  <c:v>44130</c:v>
                </c:pt>
                <c:pt idx="55">
                  <c:v>44131</c:v>
                </c:pt>
                <c:pt idx="56">
                  <c:v>44132</c:v>
                </c:pt>
                <c:pt idx="57">
                  <c:v>44133</c:v>
                </c:pt>
                <c:pt idx="58">
                  <c:v>44134</c:v>
                </c:pt>
                <c:pt idx="59">
                  <c:v>44137</c:v>
                </c:pt>
                <c:pt idx="60">
                  <c:v>44138</c:v>
                </c:pt>
                <c:pt idx="61">
                  <c:v>44139</c:v>
                </c:pt>
                <c:pt idx="62">
                  <c:v>44140</c:v>
                </c:pt>
                <c:pt idx="63">
                  <c:v>44141</c:v>
                </c:pt>
                <c:pt idx="64">
                  <c:v>44144</c:v>
                </c:pt>
                <c:pt idx="65">
                  <c:v>44145</c:v>
                </c:pt>
                <c:pt idx="66">
                  <c:v>44146</c:v>
                </c:pt>
                <c:pt idx="67">
                  <c:v>44147</c:v>
                </c:pt>
                <c:pt idx="68">
                  <c:v>44148</c:v>
                </c:pt>
                <c:pt idx="69">
                  <c:v>44151</c:v>
                </c:pt>
                <c:pt idx="70">
                  <c:v>44152</c:v>
                </c:pt>
                <c:pt idx="71">
                  <c:v>44153</c:v>
                </c:pt>
                <c:pt idx="72">
                  <c:v>44154</c:v>
                </c:pt>
                <c:pt idx="73">
                  <c:v>44155</c:v>
                </c:pt>
                <c:pt idx="74">
                  <c:v>44158</c:v>
                </c:pt>
                <c:pt idx="75">
                  <c:v>44159</c:v>
                </c:pt>
                <c:pt idx="76">
                  <c:v>44160</c:v>
                </c:pt>
                <c:pt idx="77">
                  <c:v>44162</c:v>
                </c:pt>
                <c:pt idx="78">
                  <c:v>44165</c:v>
                </c:pt>
                <c:pt idx="79">
                  <c:v>44166</c:v>
                </c:pt>
                <c:pt idx="80">
                  <c:v>44167</c:v>
                </c:pt>
                <c:pt idx="81">
                  <c:v>44168</c:v>
                </c:pt>
                <c:pt idx="82">
                  <c:v>44169</c:v>
                </c:pt>
                <c:pt idx="83">
                  <c:v>44172</c:v>
                </c:pt>
                <c:pt idx="84">
                  <c:v>44173</c:v>
                </c:pt>
                <c:pt idx="85">
                  <c:v>44174</c:v>
                </c:pt>
                <c:pt idx="86">
                  <c:v>44175</c:v>
                </c:pt>
                <c:pt idx="87">
                  <c:v>44176</c:v>
                </c:pt>
                <c:pt idx="88">
                  <c:v>44179</c:v>
                </c:pt>
                <c:pt idx="89">
                  <c:v>44180</c:v>
                </c:pt>
                <c:pt idx="90">
                  <c:v>44181</c:v>
                </c:pt>
                <c:pt idx="91">
                  <c:v>44182</c:v>
                </c:pt>
                <c:pt idx="92">
                  <c:v>44183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44193</c:v>
                </c:pt>
                <c:pt idx="98">
                  <c:v>44194</c:v>
                </c:pt>
                <c:pt idx="99">
                  <c:v>44195</c:v>
                </c:pt>
                <c:pt idx="100">
                  <c:v>44196</c:v>
                </c:pt>
                <c:pt idx="101">
                  <c:v>44200</c:v>
                </c:pt>
                <c:pt idx="102">
                  <c:v>44201</c:v>
                </c:pt>
                <c:pt idx="103">
                  <c:v>44202</c:v>
                </c:pt>
                <c:pt idx="104">
                  <c:v>44203</c:v>
                </c:pt>
                <c:pt idx="105">
                  <c:v>44204</c:v>
                </c:pt>
                <c:pt idx="106">
                  <c:v>44207</c:v>
                </c:pt>
                <c:pt idx="107">
                  <c:v>44208</c:v>
                </c:pt>
                <c:pt idx="108">
                  <c:v>44209</c:v>
                </c:pt>
                <c:pt idx="109">
                  <c:v>44210</c:v>
                </c:pt>
                <c:pt idx="110">
                  <c:v>44211</c:v>
                </c:pt>
                <c:pt idx="111">
                  <c:v>44215</c:v>
                </c:pt>
                <c:pt idx="112">
                  <c:v>44216</c:v>
                </c:pt>
                <c:pt idx="113">
                  <c:v>44217</c:v>
                </c:pt>
                <c:pt idx="114">
                  <c:v>44218</c:v>
                </c:pt>
                <c:pt idx="115">
                  <c:v>44221</c:v>
                </c:pt>
                <c:pt idx="116">
                  <c:v>44222</c:v>
                </c:pt>
                <c:pt idx="117">
                  <c:v>44223</c:v>
                </c:pt>
                <c:pt idx="118">
                  <c:v>44224</c:v>
                </c:pt>
                <c:pt idx="119">
                  <c:v>44225</c:v>
                </c:pt>
                <c:pt idx="120">
                  <c:v>44228</c:v>
                </c:pt>
                <c:pt idx="121">
                  <c:v>44229</c:v>
                </c:pt>
                <c:pt idx="122">
                  <c:v>44230</c:v>
                </c:pt>
                <c:pt idx="123">
                  <c:v>44231</c:v>
                </c:pt>
                <c:pt idx="124">
                  <c:v>44232</c:v>
                </c:pt>
                <c:pt idx="125">
                  <c:v>44235</c:v>
                </c:pt>
                <c:pt idx="126">
                  <c:v>44236</c:v>
                </c:pt>
                <c:pt idx="127">
                  <c:v>44237</c:v>
                </c:pt>
                <c:pt idx="128">
                  <c:v>44238</c:v>
                </c:pt>
                <c:pt idx="129">
                  <c:v>44239</c:v>
                </c:pt>
                <c:pt idx="130">
                  <c:v>44243</c:v>
                </c:pt>
                <c:pt idx="131">
                  <c:v>44244</c:v>
                </c:pt>
                <c:pt idx="132">
                  <c:v>44245</c:v>
                </c:pt>
                <c:pt idx="133">
                  <c:v>44246</c:v>
                </c:pt>
                <c:pt idx="134">
                  <c:v>44249</c:v>
                </c:pt>
                <c:pt idx="135">
                  <c:v>44250</c:v>
                </c:pt>
                <c:pt idx="136">
                  <c:v>44251</c:v>
                </c:pt>
                <c:pt idx="137">
                  <c:v>44252</c:v>
                </c:pt>
                <c:pt idx="138">
                  <c:v>44253</c:v>
                </c:pt>
                <c:pt idx="139">
                  <c:v>44256</c:v>
                </c:pt>
                <c:pt idx="140">
                  <c:v>44257</c:v>
                </c:pt>
                <c:pt idx="141">
                  <c:v>44258</c:v>
                </c:pt>
                <c:pt idx="142">
                  <c:v>44259</c:v>
                </c:pt>
                <c:pt idx="143">
                  <c:v>44260</c:v>
                </c:pt>
                <c:pt idx="144">
                  <c:v>44263</c:v>
                </c:pt>
                <c:pt idx="145">
                  <c:v>44264</c:v>
                </c:pt>
                <c:pt idx="146">
                  <c:v>44265</c:v>
                </c:pt>
                <c:pt idx="147">
                  <c:v>44266</c:v>
                </c:pt>
                <c:pt idx="148">
                  <c:v>44267</c:v>
                </c:pt>
                <c:pt idx="149">
                  <c:v>44270</c:v>
                </c:pt>
                <c:pt idx="150">
                  <c:v>44271</c:v>
                </c:pt>
                <c:pt idx="151">
                  <c:v>44272</c:v>
                </c:pt>
                <c:pt idx="152">
                  <c:v>44273</c:v>
                </c:pt>
                <c:pt idx="153">
                  <c:v>44274</c:v>
                </c:pt>
                <c:pt idx="154">
                  <c:v>44277</c:v>
                </c:pt>
                <c:pt idx="155">
                  <c:v>44278</c:v>
                </c:pt>
                <c:pt idx="156">
                  <c:v>44279</c:v>
                </c:pt>
                <c:pt idx="157">
                  <c:v>44280</c:v>
                </c:pt>
                <c:pt idx="158">
                  <c:v>44281</c:v>
                </c:pt>
                <c:pt idx="159">
                  <c:v>44284</c:v>
                </c:pt>
                <c:pt idx="160">
                  <c:v>44285</c:v>
                </c:pt>
                <c:pt idx="161">
                  <c:v>44286</c:v>
                </c:pt>
                <c:pt idx="162">
                  <c:v>44287</c:v>
                </c:pt>
                <c:pt idx="163">
                  <c:v>44291</c:v>
                </c:pt>
                <c:pt idx="164">
                  <c:v>44292</c:v>
                </c:pt>
                <c:pt idx="165">
                  <c:v>44293</c:v>
                </c:pt>
                <c:pt idx="166">
                  <c:v>44294</c:v>
                </c:pt>
                <c:pt idx="167">
                  <c:v>44295</c:v>
                </c:pt>
                <c:pt idx="168">
                  <c:v>44298</c:v>
                </c:pt>
                <c:pt idx="169">
                  <c:v>44299</c:v>
                </c:pt>
                <c:pt idx="170">
                  <c:v>44300</c:v>
                </c:pt>
                <c:pt idx="171">
                  <c:v>44301</c:v>
                </c:pt>
                <c:pt idx="172">
                  <c:v>44302</c:v>
                </c:pt>
                <c:pt idx="173">
                  <c:v>44305</c:v>
                </c:pt>
                <c:pt idx="174">
                  <c:v>44306</c:v>
                </c:pt>
                <c:pt idx="175">
                  <c:v>44307</c:v>
                </c:pt>
                <c:pt idx="176">
                  <c:v>44308</c:v>
                </c:pt>
                <c:pt idx="177">
                  <c:v>44309</c:v>
                </c:pt>
                <c:pt idx="178">
                  <c:v>44312</c:v>
                </c:pt>
                <c:pt idx="179">
                  <c:v>44313</c:v>
                </c:pt>
                <c:pt idx="180">
                  <c:v>44314</c:v>
                </c:pt>
                <c:pt idx="181">
                  <c:v>44315</c:v>
                </c:pt>
                <c:pt idx="182">
                  <c:v>44316</c:v>
                </c:pt>
                <c:pt idx="183">
                  <c:v>44319</c:v>
                </c:pt>
                <c:pt idx="184">
                  <c:v>44320</c:v>
                </c:pt>
                <c:pt idx="185">
                  <c:v>44321</c:v>
                </c:pt>
                <c:pt idx="186">
                  <c:v>44322</c:v>
                </c:pt>
                <c:pt idx="187">
                  <c:v>44323</c:v>
                </c:pt>
                <c:pt idx="188">
                  <c:v>44326</c:v>
                </c:pt>
                <c:pt idx="189">
                  <c:v>44327</c:v>
                </c:pt>
                <c:pt idx="190">
                  <c:v>44328</c:v>
                </c:pt>
                <c:pt idx="191">
                  <c:v>44329</c:v>
                </c:pt>
                <c:pt idx="192">
                  <c:v>44330</c:v>
                </c:pt>
                <c:pt idx="193">
                  <c:v>44333</c:v>
                </c:pt>
                <c:pt idx="194">
                  <c:v>44334</c:v>
                </c:pt>
                <c:pt idx="195">
                  <c:v>44335</c:v>
                </c:pt>
                <c:pt idx="196">
                  <c:v>44336</c:v>
                </c:pt>
                <c:pt idx="197">
                  <c:v>44337</c:v>
                </c:pt>
                <c:pt idx="198">
                  <c:v>44340</c:v>
                </c:pt>
                <c:pt idx="199">
                  <c:v>44341</c:v>
                </c:pt>
                <c:pt idx="200">
                  <c:v>44342</c:v>
                </c:pt>
                <c:pt idx="201">
                  <c:v>44343</c:v>
                </c:pt>
                <c:pt idx="202">
                  <c:v>44344</c:v>
                </c:pt>
                <c:pt idx="203">
                  <c:v>44348</c:v>
                </c:pt>
                <c:pt idx="204">
                  <c:v>44349</c:v>
                </c:pt>
                <c:pt idx="205">
                  <c:v>44350</c:v>
                </c:pt>
                <c:pt idx="206">
                  <c:v>44351</c:v>
                </c:pt>
                <c:pt idx="207">
                  <c:v>44354</c:v>
                </c:pt>
                <c:pt idx="208">
                  <c:v>44355</c:v>
                </c:pt>
                <c:pt idx="209">
                  <c:v>44356</c:v>
                </c:pt>
                <c:pt idx="210">
                  <c:v>44357</c:v>
                </c:pt>
                <c:pt idx="211">
                  <c:v>44358</c:v>
                </c:pt>
                <c:pt idx="212">
                  <c:v>44361</c:v>
                </c:pt>
                <c:pt idx="213">
                  <c:v>44362</c:v>
                </c:pt>
                <c:pt idx="214">
                  <c:v>44363</c:v>
                </c:pt>
                <c:pt idx="215">
                  <c:v>44364</c:v>
                </c:pt>
                <c:pt idx="216">
                  <c:v>44365</c:v>
                </c:pt>
                <c:pt idx="217">
                  <c:v>44368</c:v>
                </c:pt>
                <c:pt idx="218">
                  <c:v>44369</c:v>
                </c:pt>
                <c:pt idx="219">
                  <c:v>44370</c:v>
                </c:pt>
                <c:pt idx="220">
                  <c:v>44371</c:v>
                </c:pt>
                <c:pt idx="221">
                  <c:v>44372</c:v>
                </c:pt>
                <c:pt idx="222">
                  <c:v>44375</c:v>
                </c:pt>
                <c:pt idx="223">
                  <c:v>44376</c:v>
                </c:pt>
                <c:pt idx="224">
                  <c:v>44377</c:v>
                </c:pt>
                <c:pt idx="225">
                  <c:v>44378</c:v>
                </c:pt>
                <c:pt idx="226">
                  <c:v>44379</c:v>
                </c:pt>
                <c:pt idx="227">
                  <c:v>44383</c:v>
                </c:pt>
                <c:pt idx="228">
                  <c:v>44384</c:v>
                </c:pt>
                <c:pt idx="229">
                  <c:v>44385</c:v>
                </c:pt>
                <c:pt idx="230">
                  <c:v>44386</c:v>
                </c:pt>
                <c:pt idx="231">
                  <c:v>44389</c:v>
                </c:pt>
                <c:pt idx="232">
                  <c:v>44390</c:v>
                </c:pt>
                <c:pt idx="233">
                  <c:v>44391</c:v>
                </c:pt>
                <c:pt idx="234">
                  <c:v>44392</c:v>
                </c:pt>
                <c:pt idx="235">
                  <c:v>44393</c:v>
                </c:pt>
                <c:pt idx="236">
                  <c:v>44396</c:v>
                </c:pt>
                <c:pt idx="237">
                  <c:v>44397</c:v>
                </c:pt>
                <c:pt idx="238">
                  <c:v>44398</c:v>
                </c:pt>
                <c:pt idx="239">
                  <c:v>44399</c:v>
                </c:pt>
                <c:pt idx="240">
                  <c:v>44400</c:v>
                </c:pt>
                <c:pt idx="241">
                  <c:v>44403</c:v>
                </c:pt>
                <c:pt idx="242">
                  <c:v>44404</c:v>
                </c:pt>
                <c:pt idx="243">
                  <c:v>44405</c:v>
                </c:pt>
                <c:pt idx="244">
                  <c:v>44406</c:v>
                </c:pt>
                <c:pt idx="245">
                  <c:v>44407</c:v>
                </c:pt>
                <c:pt idx="246">
                  <c:v>44410</c:v>
                </c:pt>
                <c:pt idx="247">
                  <c:v>44411</c:v>
                </c:pt>
                <c:pt idx="248">
                  <c:v>44412</c:v>
                </c:pt>
                <c:pt idx="249">
                  <c:v>44413</c:v>
                </c:pt>
                <c:pt idx="250">
                  <c:v>44414</c:v>
                </c:pt>
                <c:pt idx="251">
                  <c:v>44417</c:v>
                </c:pt>
                <c:pt idx="252">
                  <c:v>44418</c:v>
                </c:pt>
                <c:pt idx="253">
                  <c:v>44419</c:v>
                </c:pt>
                <c:pt idx="254">
                  <c:v>44420</c:v>
                </c:pt>
                <c:pt idx="255">
                  <c:v>44421</c:v>
                </c:pt>
                <c:pt idx="256">
                  <c:v>44424</c:v>
                </c:pt>
                <c:pt idx="257">
                  <c:v>44425</c:v>
                </c:pt>
                <c:pt idx="258">
                  <c:v>44426</c:v>
                </c:pt>
                <c:pt idx="259">
                  <c:v>44427</c:v>
                </c:pt>
                <c:pt idx="260">
                  <c:v>44428</c:v>
                </c:pt>
                <c:pt idx="261">
                  <c:v>44431</c:v>
                </c:pt>
                <c:pt idx="262">
                  <c:v>44432</c:v>
                </c:pt>
                <c:pt idx="263">
                  <c:v>44433</c:v>
                </c:pt>
                <c:pt idx="264">
                  <c:v>44434</c:v>
                </c:pt>
                <c:pt idx="265">
                  <c:v>44435</c:v>
                </c:pt>
                <c:pt idx="266">
                  <c:v>44438</c:v>
                </c:pt>
                <c:pt idx="267">
                  <c:v>44439</c:v>
                </c:pt>
                <c:pt idx="268">
                  <c:v>44440</c:v>
                </c:pt>
                <c:pt idx="269">
                  <c:v>44441</c:v>
                </c:pt>
                <c:pt idx="270">
                  <c:v>44442</c:v>
                </c:pt>
                <c:pt idx="271">
                  <c:v>44446</c:v>
                </c:pt>
                <c:pt idx="272">
                  <c:v>44447</c:v>
                </c:pt>
                <c:pt idx="273">
                  <c:v>44448</c:v>
                </c:pt>
                <c:pt idx="274">
                  <c:v>44449</c:v>
                </c:pt>
                <c:pt idx="275">
                  <c:v>44452</c:v>
                </c:pt>
                <c:pt idx="276">
                  <c:v>44453</c:v>
                </c:pt>
                <c:pt idx="277">
                  <c:v>44454</c:v>
                </c:pt>
                <c:pt idx="278">
                  <c:v>44455</c:v>
                </c:pt>
                <c:pt idx="279">
                  <c:v>44456</c:v>
                </c:pt>
                <c:pt idx="280">
                  <c:v>44459</c:v>
                </c:pt>
                <c:pt idx="281">
                  <c:v>44460</c:v>
                </c:pt>
                <c:pt idx="282">
                  <c:v>44461</c:v>
                </c:pt>
                <c:pt idx="283">
                  <c:v>44462</c:v>
                </c:pt>
                <c:pt idx="284">
                  <c:v>44463</c:v>
                </c:pt>
                <c:pt idx="285">
                  <c:v>44466</c:v>
                </c:pt>
                <c:pt idx="286">
                  <c:v>44467</c:v>
                </c:pt>
                <c:pt idx="287">
                  <c:v>44468</c:v>
                </c:pt>
                <c:pt idx="288">
                  <c:v>44469</c:v>
                </c:pt>
                <c:pt idx="289">
                  <c:v>44470</c:v>
                </c:pt>
                <c:pt idx="290">
                  <c:v>44473</c:v>
                </c:pt>
                <c:pt idx="291">
                  <c:v>44474</c:v>
                </c:pt>
                <c:pt idx="292">
                  <c:v>44475</c:v>
                </c:pt>
                <c:pt idx="293">
                  <c:v>44476</c:v>
                </c:pt>
                <c:pt idx="294">
                  <c:v>44477</c:v>
                </c:pt>
                <c:pt idx="295">
                  <c:v>44480</c:v>
                </c:pt>
                <c:pt idx="296">
                  <c:v>44481</c:v>
                </c:pt>
                <c:pt idx="297">
                  <c:v>44482</c:v>
                </c:pt>
                <c:pt idx="298">
                  <c:v>44483</c:v>
                </c:pt>
                <c:pt idx="299">
                  <c:v>44484</c:v>
                </c:pt>
                <c:pt idx="300">
                  <c:v>44487</c:v>
                </c:pt>
                <c:pt idx="301">
                  <c:v>44488</c:v>
                </c:pt>
                <c:pt idx="302">
                  <c:v>44489</c:v>
                </c:pt>
                <c:pt idx="303">
                  <c:v>44490</c:v>
                </c:pt>
                <c:pt idx="304">
                  <c:v>44491</c:v>
                </c:pt>
                <c:pt idx="305">
                  <c:v>44494</c:v>
                </c:pt>
                <c:pt idx="306">
                  <c:v>44495</c:v>
                </c:pt>
                <c:pt idx="307">
                  <c:v>44496</c:v>
                </c:pt>
                <c:pt idx="308">
                  <c:v>44497</c:v>
                </c:pt>
                <c:pt idx="309">
                  <c:v>44498</c:v>
                </c:pt>
                <c:pt idx="310">
                  <c:v>44501</c:v>
                </c:pt>
                <c:pt idx="311">
                  <c:v>44502</c:v>
                </c:pt>
                <c:pt idx="312">
                  <c:v>44503</c:v>
                </c:pt>
                <c:pt idx="313">
                  <c:v>44504</c:v>
                </c:pt>
                <c:pt idx="314">
                  <c:v>44505</c:v>
                </c:pt>
                <c:pt idx="315">
                  <c:v>44508</c:v>
                </c:pt>
                <c:pt idx="316">
                  <c:v>44509</c:v>
                </c:pt>
                <c:pt idx="317">
                  <c:v>44510</c:v>
                </c:pt>
                <c:pt idx="318">
                  <c:v>44511</c:v>
                </c:pt>
                <c:pt idx="319">
                  <c:v>44512</c:v>
                </c:pt>
                <c:pt idx="320">
                  <c:v>44515</c:v>
                </c:pt>
                <c:pt idx="321">
                  <c:v>44516</c:v>
                </c:pt>
                <c:pt idx="322">
                  <c:v>44517</c:v>
                </c:pt>
                <c:pt idx="323">
                  <c:v>44518</c:v>
                </c:pt>
                <c:pt idx="324">
                  <c:v>44519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44526</c:v>
                </c:pt>
                <c:pt idx="329">
                  <c:v>44529</c:v>
                </c:pt>
                <c:pt idx="330">
                  <c:v>44530</c:v>
                </c:pt>
                <c:pt idx="331">
                  <c:v>44531</c:v>
                </c:pt>
                <c:pt idx="332">
                  <c:v>44532</c:v>
                </c:pt>
                <c:pt idx="333">
                  <c:v>44533</c:v>
                </c:pt>
                <c:pt idx="334">
                  <c:v>44536</c:v>
                </c:pt>
                <c:pt idx="335">
                  <c:v>44537</c:v>
                </c:pt>
                <c:pt idx="336">
                  <c:v>44538</c:v>
                </c:pt>
                <c:pt idx="337">
                  <c:v>44539</c:v>
                </c:pt>
                <c:pt idx="338">
                  <c:v>44540</c:v>
                </c:pt>
                <c:pt idx="339">
                  <c:v>44543</c:v>
                </c:pt>
                <c:pt idx="340">
                  <c:v>44544</c:v>
                </c:pt>
                <c:pt idx="341">
                  <c:v>44545</c:v>
                </c:pt>
                <c:pt idx="342">
                  <c:v>44546</c:v>
                </c:pt>
                <c:pt idx="343">
                  <c:v>44547</c:v>
                </c:pt>
                <c:pt idx="344">
                  <c:v>44550</c:v>
                </c:pt>
                <c:pt idx="345">
                  <c:v>44551</c:v>
                </c:pt>
                <c:pt idx="346">
                  <c:v>44552</c:v>
                </c:pt>
                <c:pt idx="347">
                  <c:v>44553</c:v>
                </c:pt>
                <c:pt idx="348">
                  <c:v>44557</c:v>
                </c:pt>
                <c:pt idx="349">
                  <c:v>44558</c:v>
                </c:pt>
                <c:pt idx="350">
                  <c:v>44559</c:v>
                </c:pt>
                <c:pt idx="351">
                  <c:v>44560</c:v>
                </c:pt>
                <c:pt idx="352">
                  <c:v>44561</c:v>
                </c:pt>
                <c:pt idx="353">
                  <c:v>44564</c:v>
                </c:pt>
                <c:pt idx="354">
                  <c:v>44565</c:v>
                </c:pt>
                <c:pt idx="355">
                  <c:v>44566</c:v>
                </c:pt>
                <c:pt idx="356">
                  <c:v>44567</c:v>
                </c:pt>
                <c:pt idx="357">
                  <c:v>44568</c:v>
                </c:pt>
                <c:pt idx="358">
                  <c:v>44571</c:v>
                </c:pt>
                <c:pt idx="359">
                  <c:v>44572</c:v>
                </c:pt>
                <c:pt idx="360">
                  <c:v>44573</c:v>
                </c:pt>
                <c:pt idx="361">
                  <c:v>44574</c:v>
                </c:pt>
                <c:pt idx="362">
                  <c:v>44575</c:v>
                </c:pt>
                <c:pt idx="363">
                  <c:v>44579</c:v>
                </c:pt>
                <c:pt idx="364">
                  <c:v>44580</c:v>
                </c:pt>
                <c:pt idx="365">
                  <c:v>44581</c:v>
                </c:pt>
                <c:pt idx="366">
                  <c:v>44582</c:v>
                </c:pt>
                <c:pt idx="367">
                  <c:v>44585</c:v>
                </c:pt>
                <c:pt idx="368">
                  <c:v>44586</c:v>
                </c:pt>
                <c:pt idx="369">
                  <c:v>44587</c:v>
                </c:pt>
                <c:pt idx="370">
                  <c:v>44588</c:v>
                </c:pt>
                <c:pt idx="371">
                  <c:v>44589</c:v>
                </c:pt>
                <c:pt idx="372">
                  <c:v>44592</c:v>
                </c:pt>
                <c:pt idx="373">
                  <c:v>44593</c:v>
                </c:pt>
                <c:pt idx="374">
                  <c:v>44594</c:v>
                </c:pt>
                <c:pt idx="375">
                  <c:v>44595</c:v>
                </c:pt>
                <c:pt idx="376">
                  <c:v>44596</c:v>
                </c:pt>
                <c:pt idx="377">
                  <c:v>44599</c:v>
                </c:pt>
                <c:pt idx="378">
                  <c:v>44600</c:v>
                </c:pt>
                <c:pt idx="379">
                  <c:v>44601</c:v>
                </c:pt>
                <c:pt idx="380">
                  <c:v>44602</c:v>
                </c:pt>
                <c:pt idx="381">
                  <c:v>44603</c:v>
                </c:pt>
                <c:pt idx="382">
                  <c:v>44606</c:v>
                </c:pt>
                <c:pt idx="383">
                  <c:v>44607</c:v>
                </c:pt>
                <c:pt idx="384">
                  <c:v>44608</c:v>
                </c:pt>
                <c:pt idx="385">
                  <c:v>44609</c:v>
                </c:pt>
                <c:pt idx="386">
                  <c:v>44610</c:v>
                </c:pt>
                <c:pt idx="387">
                  <c:v>44614</c:v>
                </c:pt>
                <c:pt idx="388">
                  <c:v>44615</c:v>
                </c:pt>
                <c:pt idx="389">
                  <c:v>44616</c:v>
                </c:pt>
                <c:pt idx="390">
                  <c:v>44617</c:v>
                </c:pt>
                <c:pt idx="391">
                  <c:v>44620</c:v>
                </c:pt>
                <c:pt idx="392">
                  <c:v>44621</c:v>
                </c:pt>
                <c:pt idx="393">
                  <c:v>44622</c:v>
                </c:pt>
                <c:pt idx="394">
                  <c:v>44623</c:v>
                </c:pt>
                <c:pt idx="395">
                  <c:v>44624</c:v>
                </c:pt>
                <c:pt idx="396">
                  <c:v>44627</c:v>
                </c:pt>
                <c:pt idx="397">
                  <c:v>44628</c:v>
                </c:pt>
                <c:pt idx="398">
                  <c:v>44629</c:v>
                </c:pt>
                <c:pt idx="399">
                  <c:v>44630</c:v>
                </c:pt>
                <c:pt idx="400">
                  <c:v>44631</c:v>
                </c:pt>
                <c:pt idx="401">
                  <c:v>44634</c:v>
                </c:pt>
                <c:pt idx="402">
                  <c:v>44635</c:v>
                </c:pt>
                <c:pt idx="403">
                  <c:v>44636</c:v>
                </c:pt>
                <c:pt idx="404">
                  <c:v>44637</c:v>
                </c:pt>
                <c:pt idx="405">
                  <c:v>44638</c:v>
                </c:pt>
                <c:pt idx="406">
                  <c:v>44641</c:v>
                </c:pt>
                <c:pt idx="407">
                  <c:v>44642</c:v>
                </c:pt>
                <c:pt idx="408">
                  <c:v>44643</c:v>
                </c:pt>
                <c:pt idx="409">
                  <c:v>44644</c:v>
                </c:pt>
                <c:pt idx="410">
                  <c:v>44645</c:v>
                </c:pt>
                <c:pt idx="411">
                  <c:v>44648</c:v>
                </c:pt>
                <c:pt idx="412">
                  <c:v>44649</c:v>
                </c:pt>
                <c:pt idx="413">
                  <c:v>44650</c:v>
                </c:pt>
                <c:pt idx="414">
                  <c:v>44651</c:v>
                </c:pt>
                <c:pt idx="415">
                  <c:v>44652</c:v>
                </c:pt>
                <c:pt idx="416">
                  <c:v>44655</c:v>
                </c:pt>
                <c:pt idx="417">
                  <c:v>44656</c:v>
                </c:pt>
                <c:pt idx="418">
                  <c:v>44657</c:v>
                </c:pt>
                <c:pt idx="419">
                  <c:v>44658</c:v>
                </c:pt>
                <c:pt idx="420">
                  <c:v>44659</c:v>
                </c:pt>
                <c:pt idx="421">
                  <c:v>44662</c:v>
                </c:pt>
                <c:pt idx="422">
                  <c:v>44663</c:v>
                </c:pt>
                <c:pt idx="423">
                  <c:v>44664</c:v>
                </c:pt>
                <c:pt idx="424">
                  <c:v>44665</c:v>
                </c:pt>
                <c:pt idx="425">
                  <c:v>44669</c:v>
                </c:pt>
                <c:pt idx="426">
                  <c:v>44670</c:v>
                </c:pt>
                <c:pt idx="427">
                  <c:v>44671</c:v>
                </c:pt>
                <c:pt idx="428">
                  <c:v>44672</c:v>
                </c:pt>
                <c:pt idx="429">
                  <c:v>44673</c:v>
                </c:pt>
                <c:pt idx="430">
                  <c:v>44676</c:v>
                </c:pt>
                <c:pt idx="431">
                  <c:v>44677</c:v>
                </c:pt>
                <c:pt idx="432">
                  <c:v>44678</c:v>
                </c:pt>
                <c:pt idx="433">
                  <c:v>44679</c:v>
                </c:pt>
                <c:pt idx="434">
                  <c:v>44680</c:v>
                </c:pt>
                <c:pt idx="435">
                  <c:v>44683</c:v>
                </c:pt>
                <c:pt idx="436">
                  <c:v>44684</c:v>
                </c:pt>
                <c:pt idx="437">
                  <c:v>44685</c:v>
                </c:pt>
                <c:pt idx="438">
                  <c:v>44686</c:v>
                </c:pt>
                <c:pt idx="439">
                  <c:v>44687</c:v>
                </c:pt>
                <c:pt idx="440">
                  <c:v>44690</c:v>
                </c:pt>
                <c:pt idx="441">
                  <c:v>44691</c:v>
                </c:pt>
                <c:pt idx="442">
                  <c:v>44692</c:v>
                </c:pt>
                <c:pt idx="443">
                  <c:v>44693</c:v>
                </c:pt>
                <c:pt idx="444">
                  <c:v>44694</c:v>
                </c:pt>
                <c:pt idx="445">
                  <c:v>44697</c:v>
                </c:pt>
                <c:pt idx="446">
                  <c:v>44698</c:v>
                </c:pt>
                <c:pt idx="447">
                  <c:v>44699</c:v>
                </c:pt>
                <c:pt idx="448">
                  <c:v>44700</c:v>
                </c:pt>
                <c:pt idx="449">
                  <c:v>44701</c:v>
                </c:pt>
                <c:pt idx="450">
                  <c:v>44704</c:v>
                </c:pt>
                <c:pt idx="451">
                  <c:v>44705</c:v>
                </c:pt>
                <c:pt idx="452">
                  <c:v>44706</c:v>
                </c:pt>
                <c:pt idx="453">
                  <c:v>44707</c:v>
                </c:pt>
                <c:pt idx="454">
                  <c:v>44708</c:v>
                </c:pt>
                <c:pt idx="455">
                  <c:v>44712</c:v>
                </c:pt>
                <c:pt idx="456">
                  <c:v>44713</c:v>
                </c:pt>
                <c:pt idx="457">
                  <c:v>44714</c:v>
                </c:pt>
                <c:pt idx="458">
                  <c:v>44715</c:v>
                </c:pt>
                <c:pt idx="459">
                  <c:v>44718</c:v>
                </c:pt>
                <c:pt idx="460">
                  <c:v>44719</c:v>
                </c:pt>
                <c:pt idx="461">
                  <c:v>44720</c:v>
                </c:pt>
                <c:pt idx="462">
                  <c:v>44721</c:v>
                </c:pt>
                <c:pt idx="463">
                  <c:v>44722</c:v>
                </c:pt>
                <c:pt idx="464">
                  <c:v>44725</c:v>
                </c:pt>
                <c:pt idx="465">
                  <c:v>44726</c:v>
                </c:pt>
                <c:pt idx="466">
                  <c:v>44727</c:v>
                </c:pt>
                <c:pt idx="467">
                  <c:v>44728</c:v>
                </c:pt>
                <c:pt idx="468">
                  <c:v>44729</c:v>
                </c:pt>
                <c:pt idx="469">
                  <c:v>44733</c:v>
                </c:pt>
                <c:pt idx="470">
                  <c:v>44734</c:v>
                </c:pt>
                <c:pt idx="471">
                  <c:v>44735</c:v>
                </c:pt>
                <c:pt idx="472">
                  <c:v>44736</c:v>
                </c:pt>
                <c:pt idx="473">
                  <c:v>44739</c:v>
                </c:pt>
                <c:pt idx="474">
                  <c:v>44740</c:v>
                </c:pt>
                <c:pt idx="475">
                  <c:v>44741</c:v>
                </c:pt>
                <c:pt idx="476">
                  <c:v>44742</c:v>
                </c:pt>
                <c:pt idx="477">
                  <c:v>44743</c:v>
                </c:pt>
                <c:pt idx="478">
                  <c:v>44747</c:v>
                </c:pt>
                <c:pt idx="479">
                  <c:v>44748</c:v>
                </c:pt>
                <c:pt idx="480">
                  <c:v>44749</c:v>
                </c:pt>
                <c:pt idx="481">
                  <c:v>44750</c:v>
                </c:pt>
                <c:pt idx="482">
                  <c:v>44753</c:v>
                </c:pt>
                <c:pt idx="483">
                  <c:v>44754</c:v>
                </c:pt>
                <c:pt idx="484">
                  <c:v>44755</c:v>
                </c:pt>
                <c:pt idx="485">
                  <c:v>44756</c:v>
                </c:pt>
                <c:pt idx="486">
                  <c:v>44757</c:v>
                </c:pt>
                <c:pt idx="487">
                  <c:v>44760</c:v>
                </c:pt>
                <c:pt idx="488">
                  <c:v>44761</c:v>
                </c:pt>
                <c:pt idx="489">
                  <c:v>44762</c:v>
                </c:pt>
                <c:pt idx="490">
                  <c:v>44763</c:v>
                </c:pt>
                <c:pt idx="491">
                  <c:v>44764</c:v>
                </c:pt>
                <c:pt idx="492">
                  <c:v>44767</c:v>
                </c:pt>
                <c:pt idx="493">
                  <c:v>44768</c:v>
                </c:pt>
                <c:pt idx="494">
                  <c:v>44769</c:v>
                </c:pt>
                <c:pt idx="495">
                  <c:v>44770</c:v>
                </c:pt>
                <c:pt idx="496">
                  <c:v>44771</c:v>
                </c:pt>
                <c:pt idx="497">
                  <c:v>44774</c:v>
                </c:pt>
                <c:pt idx="498">
                  <c:v>44775</c:v>
                </c:pt>
                <c:pt idx="499">
                  <c:v>44776</c:v>
                </c:pt>
                <c:pt idx="500">
                  <c:v>44777</c:v>
                </c:pt>
                <c:pt idx="501">
                  <c:v>44778</c:v>
                </c:pt>
                <c:pt idx="502">
                  <c:v>44781</c:v>
                </c:pt>
                <c:pt idx="503">
                  <c:v>44782</c:v>
                </c:pt>
                <c:pt idx="504">
                  <c:v>44783</c:v>
                </c:pt>
                <c:pt idx="505">
                  <c:v>44784</c:v>
                </c:pt>
                <c:pt idx="506">
                  <c:v>44785</c:v>
                </c:pt>
                <c:pt idx="507">
                  <c:v>44788</c:v>
                </c:pt>
                <c:pt idx="508">
                  <c:v>44789</c:v>
                </c:pt>
                <c:pt idx="509">
                  <c:v>44790</c:v>
                </c:pt>
                <c:pt idx="510">
                  <c:v>44791</c:v>
                </c:pt>
                <c:pt idx="511">
                  <c:v>44792</c:v>
                </c:pt>
                <c:pt idx="512">
                  <c:v>44795</c:v>
                </c:pt>
                <c:pt idx="513">
                  <c:v>44796</c:v>
                </c:pt>
                <c:pt idx="514">
                  <c:v>44797</c:v>
                </c:pt>
                <c:pt idx="515">
                  <c:v>44798</c:v>
                </c:pt>
                <c:pt idx="516">
                  <c:v>44799</c:v>
                </c:pt>
                <c:pt idx="517">
                  <c:v>44802</c:v>
                </c:pt>
                <c:pt idx="518">
                  <c:v>44803</c:v>
                </c:pt>
                <c:pt idx="519">
                  <c:v>44804</c:v>
                </c:pt>
                <c:pt idx="520">
                  <c:v>44805</c:v>
                </c:pt>
                <c:pt idx="521">
                  <c:v>44806</c:v>
                </c:pt>
                <c:pt idx="522">
                  <c:v>44810</c:v>
                </c:pt>
                <c:pt idx="523">
                  <c:v>44811</c:v>
                </c:pt>
                <c:pt idx="524">
                  <c:v>44812</c:v>
                </c:pt>
                <c:pt idx="525">
                  <c:v>44813</c:v>
                </c:pt>
                <c:pt idx="526">
                  <c:v>44816</c:v>
                </c:pt>
                <c:pt idx="527">
                  <c:v>44817</c:v>
                </c:pt>
                <c:pt idx="528">
                  <c:v>44818</c:v>
                </c:pt>
                <c:pt idx="529">
                  <c:v>44819</c:v>
                </c:pt>
                <c:pt idx="530">
                  <c:v>44820</c:v>
                </c:pt>
                <c:pt idx="531">
                  <c:v>44823</c:v>
                </c:pt>
                <c:pt idx="532">
                  <c:v>44824</c:v>
                </c:pt>
                <c:pt idx="533">
                  <c:v>44825</c:v>
                </c:pt>
                <c:pt idx="534">
                  <c:v>44826</c:v>
                </c:pt>
                <c:pt idx="535">
                  <c:v>44827</c:v>
                </c:pt>
                <c:pt idx="536">
                  <c:v>44830</c:v>
                </c:pt>
                <c:pt idx="537">
                  <c:v>44831</c:v>
                </c:pt>
                <c:pt idx="538">
                  <c:v>44832</c:v>
                </c:pt>
                <c:pt idx="539">
                  <c:v>44833</c:v>
                </c:pt>
                <c:pt idx="540">
                  <c:v>44834</c:v>
                </c:pt>
                <c:pt idx="541">
                  <c:v>44837</c:v>
                </c:pt>
                <c:pt idx="542">
                  <c:v>44838</c:v>
                </c:pt>
                <c:pt idx="543">
                  <c:v>44839</c:v>
                </c:pt>
                <c:pt idx="544">
                  <c:v>44840</c:v>
                </c:pt>
                <c:pt idx="545">
                  <c:v>44841</c:v>
                </c:pt>
                <c:pt idx="546">
                  <c:v>44844</c:v>
                </c:pt>
                <c:pt idx="547">
                  <c:v>44845</c:v>
                </c:pt>
                <c:pt idx="548">
                  <c:v>44846</c:v>
                </c:pt>
                <c:pt idx="549">
                  <c:v>44847</c:v>
                </c:pt>
                <c:pt idx="550">
                  <c:v>44848</c:v>
                </c:pt>
                <c:pt idx="551">
                  <c:v>44851</c:v>
                </c:pt>
                <c:pt idx="552">
                  <c:v>44852</c:v>
                </c:pt>
                <c:pt idx="553">
                  <c:v>44853</c:v>
                </c:pt>
                <c:pt idx="554">
                  <c:v>44854</c:v>
                </c:pt>
                <c:pt idx="555">
                  <c:v>44855</c:v>
                </c:pt>
                <c:pt idx="556">
                  <c:v>44858</c:v>
                </c:pt>
                <c:pt idx="557">
                  <c:v>44859</c:v>
                </c:pt>
                <c:pt idx="558">
                  <c:v>44860</c:v>
                </c:pt>
                <c:pt idx="559">
                  <c:v>44861</c:v>
                </c:pt>
                <c:pt idx="560">
                  <c:v>44862</c:v>
                </c:pt>
                <c:pt idx="561">
                  <c:v>44865</c:v>
                </c:pt>
                <c:pt idx="562">
                  <c:v>44866</c:v>
                </c:pt>
                <c:pt idx="563">
                  <c:v>44867</c:v>
                </c:pt>
                <c:pt idx="564">
                  <c:v>44868</c:v>
                </c:pt>
                <c:pt idx="565">
                  <c:v>44869</c:v>
                </c:pt>
                <c:pt idx="566">
                  <c:v>44872</c:v>
                </c:pt>
                <c:pt idx="567">
                  <c:v>44873</c:v>
                </c:pt>
                <c:pt idx="568">
                  <c:v>44874</c:v>
                </c:pt>
                <c:pt idx="569">
                  <c:v>44875</c:v>
                </c:pt>
                <c:pt idx="570">
                  <c:v>44876</c:v>
                </c:pt>
                <c:pt idx="571">
                  <c:v>44879</c:v>
                </c:pt>
                <c:pt idx="572">
                  <c:v>44880</c:v>
                </c:pt>
                <c:pt idx="573">
                  <c:v>44881</c:v>
                </c:pt>
                <c:pt idx="574">
                  <c:v>44882</c:v>
                </c:pt>
                <c:pt idx="575">
                  <c:v>44883</c:v>
                </c:pt>
                <c:pt idx="576">
                  <c:v>44886</c:v>
                </c:pt>
                <c:pt idx="577">
                  <c:v>44887</c:v>
                </c:pt>
                <c:pt idx="578">
                  <c:v>44888</c:v>
                </c:pt>
                <c:pt idx="579">
                  <c:v>44890</c:v>
                </c:pt>
                <c:pt idx="580">
                  <c:v>44893</c:v>
                </c:pt>
                <c:pt idx="581">
                  <c:v>44894</c:v>
                </c:pt>
                <c:pt idx="582">
                  <c:v>44895</c:v>
                </c:pt>
                <c:pt idx="583">
                  <c:v>44896</c:v>
                </c:pt>
                <c:pt idx="584">
                  <c:v>44897</c:v>
                </c:pt>
                <c:pt idx="585">
                  <c:v>44900</c:v>
                </c:pt>
                <c:pt idx="586">
                  <c:v>44901</c:v>
                </c:pt>
                <c:pt idx="587">
                  <c:v>44902</c:v>
                </c:pt>
                <c:pt idx="588">
                  <c:v>44903</c:v>
                </c:pt>
                <c:pt idx="589">
                  <c:v>44904</c:v>
                </c:pt>
                <c:pt idx="590">
                  <c:v>44907</c:v>
                </c:pt>
                <c:pt idx="591">
                  <c:v>44908</c:v>
                </c:pt>
                <c:pt idx="592">
                  <c:v>44909</c:v>
                </c:pt>
                <c:pt idx="593">
                  <c:v>44910</c:v>
                </c:pt>
                <c:pt idx="594">
                  <c:v>44911</c:v>
                </c:pt>
                <c:pt idx="595">
                  <c:v>44914</c:v>
                </c:pt>
                <c:pt idx="596">
                  <c:v>44915</c:v>
                </c:pt>
                <c:pt idx="597">
                  <c:v>44916</c:v>
                </c:pt>
                <c:pt idx="598">
                  <c:v>44917</c:v>
                </c:pt>
                <c:pt idx="599">
                  <c:v>44918</c:v>
                </c:pt>
                <c:pt idx="600">
                  <c:v>44922</c:v>
                </c:pt>
                <c:pt idx="601">
                  <c:v>44923</c:v>
                </c:pt>
                <c:pt idx="602">
                  <c:v>44924</c:v>
                </c:pt>
                <c:pt idx="603">
                  <c:v>44925</c:v>
                </c:pt>
                <c:pt idx="604">
                  <c:v>44929</c:v>
                </c:pt>
                <c:pt idx="605">
                  <c:v>44930</c:v>
                </c:pt>
                <c:pt idx="606">
                  <c:v>44931</c:v>
                </c:pt>
                <c:pt idx="607">
                  <c:v>44932</c:v>
                </c:pt>
                <c:pt idx="608">
                  <c:v>44935</c:v>
                </c:pt>
                <c:pt idx="609">
                  <c:v>44936</c:v>
                </c:pt>
                <c:pt idx="610">
                  <c:v>44937</c:v>
                </c:pt>
                <c:pt idx="611">
                  <c:v>44938</c:v>
                </c:pt>
                <c:pt idx="612">
                  <c:v>44939</c:v>
                </c:pt>
                <c:pt idx="613">
                  <c:v>44943</c:v>
                </c:pt>
                <c:pt idx="614">
                  <c:v>44944</c:v>
                </c:pt>
                <c:pt idx="615">
                  <c:v>44945</c:v>
                </c:pt>
                <c:pt idx="616">
                  <c:v>44946</c:v>
                </c:pt>
                <c:pt idx="617">
                  <c:v>44949</c:v>
                </c:pt>
                <c:pt idx="618">
                  <c:v>44950</c:v>
                </c:pt>
                <c:pt idx="619">
                  <c:v>44951</c:v>
                </c:pt>
                <c:pt idx="620">
                  <c:v>44952</c:v>
                </c:pt>
                <c:pt idx="621">
                  <c:v>44953</c:v>
                </c:pt>
                <c:pt idx="622">
                  <c:v>44956</c:v>
                </c:pt>
                <c:pt idx="623">
                  <c:v>44957</c:v>
                </c:pt>
                <c:pt idx="624">
                  <c:v>44958</c:v>
                </c:pt>
                <c:pt idx="625">
                  <c:v>44959</c:v>
                </c:pt>
                <c:pt idx="626">
                  <c:v>44960</c:v>
                </c:pt>
                <c:pt idx="627">
                  <c:v>44963</c:v>
                </c:pt>
                <c:pt idx="628">
                  <c:v>44964</c:v>
                </c:pt>
                <c:pt idx="629">
                  <c:v>44965</c:v>
                </c:pt>
                <c:pt idx="630">
                  <c:v>44966</c:v>
                </c:pt>
                <c:pt idx="631">
                  <c:v>44967</c:v>
                </c:pt>
                <c:pt idx="632">
                  <c:v>44970</c:v>
                </c:pt>
                <c:pt idx="633">
                  <c:v>44971</c:v>
                </c:pt>
                <c:pt idx="634">
                  <c:v>44972</c:v>
                </c:pt>
                <c:pt idx="635">
                  <c:v>44973</c:v>
                </c:pt>
                <c:pt idx="636">
                  <c:v>44974</c:v>
                </c:pt>
                <c:pt idx="637">
                  <c:v>44978</c:v>
                </c:pt>
                <c:pt idx="638">
                  <c:v>44979</c:v>
                </c:pt>
                <c:pt idx="639">
                  <c:v>44980</c:v>
                </c:pt>
                <c:pt idx="640">
                  <c:v>44981</c:v>
                </c:pt>
                <c:pt idx="641">
                  <c:v>44984</c:v>
                </c:pt>
                <c:pt idx="642">
                  <c:v>44985</c:v>
                </c:pt>
                <c:pt idx="643">
                  <c:v>44986</c:v>
                </c:pt>
                <c:pt idx="644">
                  <c:v>44987</c:v>
                </c:pt>
                <c:pt idx="645">
                  <c:v>44988</c:v>
                </c:pt>
                <c:pt idx="646">
                  <c:v>44991</c:v>
                </c:pt>
                <c:pt idx="647">
                  <c:v>44992</c:v>
                </c:pt>
                <c:pt idx="648">
                  <c:v>44993</c:v>
                </c:pt>
                <c:pt idx="649">
                  <c:v>44994</c:v>
                </c:pt>
                <c:pt idx="650">
                  <c:v>44995</c:v>
                </c:pt>
                <c:pt idx="651">
                  <c:v>44998</c:v>
                </c:pt>
                <c:pt idx="652">
                  <c:v>44999</c:v>
                </c:pt>
                <c:pt idx="653">
                  <c:v>45000</c:v>
                </c:pt>
                <c:pt idx="654">
                  <c:v>45001</c:v>
                </c:pt>
                <c:pt idx="655">
                  <c:v>45002</c:v>
                </c:pt>
                <c:pt idx="656">
                  <c:v>45005</c:v>
                </c:pt>
                <c:pt idx="657">
                  <c:v>45006</c:v>
                </c:pt>
                <c:pt idx="658">
                  <c:v>45007</c:v>
                </c:pt>
                <c:pt idx="659">
                  <c:v>45008</c:v>
                </c:pt>
                <c:pt idx="660">
                  <c:v>45009</c:v>
                </c:pt>
                <c:pt idx="661">
                  <c:v>45012</c:v>
                </c:pt>
                <c:pt idx="662">
                  <c:v>45013</c:v>
                </c:pt>
                <c:pt idx="663">
                  <c:v>45014</c:v>
                </c:pt>
                <c:pt idx="664">
                  <c:v>45015</c:v>
                </c:pt>
                <c:pt idx="665">
                  <c:v>45016</c:v>
                </c:pt>
                <c:pt idx="666">
                  <c:v>45019</c:v>
                </c:pt>
                <c:pt idx="667">
                  <c:v>45020</c:v>
                </c:pt>
                <c:pt idx="668">
                  <c:v>45021</c:v>
                </c:pt>
                <c:pt idx="669">
                  <c:v>45022</c:v>
                </c:pt>
                <c:pt idx="670">
                  <c:v>45026</c:v>
                </c:pt>
                <c:pt idx="671">
                  <c:v>45027</c:v>
                </c:pt>
                <c:pt idx="672">
                  <c:v>45028</c:v>
                </c:pt>
                <c:pt idx="673">
                  <c:v>45029</c:v>
                </c:pt>
                <c:pt idx="674">
                  <c:v>45030</c:v>
                </c:pt>
                <c:pt idx="675">
                  <c:v>45033</c:v>
                </c:pt>
                <c:pt idx="676">
                  <c:v>45034</c:v>
                </c:pt>
                <c:pt idx="677">
                  <c:v>45035</c:v>
                </c:pt>
                <c:pt idx="678">
                  <c:v>45036</c:v>
                </c:pt>
                <c:pt idx="679">
                  <c:v>45037</c:v>
                </c:pt>
                <c:pt idx="680">
                  <c:v>45040</c:v>
                </c:pt>
                <c:pt idx="681">
                  <c:v>45041</c:v>
                </c:pt>
                <c:pt idx="682">
                  <c:v>45042</c:v>
                </c:pt>
                <c:pt idx="683">
                  <c:v>45043</c:v>
                </c:pt>
                <c:pt idx="684">
                  <c:v>45044</c:v>
                </c:pt>
                <c:pt idx="685">
                  <c:v>45047</c:v>
                </c:pt>
                <c:pt idx="686">
                  <c:v>45048</c:v>
                </c:pt>
                <c:pt idx="687">
                  <c:v>45049</c:v>
                </c:pt>
                <c:pt idx="688">
                  <c:v>45050</c:v>
                </c:pt>
                <c:pt idx="689">
                  <c:v>45051</c:v>
                </c:pt>
                <c:pt idx="690">
                  <c:v>45054</c:v>
                </c:pt>
                <c:pt idx="691">
                  <c:v>45055</c:v>
                </c:pt>
                <c:pt idx="692">
                  <c:v>45056</c:v>
                </c:pt>
                <c:pt idx="693">
                  <c:v>45057</c:v>
                </c:pt>
                <c:pt idx="694">
                  <c:v>45058</c:v>
                </c:pt>
                <c:pt idx="695">
                  <c:v>45061</c:v>
                </c:pt>
                <c:pt idx="696">
                  <c:v>45062</c:v>
                </c:pt>
                <c:pt idx="697">
                  <c:v>45063</c:v>
                </c:pt>
                <c:pt idx="698">
                  <c:v>45064</c:v>
                </c:pt>
                <c:pt idx="699">
                  <c:v>45065</c:v>
                </c:pt>
                <c:pt idx="700">
                  <c:v>45068</c:v>
                </c:pt>
                <c:pt idx="701">
                  <c:v>45069</c:v>
                </c:pt>
                <c:pt idx="702">
                  <c:v>45070</c:v>
                </c:pt>
                <c:pt idx="703">
                  <c:v>45071</c:v>
                </c:pt>
                <c:pt idx="704">
                  <c:v>45072</c:v>
                </c:pt>
                <c:pt idx="705">
                  <c:v>45076</c:v>
                </c:pt>
                <c:pt idx="706">
                  <c:v>45077</c:v>
                </c:pt>
                <c:pt idx="707">
                  <c:v>45078</c:v>
                </c:pt>
                <c:pt idx="708">
                  <c:v>45079</c:v>
                </c:pt>
                <c:pt idx="709">
                  <c:v>45082</c:v>
                </c:pt>
                <c:pt idx="710">
                  <c:v>45083</c:v>
                </c:pt>
                <c:pt idx="711">
                  <c:v>45084</c:v>
                </c:pt>
                <c:pt idx="712">
                  <c:v>45085</c:v>
                </c:pt>
                <c:pt idx="713">
                  <c:v>45086</c:v>
                </c:pt>
                <c:pt idx="714">
                  <c:v>45089</c:v>
                </c:pt>
                <c:pt idx="715">
                  <c:v>45090</c:v>
                </c:pt>
                <c:pt idx="716">
                  <c:v>45091</c:v>
                </c:pt>
                <c:pt idx="717">
                  <c:v>45092</c:v>
                </c:pt>
                <c:pt idx="718">
                  <c:v>45093</c:v>
                </c:pt>
                <c:pt idx="719">
                  <c:v>45097</c:v>
                </c:pt>
                <c:pt idx="720">
                  <c:v>45098</c:v>
                </c:pt>
                <c:pt idx="721">
                  <c:v>45099</c:v>
                </c:pt>
                <c:pt idx="722">
                  <c:v>45100</c:v>
                </c:pt>
                <c:pt idx="723">
                  <c:v>45103</c:v>
                </c:pt>
                <c:pt idx="724">
                  <c:v>45104</c:v>
                </c:pt>
                <c:pt idx="725">
                  <c:v>45105</c:v>
                </c:pt>
                <c:pt idx="726">
                  <c:v>45106</c:v>
                </c:pt>
                <c:pt idx="727">
                  <c:v>45107</c:v>
                </c:pt>
                <c:pt idx="728">
                  <c:v>45110</c:v>
                </c:pt>
                <c:pt idx="729">
                  <c:v>45112</c:v>
                </c:pt>
                <c:pt idx="730">
                  <c:v>45113</c:v>
                </c:pt>
                <c:pt idx="731">
                  <c:v>45114</c:v>
                </c:pt>
                <c:pt idx="732">
                  <c:v>45117</c:v>
                </c:pt>
                <c:pt idx="733">
                  <c:v>45118</c:v>
                </c:pt>
                <c:pt idx="734">
                  <c:v>45119</c:v>
                </c:pt>
                <c:pt idx="735">
                  <c:v>45120</c:v>
                </c:pt>
                <c:pt idx="736">
                  <c:v>45121</c:v>
                </c:pt>
                <c:pt idx="737">
                  <c:v>45124</c:v>
                </c:pt>
                <c:pt idx="738">
                  <c:v>45125</c:v>
                </c:pt>
                <c:pt idx="739">
                  <c:v>45126</c:v>
                </c:pt>
                <c:pt idx="740">
                  <c:v>45127</c:v>
                </c:pt>
                <c:pt idx="741">
                  <c:v>45128</c:v>
                </c:pt>
                <c:pt idx="742">
                  <c:v>45131</c:v>
                </c:pt>
                <c:pt idx="743">
                  <c:v>45132</c:v>
                </c:pt>
                <c:pt idx="744">
                  <c:v>45133</c:v>
                </c:pt>
                <c:pt idx="745">
                  <c:v>45134</c:v>
                </c:pt>
                <c:pt idx="746">
                  <c:v>45135</c:v>
                </c:pt>
                <c:pt idx="747">
                  <c:v>45138</c:v>
                </c:pt>
                <c:pt idx="748">
                  <c:v>45139</c:v>
                </c:pt>
                <c:pt idx="749">
                  <c:v>45140</c:v>
                </c:pt>
                <c:pt idx="750">
                  <c:v>45141</c:v>
                </c:pt>
                <c:pt idx="751">
                  <c:v>45142</c:v>
                </c:pt>
                <c:pt idx="752">
                  <c:v>45145</c:v>
                </c:pt>
                <c:pt idx="753">
                  <c:v>45146</c:v>
                </c:pt>
                <c:pt idx="754">
                  <c:v>45147</c:v>
                </c:pt>
                <c:pt idx="755">
                  <c:v>45148</c:v>
                </c:pt>
                <c:pt idx="756">
                  <c:v>45149</c:v>
                </c:pt>
                <c:pt idx="757">
                  <c:v>45152</c:v>
                </c:pt>
                <c:pt idx="758">
                  <c:v>45153</c:v>
                </c:pt>
                <c:pt idx="759">
                  <c:v>45154</c:v>
                </c:pt>
                <c:pt idx="760">
                  <c:v>45155</c:v>
                </c:pt>
                <c:pt idx="761">
                  <c:v>45156</c:v>
                </c:pt>
                <c:pt idx="762">
                  <c:v>45159</c:v>
                </c:pt>
                <c:pt idx="763">
                  <c:v>45160</c:v>
                </c:pt>
                <c:pt idx="764">
                  <c:v>45161</c:v>
                </c:pt>
                <c:pt idx="765">
                  <c:v>45162</c:v>
                </c:pt>
                <c:pt idx="766">
                  <c:v>45163</c:v>
                </c:pt>
                <c:pt idx="767">
                  <c:v>45166</c:v>
                </c:pt>
                <c:pt idx="768">
                  <c:v>45167</c:v>
                </c:pt>
                <c:pt idx="769">
                  <c:v>45168</c:v>
                </c:pt>
                <c:pt idx="770">
                  <c:v>45169</c:v>
                </c:pt>
                <c:pt idx="771">
                  <c:v>45170</c:v>
                </c:pt>
                <c:pt idx="772">
                  <c:v>45174</c:v>
                </c:pt>
                <c:pt idx="773">
                  <c:v>45175</c:v>
                </c:pt>
                <c:pt idx="774">
                  <c:v>45176</c:v>
                </c:pt>
                <c:pt idx="775">
                  <c:v>45177</c:v>
                </c:pt>
                <c:pt idx="776">
                  <c:v>45180</c:v>
                </c:pt>
                <c:pt idx="777">
                  <c:v>45181</c:v>
                </c:pt>
                <c:pt idx="778">
                  <c:v>45182</c:v>
                </c:pt>
                <c:pt idx="779">
                  <c:v>45183</c:v>
                </c:pt>
                <c:pt idx="780">
                  <c:v>45184</c:v>
                </c:pt>
                <c:pt idx="781">
                  <c:v>45187</c:v>
                </c:pt>
                <c:pt idx="782">
                  <c:v>45188</c:v>
                </c:pt>
                <c:pt idx="783">
                  <c:v>45189</c:v>
                </c:pt>
                <c:pt idx="784">
                  <c:v>45190</c:v>
                </c:pt>
                <c:pt idx="785">
                  <c:v>45191</c:v>
                </c:pt>
                <c:pt idx="786">
                  <c:v>45194</c:v>
                </c:pt>
                <c:pt idx="787">
                  <c:v>45195</c:v>
                </c:pt>
                <c:pt idx="788">
                  <c:v>45196</c:v>
                </c:pt>
                <c:pt idx="789">
                  <c:v>45197</c:v>
                </c:pt>
                <c:pt idx="790">
                  <c:v>45198</c:v>
                </c:pt>
                <c:pt idx="791">
                  <c:v>45201</c:v>
                </c:pt>
                <c:pt idx="792">
                  <c:v>45202</c:v>
                </c:pt>
                <c:pt idx="793">
                  <c:v>45203</c:v>
                </c:pt>
                <c:pt idx="794">
                  <c:v>45204</c:v>
                </c:pt>
                <c:pt idx="795">
                  <c:v>45205</c:v>
                </c:pt>
                <c:pt idx="796">
                  <c:v>45208</c:v>
                </c:pt>
                <c:pt idx="797">
                  <c:v>45209</c:v>
                </c:pt>
                <c:pt idx="798">
                  <c:v>45210</c:v>
                </c:pt>
                <c:pt idx="799">
                  <c:v>45211</c:v>
                </c:pt>
                <c:pt idx="800">
                  <c:v>45212</c:v>
                </c:pt>
                <c:pt idx="801">
                  <c:v>45215</c:v>
                </c:pt>
                <c:pt idx="802">
                  <c:v>45216</c:v>
                </c:pt>
                <c:pt idx="803">
                  <c:v>45217</c:v>
                </c:pt>
                <c:pt idx="804">
                  <c:v>45218</c:v>
                </c:pt>
                <c:pt idx="805">
                  <c:v>45219</c:v>
                </c:pt>
                <c:pt idx="806">
                  <c:v>45222</c:v>
                </c:pt>
                <c:pt idx="807">
                  <c:v>45223</c:v>
                </c:pt>
                <c:pt idx="808">
                  <c:v>45224</c:v>
                </c:pt>
                <c:pt idx="809">
                  <c:v>45225</c:v>
                </c:pt>
                <c:pt idx="810">
                  <c:v>45226</c:v>
                </c:pt>
                <c:pt idx="811">
                  <c:v>45229</c:v>
                </c:pt>
                <c:pt idx="812">
                  <c:v>45230</c:v>
                </c:pt>
                <c:pt idx="813">
                  <c:v>45231</c:v>
                </c:pt>
                <c:pt idx="814">
                  <c:v>45232</c:v>
                </c:pt>
                <c:pt idx="815">
                  <c:v>45233</c:v>
                </c:pt>
                <c:pt idx="816">
                  <c:v>45236</c:v>
                </c:pt>
                <c:pt idx="817">
                  <c:v>45237</c:v>
                </c:pt>
                <c:pt idx="818">
                  <c:v>45238</c:v>
                </c:pt>
                <c:pt idx="819">
                  <c:v>45239</c:v>
                </c:pt>
                <c:pt idx="820">
                  <c:v>45240</c:v>
                </c:pt>
                <c:pt idx="821">
                  <c:v>45243</c:v>
                </c:pt>
                <c:pt idx="822">
                  <c:v>45244</c:v>
                </c:pt>
                <c:pt idx="823">
                  <c:v>45245</c:v>
                </c:pt>
                <c:pt idx="824">
                  <c:v>45246</c:v>
                </c:pt>
                <c:pt idx="825">
                  <c:v>45247</c:v>
                </c:pt>
                <c:pt idx="826">
                  <c:v>45250</c:v>
                </c:pt>
                <c:pt idx="827">
                  <c:v>45251</c:v>
                </c:pt>
                <c:pt idx="828">
                  <c:v>45252</c:v>
                </c:pt>
                <c:pt idx="829">
                  <c:v>45254</c:v>
                </c:pt>
                <c:pt idx="830">
                  <c:v>45257</c:v>
                </c:pt>
                <c:pt idx="831">
                  <c:v>45258</c:v>
                </c:pt>
                <c:pt idx="832">
                  <c:v>45259</c:v>
                </c:pt>
                <c:pt idx="833">
                  <c:v>45260</c:v>
                </c:pt>
                <c:pt idx="834">
                  <c:v>45261</c:v>
                </c:pt>
                <c:pt idx="835">
                  <c:v>45264</c:v>
                </c:pt>
                <c:pt idx="836">
                  <c:v>45265</c:v>
                </c:pt>
                <c:pt idx="837">
                  <c:v>45266</c:v>
                </c:pt>
                <c:pt idx="838">
                  <c:v>45267</c:v>
                </c:pt>
                <c:pt idx="839">
                  <c:v>45268</c:v>
                </c:pt>
                <c:pt idx="840">
                  <c:v>45271</c:v>
                </c:pt>
                <c:pt idx="841">
                  <c:v>45272</c:v>
                </c:pt>
                <c:pt idx="842">
                  <c:v>45273</c:v>
                </c:pt>
                <c:pt idx="843">
                  <c:v>45274</c:v>
                </c:pt>
                <c:pt idx="844">
                  <c:v>45275</c:v>
                </c:pt>
                <c:pt idx="845">
                  <c:v>45278</c:v>
                </c:pt>
                <c:pt idx="846">
                  <c:v>45279</c:v>
                </c:pt>
                <c:pt idx="847">
                  <c:v>45280</c:v>
                </c:pt>
                <c:pt idx="848">
                  <c:v>45281</c:v>
                </c:pt>
                <c:pt idx="849">
                  <c:v>45282</c:v>
                </c:pt>
                <c:pt idx="850">
                  <c:v>45286</c:v>
                </c:pt>
                <c:pt idx="851">
                  <c:v>45287</c:v>
                </c:pt>
                <c:pt idx="852">
                  <c:v>45288</c:v>
                </c:pt>
                <c:pt idx="853">
                  <c:v>45289</c:v>
                </c:pt>
                <c:pt idx="854">
                  <c:v>45293</c:v>
                </c:pt>
                <c:pt idx="855">
                  <c:v>45294</c:v>
                </c:pt>
                <c:pt idx="856">
                  <c:v>45295</c:v>
                </c:pt>
                <c:pt idx="857">
                  <c:v>45296</c:v>
                </c:pt>
                <c:pt idx="858">
                  <c:v>45299</c:v>
                </c:pt>
                <c:pt idx="859">
                  <c:v>45300</c:v>
                </c:pt>
                <c:pt idx="860">
                  <c:v>45301</c:v>
                </c:pt>
                <c:pt idx="861">
                  <c:v>45302</c:v>
                </c:pt>
                <c:pt idx="862">
                  <c:v>45303</c:v>
                </c:pt>
                <c:pt idx="863">
                  <c:v>45307</c:v>
                </c:pt>
                <c:pt idx="864">
                  <c:v>45308</c:v>
                </c:pt>
                <c:pt idx="865">
                  <c:v>45309</c:v>
                </c:pt>
                <c:pt idx="866">
                  <c:v>45310</c:v>
                </c:pt>
                <c:pt idx="867">
                  <c:v>45313</c:v>
                </c:pt>
                <c:pt idx="868">
                  <c:v>45314</c:v>
                </c:pt>
                <c:pt idx="869">
                  <c:v>45315</c:v>
                </c:pt>
                <c:pt idx="870">
                  <c:v>45316</c:v>
                </c:pt>
                <c:pt idx="871">
                  <c:v>45317</c:v>
                </c:pt>
                <c:pt idx="872">
                  <c:v>45320</c:v>
                </c:pt>
                <c:pt idx="873">
                  <c:v>45321</c:v>
                </c:pt>
                <c:pt idx="874">
                  <c:v>45322</c:v>
                </c:pt>
                <c:pt idx="875">
                  <c:v>45323</c:v>
                </c:pt>
                <c:pt idx="876">
                  <c:v>45324</c:v>
                </c:pt>
                <c:pt idx="877">
                  <c:v>45327</c:v>
                </c:pt>
                <c:pt idx="878">
                  <c:v>45328</c:v>
                </c:pt>
                <c:pt idx="879">
                  <c:v>45329</c:v>
                </c:pt>
                <c:pt idx="880">
                  <c:v>45330</c:v>
                </c:pt>
                <c:pt idx="881">
                  <c:v>45331</c:v>
                </c:pt>
                <c:pt idx="882">
                  <c:v>45334</c:v>
                </c:pt>
                <c:pt idx="883">
                  <c:v>45335</c:v>
                </c:pt>
                <c:pt idx="884">
                  <c:v>45336</c:v>
                </c:pt>
                <c:pt idx="885">
                  <c:v>45337</c:v>
                </c:pt>
                <c:pt idx="886">
                  <c:v>45338</c:v>
                </c:pt>
                <c:pt idx="887">
                  <c:v>45342</c:v>
                </c:pt>
                <c:pt idx="888">
                  <c:v>45343</c:v>
                </c:pt>
                <c:pt idx="889">
                  <c:v>45344</c:v>
                </c:pt>
                <c:pt idx="890">
                  <c:v>45345</c:v>
                </c:pt>
                <c:pt idx="891">
                  <c:v>45348</c:v>
                </c:pt>
                <c:pt idx="892">
                  <c:v>45349</c:v>
                </c:pt>
                <c:pt idx="893">
                  <c:v>45350</c:v>
                </c:pt>
                <c:pt idx="894">
                  <c:v>45351</c:v>
                </c:pt>
                <c:pt idx="895">
                  <c:v>45352</c:v>
                </c:pt>
                <c:pt idx="896">
                  <c:v>45355</c:v>
                </c:pt>
                <c:pt idx="897">
                  <c:v>45356</c:v>
                </c:pt>
                <c:pt idx="898">
                  <c:v>45357</c:v>
                </c:pt>
                <c:pt idx="899">
                  <c:v>45358</c:v>
                </c:pt>
                <c:pt idx="900">
                  <c:v>45359</c:v>
                </c:pt>
                <c:pt idx="901">
                  <c:v>45362</c:v>
                </c:pt>
                <c:pt idx="902">
                  <c:v>45363</c:v>
                </c:pt>
                <c:pt idx="903">
                  <c:v>45364</c:v>
                </c:pt>
                <c:pt idx="904">
                  <c:v>45365</c:v>
                </c:pt>
                <c:pt idx="905">
                  <c:v>45366</c:v>
                </c:pt>
                <c:pt idx="906">
                  <c:v>45369</c:v>
                </c:pt>
                <c:pt idx="907">
                  <c:v>45370</c:v>
                </c:pt>
                <c:pt idx="908">
                  <c:v>45371</c:v>
                </c:pt>
                <c:pt idx="909">
                  <c:v>45372</c:v>
                </c:pt>
                <c:pt idx="910">
                  <c:v>45373</c:v>
                </c:pt>
                <c:pt idx="911">
                  <c:v>45376</c:v>
                </c:pt>
                <c:pt idx="912">
                  <c:v>45377</c:v>
                </c:pt>
                <c:pt idx="913">
                  <c:v>45378</c:v>
                </c:pt>
                <c:pt idx="914">
                  <c:v>45379</c:v>
                </c:pt>
                <c:pt idx="915">
                  <c:v>45383</c:v>
                </c:pt>
                <c:pt idx="916">
                  <c:v>45384</c:v>
                </c:pt>
                <c:pt idx="917">
                  <c:v>45385</c:v>
                </c:pt>
                <c:pt idx="918">
                  <c:v>45386</c:v>
                </c:pt>
                <c:pt idx="919">
                  <c:v>45387</c:v>
                </c:pt>
                <c:pt idx="920">
                  <c:v>45390</c:v>
                </c:pt>
                <c:pt idx="921">
                  <c:v>45391</c:v>
                </c:pt>
                <c:pt idx="922">
                  <c:v>45392</c:v>
                </c:pt>
                <c:pt idx="923">
                  <c:v>45393</c:v>
                </c:pt>
                <c:pt idx="924">
                  <c:v>45394</c:v>
                </c:pt>
                <c:pt idx="925">
                  <c:v>45397</c:v>
                </c:pt>
                <c:pt idx="926">
                  <c:v>45398</c:v>
                </c:pt>
                <c:pt idx="927">
                  <c:v>45399</c:v>
                </c:pt>
                <c:pt idx="928">
                  <c:v>45400</c:v>
                </c:pt>
                <c:pt idx="929">
                  <c:v>45401</c:v>
                </c:pt>
                <c:pt idx="930">
                  <c:v>45404</c:v>
                </c:pt>
                <c:pt idx="931">
                  <c:v>45405</c:v>
                </c:pt>
                <c:pt idx="932">
                  <c:v>45406</c:v>
                </c:pt>
                <c:pt idx="933">
                  <c:v>45407</c:v>
                </c:pt>
                <c:pt idx="934">
                  <c:v>45408</c:v>
                </c:pt>
                <c:pt idx="935">
                  <c:v>45411</c:v>
                </c:pt>
              </c:numCache>
            </c:numRef>
          </c:cat>
          <c:val>
            <c:numRef>
              <c:f>'MSTRvsBTC Daily'!$K$2:$K$10000</c:f>
              <c:numCache>
                <c:formatCode>General</c:formatCode>
                <c:ptCount val="9999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2</c:v>
                </c:pt>
                <c:pt idx="920">
                  <c:v>3</c:v>
                </c:pt>
                <c:pt idx="921">
                  <c:v>4</c:v>
                </c:pt>
                <c:pt idx="922">
                  <c:v>5</c:v>
                </c:pt>
                <c:pt idx="923">
                  <c:v>6</c:v>
                </c:pt>
                <c:pt idx="924">
                  <c:v>7</c:v>
                </c:pt>
                <c:pt idx="925">
                  <c:v>8</c:v>
                </c:pt>
                <c:pt idx="926">
                  <c:v>9</c:v>
                </c:pt>
                <c:pt idx="927">
                  <c:v>10</c:v>
                </c:pt>
                <c:pt idx="928">
                  <c:v>11</c:v>
                </c:pt>
                <c:pt idx="929">
                  <c:v>12</c:v>
                </c:pt>
                <c:pt idx="930">
                  <c:v>13</c:v>
                </c:pt>
                <c:pt idx="931">
                  <c:v>14</c:v>
                </c:pt>
                <c:pt idx="932">
                  <c:v>15</c:v>
                </c:pt>
                <c:pt idx="933">
                  <c:v>16</c:v>
                </c:pt>
                <c:pt idx="934">
                  <c:v>17</c:v>
                </c:pt>
                <c:pt idx="93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C-4776-8061-86F383C7B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305024"/>
        <c:axId val="510302624"/>
      </c:lineChart>
      <c:dateAx>
        <c:axId val="1070383248"/>
        <c:scaling>
          <c:orientation val="minMax"/>
          <c:min val="44197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4876528"/>
        <c:crosses val="autoZero"/>
        <c:auto val="1"/>
        <c:lblOffset val="100"/>
        <c:baseTimeUnit val="days"/>
      </c:dateAx>
      <c:valAx>
        <c:axId val="9948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0383248"/>
        <c:crosses val="autoZero"/>
        <c:crossBetween val="between"/>
      </c:valAx>
      <c:valAx>
        <c:axId val="510302624"/>
        <c:scaling>
          <c:orientation val="minMax"/>
          <c:max val="3.5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305024"/>
        <c:crosses val="max"/>
        <c:crossBetween val="between"/>
      </c:valAx>
      <c:dateAx>
        <c:axId val="5103050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0302624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323849</xdr:colOff>
      <xdr:row>1</xdr:row>
      <xdr:rowOff>61911</xdr:rowOff>
    </xdr:from>
    <xdr:to>
      <xdr:col>19</xdr:col>
      <xdr:colOff>66674</xdr:colOff>
      <xdr:row>19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3D1A5-9F05-7F01-7372-06FD10291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19</xdr:row>
      <xdr:rowOff>33337</xdr:rowOff>
    </xdr:from>
    <xdr:to>
      <xdr:col>26</xdr:col>
      <xdr:colOff>581025</xdr:colOff>
      <xdr:row>35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2BE327-4F5A-EC62-9808-81E6ECFFD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85725</xdr:colOff>
      <xdr:row>1</xdr:row>
      <xdr:rowOff>71436</xdr:rowOff>
    </xdr:from>
    <xdr:to>
      <xdr:col>27</xdr:col>
      <xdr:colOff>371475</xdr:colOff>
      <xdr:row>19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2524F1-4C73-12B5-12F3-91CE18B2F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323851</xdr:colOff>
      <xdr:row>36</xdr:row>
      <xdr:rowOff>33336</xdr:rowOff>
    </xdr:from>
    <xdr:to>
      <xdr:col>26</xdr:col>
      <xdr:colOff>581025</xdr:colOff>
      <xdr:row>57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6102D6-C416-7138-C228-100E18D7D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323850</xdr:colOff>
      <xdr:row>74</xdr:row>
      <xdr:rowOff>52386</xdr:rowOff>
    </xdr:from>
    <xdr:to>
      <xdr:col>26</xdr:col>
      <xdr:colOff>552450</xdr:colOff>
      <xdr:row>94</xdr:row>
      <xdr:rowOff>95249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65C8DF-15A0-B60C-1CA9-9B016F2A2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323849</xdr:colOff>
      <xdr:row>1</xdr:row>
      <xdr:rowOff>61911</xdr:rowOff>
    </xdr:from>
    <xdr:to>
      <xdr:col>19</xdr:col>
      <xdr:colOff>66674</xdr:colOff>
      <xdr:row>19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C7B75-1653-4D19-9386-9BCC2DF21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19</xdr:row>
      <xdr:rowOff>33337</xdr:rowOff>
    </xdr:from>
    <xdr:to>
      <xdr:col>26</xdr:col>
      <xdr:colOff>581025</xdr:colOff>
      <xdr:row>35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8DAC1D-F7A3-4F77-B6AD-BDE3F1A7B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85725</xdr:colOff>
      <xdr:row>1</xdr:row>
      <xdr:rowOff>71436</xdr:rowOff>
    </xdr:from>
    <xdr:to>
      <xdr:col>27</xdr:col>
      <xdr:colOff>371475</xdr:colOff>
      <xdr:row>19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A9617B-DE66-4D40-AB83-64A06F7F2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333375</xdr:colOff>
      <xdr:row>36</xdr:row>
      <xdr:rowOff>33335</xdr:rowOff>
    </xdr:from>
    <xdr:to>
      <xdr:col>26</xdr:col>
      <xdr:colOff>581025</xdr:colOff>
      <xdr:row>57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EFB0C7-8118-45F6-A3DC-31FD5DB0B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361950</xdr:colOff>
      <xdr:row>57</xdr:row>
      <xdr:rowOff>52386</xdr:rowOff>
    </xdr:from>
    <xdr:to>
      <xdr:col>26</xdr:col>
      <xdr:colOff>590550</xdr:colOff>
      <xdr:row>77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7934CB-DA5C-4E59-88FA-015A5EBB3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16"/>
  <sheetViews>
    <sheetView workbookViewId="0">
      <selection activeCell="I13" sqref="I13"/>
    </sheetView>
  </sheetViews>
  <sheetFormatPr defaultColWidth="9.140625" defaultRowHeight="15" x14ac:dyDescent="0.25"/>
  <cols>
    <col min="2" max="2" width="13.7109375" customWidth="1"/>
    <col min="3" max="3" width="10.140625" bestFit="1" customWidth="1"/>
    <col min="12" max="12" width="15.140625" customWidth="1"/>
    <col min="17" max="17" width="26.28515625" customWidth="1"/>
    <col min="18" max="18" width="20.28515625" customWidth="1"/>
    <col min="19" max="19" width="31.42578125" customWidth="1"/>
  </cols>
  <sheetData>
    <row r="3" spans="2:19" x14ac:dyDescent="0.25">
      <c r="B3" t="s">
        <v>39</v>
      </c>
      <c r="C3" s="6">
        <v>45333</v>
      </c>
      <c r="K3" t="s">
        <v>0</v>
      </c>
      <c r="L3">
        <v>630</v>
      </c>
      <c r="Q3" t="s">
        <v>40</v>
      </c>
    </row>
    <row r="4" spans="2:19" x14ac:dyDescent="0.25">
      <c r="C4" s="7">
        <v>0.77222222222222225</v>
      </c>
      <c r="K4" t="s">
        <v>1</v>
      </c>
      <c r="L4" s="4">
        <f>16870</f>
        <v>16870</v>
      </c>
      <c r="Q4" t="s">
        <v>43</v>
      </c>
      <c r="R4" t="s">
        <v>42</v>
      </c>
      <c r="S4" t="s">
        <v>61</v>
      </c>
    </row>
    <row r="5" spans="2:19" x14ac:dyDescent="0.25">
      <c r="K5" t="s">
        <v>2</v>
      </c>
      <c r="L5" s="4">
        <f>L3*L4</f>
        <v>10628100</v>
      </c>
      <c r="Q5" t="s">
        <v>44</v>
      </c>
      <c r="R5" t="s">
        <v>45</v>
      </c>
      <c r="S5" t="s">
        <v>55</v>
      </c>
    </row>
    <row r="6" spans="2:19" x14ac:dyDescent="0.25">
      <c r="K6" t="s">
        <v>3</v>
      </c>
      <c r="L6" s="4">
        <f>Model!R32+Model!R33+Model!R59</f>
        <v>8093.4892015000005</v>
      </c>
      <c r="Q6" t="s">
        <v>46</v>
      </c>
      <c r="R6" t="s">
        <v>47</v>
      </c>
      <c r="S6" t="s">
        <v>56</v>
      </c>
    </row>
    <row r="7" spans="2:19" x14ac:dyDescent="0.25">
      <c r="K7" t="s">
        <v>4</v>
      </c>
      <c r="L7" s="4">
        <f>Model!R43-Model!R44-Model!R47-Model!R49-Model!R45-Model!R46</f>
        <v>-2419.2010000000005</v>
      </c>
      <c r="Q7" t="s">
        <v>52</v>
      </c>
      <c r="R7" t="s">
        <v>53</v>
      </c>
      <c r="S7" t="s">
        <v>57</v>
      </c>
    </row>
    <row r="8" spans="2:19" x14ac:dyDescent="0.25">
      <c r="K8" t="s">
        <v>5</v>
      </c>
      <c r="L8" s="4">
        <f>Model!R31</f>
        <v>5910.8982015000001</v>
      </c>
      <c r="Q8" t="s">
        <v>58</v>
      </c>
      <c r="R8" t="s">
        <v>54</v>
      </c>
    </row>
    <row r="9" spans="2:19" x14ac:dyDescent="0.25">
      <c r="K9" t="s">
        <v>6</v>
      </c>
      <c r="L9" s="4">
        <f>L5-L7-L6</f>
        <v>10622425.7117985</v>
      </c>
      <c r="Q9" t="s">
        <v>48</v>
      </c>
      <c r="R9" t="s">
        <v>50</v>
      </c>
      <c r="S9" t="s">
        <v>60</v>
      </c>
    </row>
    <row r="10" spans="2:19" x14ac:dyDescent="0.25">
      <c r="L10" s="5"/>
      <c r="Q10" t="s">
        <v>49</v>
      </c>
      <c r="R10" t="s">
        <v>51</v>
      </c>
      <c r="S10" t="s">
        <v>59</v>
      </c>
    </row>
    <row r="16" spans="2:19" x14ac:dyDescent="0.25">
      <c r="F16" t="s">
        <v>83</v>
      </c>
      <c r="Q16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9E16-B52A-4557-A315-6FB674626433}">
  <dimension ref="A1:AA67"/>
  <sheetViews>
    <sheetView tabSelected="1"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AA24" sqref="AA24"/>
    </sheetView>
  </sheetViews>
  <sheetFormatPr defaultColWidth="11.42578125" defaultRowHeight="15" x14ac:dyDescent="0.25"/>
  <cols>
    <col min="1" max="1" width="8.42578125" customWidth="1"/>
    <col min="2" max="2" width="25.7109375" customWidth="1"/>
    <col min="6" max="6" width="12.7109375" bestFit="1" customWidth="1"/>
    <col min="7" max="7" width="14.85546875" bestFit="1" customWidth="1"/>
    <col min="8" max="8" width="14.28515625" customWidth="1"/>
    <col min="9" max="11" width="12.7109375" bestFit="1" customWidth="1"/>
    <col min="12" max="18" width="13.5703125" bestFit="1" customWidth="1"/>
    <col min="19" max="19" width="10.140625" bestFit="1" customWidth="1"/>
    <col min="24" max="25" width="12.7109375" bestFit="1" customWidth="1"/>
    <col min="26" max="26" width="15.140625" customWidth="1"/>
    <col min="27" max="27" width="12.7109375" bestFit="1" customWidth="1"/>
  </cols>
  <sheetData>
    <row r="1" spans="1:27" x14ac:dyDescent="0.25">
      <c r="A1" s="1" t="s">
        <v>7</v>
      </c>
    </row>
    <row r="2" spans="1:27" x14ac:dyDescent="0.25">
      <c r="C2" s="3" t="s">
        <v>97</v>
      </c>
      <c r="D2" s="3" t="s">
        <v>36</v>
      </c>
      <c r="E2" s="3" t="s">
        <v>37</v>
      </c>
      <c r="F2" s="3" t="s">
        <v>38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107</v>
      </c>
      <c r="T2" s="3" t="s">
        <v>108</v>
      </c>
      <c r="X2">
        <v>2020</v>
      </c>
      <c r="Y2">
        <v>2021</v>
      </c>
      <c r="Z2">
        <v>2022</v>
      </c>
      <c r="AA2">
        <v>2023</v>
      </c>
    </row>
    <row r="3" spans="1:27" x14ac:dyDescent="0.25">
      <c r="B3" t="s">
        <v>65</v>
      </c>
      <c r="C3" s="8">
        <v>12.584</v>
      </c>
      <c r="D3" s="8">
        <v>14.816000000000001</v>
      </c>
      <c r="E3" s="8">
        <v>29.573</v>
      </c>
      <c r="F3" s="8">
        <f>X3-E3-D3-C3</f>
        <v>29.769999999999992</v>
      </c>
      <c r="G3" s="8">
        <v>21.28</v>
      </c>
      <c r="H3" s="8">
        <v>22.151</v>
      </c>
      <c r="I3" s="8">
        <v>25.83</v>
      </c>
      <c r="J3" s="8">
        <f>Y3-I3-H3-G3</f>
        <v>32.543000000000006</v>
      </c>
      <c r="K3" s="8">
        <v>16.513000000000002</v>
      </c>
      <c r="L3" s="8">
        <v>20.129000000000001</v>
      </c>
      <c r="M3" s="8">
        <v>22.286000000000001</v>
      </c>
      <c r="N3" s="8">
        <f>Z3-M3-L3-K3</f>
        <v>27.569999999999997</v>
      </c>
      <c r="O3" s="8">
        <v>17.411999999999999</v>
      </c>
      <c r="P3" s="8">
        <v>15.522</v>
      </c>
      <c r="Q3" s="8">
        <v>24.045000000000002</v>
      </c>
      <c r="R3" s="8">
        <v>18.372</v>
      </c>
      <c r="S3" s="8">
        <v>12.938000000000001</v>
      </c>
      <c r="X3" s="8">
        <v>86.742999999999995</v>
      </c>
      <c r="Y3" s="8">
        <v>101.804</v>
      </c>
      <c r="Z3" s="8">
        <v>86.498000000000005</v>
      </c>
      <c r="AA3" s="8">
        <f>SUM(O3:R3)</f>
        <v>75.350999999999999</v>
      </c>
    </row>
    <row r="4" spans="1:27" x14ac:dyDescent="0.25">
      <c r="B4" t="s">
        <v>66</v>
      </c>
      <c r="C4" s="8">
        <v>7.968</v>
      </c>
      <c r="D4" s="8">
        <v>8.0210000000000008</v>
      </c>
      <c r="E4" s="8">
        <v>8.3049999999999997</v>
      </c>
      <c r="F4" s="8">
        <f t="shared" ref="F4:F21" si="0">X4-E4-D4-C4</f>
        <v>8.7880000000000003</v>
      </c>
      <c r="G4" s="8">
        <v>10.026</v>
      </c>
      <c r="H4" s="8">
        <v>10.342000000000001</v>
      </c>
      <c r="I4" s="8">
        <v>10.853</v>
      </c>
      <c r="J4" s="8">
        <f t="shared" ref="J4:J21" si="1">Y4-I4-H4-G4</f>
        <v>11.848000000000003</v>
      </c>
      <c r="K4" s="8">
        <v>12.845000000000001</v>
      </c>
      <c r="L4" s="8">
        <v>14.016999999999999</v>
      </c>
      <c r="M4" s="8">
        <v>16.414000000000001</v>
      </c>
      <c r="N4" s="8">
        <f t="shared" ref="N4:N21" si="2">Z4-M4-L4-K4</f>
        <v>17.47</v>
      </c>
      <c r="O4" s="8">
        <v>18.809999999999999</v>
      </c>
      <c r="P4" s="8">
        <v>19.878</v>
      </c>
      <c r="Q4" s="8">
        <v>20.974</v>
      </c>
      <c r="R4" s="8">
        <v>21.516999999999999</v>
      </c>
      <c r="S4" s="8">
        <v>22.966000000000001</v>
      </c>
      <c r="X4" s="8">
        <v>33.082000000000001</v>
      </c>
      <c r="Y4" s="8">
        <v>43.069000000000003</v>
      </c>
      <c r="Z4" s="8">
        <v>60.746000000000002</v>
      </c>
      <c r="AA4" s="8">
        <f t="shared" ref="AA4:AA21" si="3">SUM(O4:R4)</f>
        <v>81.179000000000002</v>
      </c>
    </row>
    <row r="5" spans="1:27" x14ac:dyDescent="0.25">
      <c r="B5" t="s">
        <v>67</v>
      </c>
      <c r="C5" s="8">
        <v>71.158000000000001</v>
      </c>
      <c r="D5" s="8">
        <v>70.037999999999997</v>
      </c>
      <c r="E5" s="8">
        <v>71.352000000000004</v>
      </c>
      <c r="F5" s="8">
        <f t="shared" si="0"/>
        <v>71.886000000000038</v>
      </c>
      <c r="G5" s="8">
        <v>70.649000000000001</v>
      </c>
      <c r="H5" s="8">
        <v>71.027000000000001</v>
      </c>
      <c r="I5" s="8">
        <v>70.387</v>
      </c>
      <c r="J5" s="8">
        <f t="shared" si="1"/>
        <v>69.146000000000015</v>
      </c>
      <c r="K5" s="8">
        <v>67.150999999999996</v>
      </c>
      <c r="L5" s="8">
        <v>66.521000000000001</v>
      </c>
      <c r="M5" s="8">
        <v>66.010000000000005</v>
      </c>
      <c r="N5" s="8">
        <f t="shared" si="2"/>
        <v>66.839000000000013</v>
      </c>
      <c r="O5" s="8">
        <v>65.480999999999995</v>
      </c>
      <c r="P5" s="8">
        <v>66.081000000000003</v>
      </c>
      <c r="Q5" s="8">
        <v>66.86</v>
      </c>
      <c r="R5" s="8">
        <v>65.465999999999994</v>
      </c>
      <c r="S5" s="8">
        <v>62.685000000000002</v>
      </c>
      <c r="X5" s="8">
        <v>284.43400000000003</v>
      </c>
      <c r="Y5" s="8">
        <v>281.209</v>
      </c>
      <c r="Z5" s="8">
        <v>266.52100000000002</v>
      </c>
      <c r="AA5" s="8">
        <f t="shared" si="3"/>
        <v>263.88800000000003</v>
      </c>
    </row>
    <row r="6" spans="1:27" x14ac:dyDescent="0.25">
      <c r="B6" t="s">
        <v>68</v>
      </c>
      <c r="C6" s="8">
        <v>19.713999999999999</v>
      </c>
      <c r="D6" s="8">
        <v>17.709</v>
      </c>
      <c r="E6" s="8">
        <v>18.178000000000001</v>
      </c>
      <c r="F6" s="8">
        <f t="shared" si="0"/>
        <v>20.875</v>
      </c>
      <c r="G6" s="8">
        <v>20.946999999999999</v>
      </c>
      <c r="H6" s="8">
        <v>21.831</v>
      </c>
      <c r="I6" s="8">
        <v>20.923999999999999</v>
      </c>
      <c r="J6" s="8">
        <f t="shared" si="1"/>
        <v>20.978000000000012</v>
      </c>
      <c r="K6" s="8">
        <v>22.768000000000001</v>
      </c>
      <c r="L6" s="8">
        <v>21.405999999999999</v>
      </c>
      <c r="M6" s="8">
        <v>20.65</v>
      </c>
      <c r="N6" s="8">
        <f t="shared" si="2"/>
        <v>20.67499999999999</v>
      </c>
      <c r="O6" s="8">
        <v>20.212</v>
      </c>
      <c r="P6" s="8">
        <v>18.919</v>
      </c>
      <c r="Q6" s="8">
        <v>17.582999999999998</v>
      </c>
      <c r="R6" s="8">
        <v>19.129000000000001</v>
      </c>
      <c r="S6" s="8">
        <v>16.657</v>
      </c>
      <c r="X6" s="8">
        <v>76.475999999999999</v>
      </c>
      <c r="Y6" s="8">
        <v>84.68</v>
      </c>
      <c r="Z6" s="8">
        <v>85.498999999999995</v>
      </c>
      <c r="AA6" s="8">
        <f t="shared" si="3"/>
        <v>75.843000000000004</v>
      </c>
    </row>
    <row r="7" spans="1:27" s="2" customFormat="1" x14ac:dyDescent="0.25">
      <c r="B7" s="2" t="s">
        <v>8</v>
      </c>
      <c r="C7" s="9">
        <f>SUM(C3:C6)</f>
        <v>111.42400000000001</v>
      </c>
      <c r="D7" s="9">
        <f>SUM(D3:D6)</f>
        <v>110.584</v>
      </c>
      <c r="E7" s="9">
        <f>SUM(E3:E6)</f>
        <v>127.408</v>
      </c>
      <c r="F7" s="9">
        <f>SUM(F3:F6)</f>
        <v>131.31900000000002</v>
      </c>
      <c r="G7" s="9">
        <f>SUM(G3:G6)</f>
        <v>122.902</v>
      </c>
      <c r="H7" s="9">
        <f t="shared" ref="H7:R7" si="4">SUM(H3:H6)</f>
        <v>125.35100000000001</v>
      </c>
      <c r="I7" s="9">
        <f t="shared" si="4"/>
        <v>127.994</v>
      </c>
      <c r="J7" s="9">
        <f t="shared" si="4"/>
        <v>134.51500000000004</v>
      </c>
      <c r="K7" s="9">
        <f t="shared" si="4"/>
        <v>119.277</v>
      </c>
      <c r="L7" s="9">
        <f t="shared" si="4"/>
        <v>122.07300000000001</v>
      </c>
      <c r="M7" s="9">
        <f t="shared" si="4"/>
        <v>125.36000000000001</v>
      </c>
      <c r="N7" s="9">
        <f t="shared" si="4"/>
        <v>132.554</v>
      </c>
      <c r="O7" s="9">
        <f t="shared" si="4"/>
        <v>121.91499999999999</v>
      </c>
      <c r="P7" s="9">
        <f t="shared" si="4"/>
        <v>120.39999999999999</v>
      </c>
      <c r="Q7" s="9">
        <f t="shared" si="4"/>
        <v>129.46199999999999</v>
      </c>
      <c r="R7" s="9">
        <f t="shared" si="4"/>
        <v>124.48399999999999</v>
      </c>
      <c r="S7" s="9">
        <f t="shared" ref="S7" si="5">SUM(S3:S6)</f>
        <v>115.246</v>
      </c>
      <c r="X7" s="9">
        <f>SUM(X3:X6)</f>
        <v>480.73500000000001</v>
      </c>
      <c r="Y7" s="9">
        <f>SUM(Y3:Y6)</f>
        <v>510.762</v>
      </c>
      <c r="Z7" s="9">
        <f t="shared" ref="Z7" si="6">SUM(Z3:Z6)</f>
        <v>499.26400000000001</v>
      </c>
      <c r="AA7" s="9">
        <f t="shared" ref="AA7" si="7">SUM(AA3:AA6)</f>
        <v>496.26100000000002</v>
      </c>
    </row>
    <row r="8" spans="1:27" x14ac:dyDescent="0.25">
      <c r="B8" t="s">
        <v>65</v>
      </c>
      <c r="C8" s="4">
        <v>0.67</v>
      </c>
      <c r="D8" s="4">
        <v>0.51400000000000001</v>
      </c>
      <c r="E8" s="4">
        <v>0.54500000000000004</v>
      </c>
      <c r="F8" s="8">
        <f t="shared" si="0"/>
        <v>0.56400000000000017</v>
      </c>
      <c r="G8" s="4">
        <v>0.48799999999999999</v>
      </c>
      <c r="H8" s="4">
        <v>0.41899999999999998</v>
      </c>
      <c r="I8" s="4">
        <v>0.39300000000000002</v>
      </c>
      <c r="J8" s="8">
        <f t="shared" si="1"/>
        <v>0.42100000000000004</v>
      </c>
      <c r="K8" s="4">
        <v>0.47699999999999998</v>
      </c>
      <c r="L8" s="4">
        <v>0.43099999999999999</v>
      </c>
      <c r="M8" s="4">
        <v>0.40600000000000003</v>
      </c>
      <c r="N8" s="8">
        <f t="shared" si="2"/>
        <v>0.35799999999999998</v>
      </c>
      <c r="O8" s="4">
        <v>0.53400000000000003</v>
      </c>
      <c r="P8" s="4">
        <v>0.44400000000000001</v>
      </c>
      <c r="Q8" s="4">
        <v>0.34200000000000003</v>
      </c>
      <c r="R8" s="4">
        <v>0.60899999999999999</v>
      </c>
      <c r="S8" s="4">
        <v>0.56699999999999995</v>
      </c>
      <c r="X8" s="4">
        <v>2.2930000000000001</v>
      </c>
      <c r="Y8" s="4">
        <v>1.7210000000000001</v>
      </c>
      <c r="Z8" s="4">
        <v>1.6719999999999999</v>
      </c>
      <c r="AA8" s="8">
        <f t="shared" si="3"/>
        <v>1.929</v>
      </c>
    </row>
    <row r="9" spans="1:27" x14ac:dyDescent="0.25">
      <c r="B9" t="s">
        <v>66</v>
      </c>
      <c r="C9" s="4">
        <v>4.0640000000000001</v>
      </c>
      <c r="D9" s="4">
        <v>3.7919999999999998</v>
      </c>
      <c r="E9" s="4">
        <v>3.6560000000000001</v>
      </c>
      <c r="F9" s="8">
        <f t="shared" si="0"/>
        <v>3.3209999999999997</v>
      </c>
      <c r="G9" s="4">
        <v>3.6280000000000001</v>
      </c>
      <c r="H9" s="4">
        <v>3.81</v>
      </c>
      <c r="I9" s="4">
        <v>4.282</v>
      </c>
      <c r="J9" s="8">
        <f t="shared" si="1"/>
        <v>5.1809999999999992</v>
      </c>
      <c r="K9" s="4">
        <v>5.41</v>
      </c>
      <c r="L9" s="4">
        <v>5.4980000000000002</v>
      </c>
      <c r="M9" s="4">
        <v>6.3949999999999996</v>
      </c>
      <c r="N9" s="8">
        <f t="shared" si="2"/>
        <v>7.4669999999999987</v>
      </c>
      <c r="O9" s="4">
        <v>7.8559999999999999</v>
      </c>
      <c r="P9" s="4">
        <v>7.2160000000000002</v>
      </c>
      <c r="Q9" s="4">
        <v>8.0280000000000005</v>
      </c>
      <c r="R9" s="4">
        <v>8.6760000000000002</v>
      </c>
      <c r="S9" s="4">
        <v>8.6039999999999992</v>
      </c>
      <c r="X9" s="4">
        <v>14.833</v>
      </c>
      <c r="Y9" s="4">
        <v>16.901</v>
      </c>
      <c r="Z9" s="4">
        <v>24.77</v>
      </c>
      <c r="AA9" s="8">
        <f t="shared" si="3"/>
        <v>31.776000000000003</v>
      </c>
    </row>
    <row r="10" spans="1:27" x14ac:dyDescent="0.25">
      <c r="B10" t="s">
        <v>67</v>
      </c>
      <c r="C10" s="4">
        <v>6.718</v>
      </c>
      <c r="D10" s="4">
        <v>6.8369999999999997</v>
      </c>
      <c r="E10" s="4">
        <v>5.6790000000000003</v>
      </c>
      <c r="F10" s="8">
        <f t="shared" si="0"/>
        <v>4.7430000000000021</v>
      </c>
      <c r="G10" s="4">
        <v>4.8120000000000003</v>
      </c>
      <c r="H10" s="4">
        <v>4.8620000000000001</v>
      </c>
      <c r="I10" s="4">
        <v>4.6790000000000003</v>
      </c>
      <c r="J10" s="8">
        <f t="shared" si="1"/>
        <v>4.9010000000000007</v>
      </c>
      <c r="K10" s="4">
        <v>5.1909999999999998</v>
      </c>
      <c r="L10" s="4">
        <v>5.1269999999999998</v>
      </c>
      <c r="M10" s="4">
        <v>5.2240000000000002</v>
      </c>
      <c r="N10" s="8">
        <f t="shared" si="2"/>
        <v>5.7220000000000004</v>
      </c>
      <c r="O10" s="4">
        <v>5.7679999999999998</v>
      </c>
      <c r="P10" s="4">
        <v>5.8159999999999998</v>
      </c>
      <c r="Q10" s="4">
        <v>5.5309999999999997</v>
      </c>
      <c r="R10" s="4">
        <v>5.319</v>
      </c>
      <c r="S10" s="4">
        <v>8.5470000000000006</v>
      </c>
      <c r="X10" s="4">
        <v>23.977</v>
      </c>
      <c r="Y10" s="4">
        <v>19.254000000000001</v>
      </c>
      <c r="Z10" s="4">
        <v>21.263999999999999</v>
      </c>
      <c r="AA10" s="8">
        <f t="shared" si="3"/>
        <v>22.433999999999997</v>
      </c>
    </row>
    <row r="11" spans="1:27" x14ac:dyDescent="0.25">
      <c r="B11" t="s">
        <v>68</v>
      </c>
      <c r="C11" s="4">
        <v>13.093</v>
      </c>
      <c r="D11" s="4">
        <v>12.846</v>
      </c>
      <c r="E11" s="4">
        <v>11.856</v>
      </c>
      <c r="F11" s="8">
        <f t="shared" si="0"/>
        <v>12.156999999999996</v>
      </c>
      <c r="G11" s="4">
        <v>13.621</v>
      </c>
      <c r="H11" s="4">
        <v>13.946999999999999</v>
      </c>
      <c r="I11" s="4">
        <v>12.975</v>
      </c>
      <c r="J11" s="8">
        <f t="shared" si="1"/>
        <v>13.49</v>
      </c>
      <c r="K11" s="4">
        <v>14.599</v>
      </c>
      <c r="L11" s="4">
        <v>14.148</v>
      </c>
      <c r="M11" s="4">
        <v>13.36</v>
      </c>
      <c r="N11" s="8">
        <f t="shared" si="2"/>
        <v>13.176000000000002</v>
      </c>
      <c r="O11" s="4">
        <v>13.782999999999999</v>
      </c>
      <c r="P11" s="4">
        <v>13.645</v>
      </c>
      <c r="Q11" s="4">
        <v>12.76</v>
      </c>
      <c r="R11" s="4">
        <v>13.617000000000001</v>
      </c>
      <c r="S11" s="4">
        <v>12.297000000000001</v>
      </c>
      <c r="X11" s="4">
        <v>49.951999999999998</v>
      </c>
      <c r="Y11" s="4">
        <v>54.033000000000001</v>
      </c>
      <c r="Z11" s="4">
        <v>55.283000000000001</v>
      </c>
      <c r="AA11" s="8">
        <f t="shared" si="3"/>
        <v>53.804999999999993</v>
      </c>
    </row>
    <row r="12" spans="1:27" s="2" customFormat="1" x14ac:dyDescent="0.25">
      <c r="B12" s="2" t="s">
        <v>9</v>
      </c>
      <c r="C12" s="9">
        <f>SUM(C8:C11)</f>
        <v>24.545000000000002</v>
      </c>
      <c r="D12" s="9">
        <f>SUM(D8:D11)</f>
        <v>23.989000000000001</v>
      </c>
      <c r="E12" s="9">
        <f t="shared" ref="E12:R12" si="8">SUM(E8:E11)</f>
        <v>21.736000000000001</v>
      </c>
      <c r="F12" s="9">
        <f t="shared" si="8"/>
        <v>20.784999999999997</v>
      </c>
      <c r="G12" s="9">
        <f>SUM(G8:G11)</f>
        <v>22.548999999999999</v>
      </c>
      <c r="H12" s="9">
        <f t="shared" si="8"/>
        <v>23.038</v>
      </c>
      <c r="I12" s="9">
        <f t="shared" si="8"/>
        <v>22.329000000000001</v>
      </c>
      <c r="J12" s="9">
        <f t="shared" si="8"/>
        <v>23.993000000000002</v>
      </c>
      <c r="K12" s="9">
        <f t="shared" si="8"/>
        <v>25.677</v>
      </c>
      <c r="L12" s="9">
        <f t="shared" si="8"/>
        <v>25.204000000000001</v>
      </c>
      <c r="M12" s="9">
        <f t="shared" si="8"/>
        <v>25.384999999999998</v>
      </c>
      <c r="N12" s="9">
        <f t="shared" si="8"/>
        <v>26.722999999999999</v>
      </c>
      <c r="O12" s="9">
        <f t="shared" si="8"/>
        <v>27.941000000000003</v>
      </c>
      <c r="P12" s="9">
        <f t="shared" si="8"/>
        <v>27.120999999999999</v>
      </c>
      <c r="Q12" s="9">
        <f t="shared" si="8"/>
        <v>26.661000000000001</v>
      </c>
      <c r="R12" s="9">
        <f t="shared" si="8"/>
        <v>28.221</v>
      </c>
      <c r="S12" s="9">
        <f t="shared" ref="S12" si="9">SUM(S8:S11)</f>
        <v>30.015000000000001</v>
      </c>
      <c r="T12" s="21"/>
      <c r="U12" s="9"/>
      <c r="V12" s="9"/>
      <c r="W12" s="9"/>
      <c r="X12" s="9">
        <f t="shared" ref="X12:AA12" si="10">SUM(X8:X11)</f>
        <v>91.055000000000007</v>
      </c>
      <c r="Y12" s="9">
        <f t="shared" si="10"/>
        <v>91.909000000000006</v>
      </c>
      <c r="Z12" s="9">
        <f t="shared" si="10"/>
        <v>102.989</v>
      </c>
      <c r="AA12" s="9">
        <f t="shared" si="10"/>
        <v>109.94399999999999</v>
      </c>
    </row>
    <row r="13" spans="1:27" x14ac:dyDescent="0.25">
      <c r="B13" t="s">
        <v>10</v>
      </c>
      <c r="C13" s="4">
        <v>39.518000000000001</v>
      </c>
      <c r="D13" s="4">
        <v>34.951000000000001</v>
      </c>
      <c r="E13" s="4">
        <v>35.33</v>
      </c>
      <c r="F13" s="8">
        <f t="shared" si="0"/>
        <v>39.11099999999999</v>
      </c>
      <c r="G13" s="4">
        <v>38.198</v>
      </c>
      <c r="H13" s="4">
        <v>40.320999999999998</v>
      </c>
      <c r="I13" s="4">
        <v>38.209000000000003</v>
      </c>
      <c r="J13" s="8">
        <f t="shared" si="1"/>
        <v>43.41299999999999</v>
      </c>
      <c r="K13" s="4">
        <v>33.24</v>
      </c>
      <c r="L13" s="4">
        <v>36.862000000000002</v>
      </c>
      <c r="M13" s="4">
        <v>35.408999999999999</v>
      </c>
      <c r="N13" s="8">
        <f t="shared" si="2"/>
        <v>41.371000000000016</v>
      </c>
      <c r="O13" s="4">
        <v>36.106000000000002</v>
      </c>
      <c r="P13" s="4">
        <v>37.659999999999997</v>
      </c>
      <c r="Q13" s="4">
        <v>35.606000000000002</v>
      </c>
      <c r="R13" s="4">
        <v>40.298999999999999</v>
      </c>
      <c r="S13" s="4">
        <v>33.451000000000001</v>
      </c>
      <c r="X13" s="4">
        <v>148.91</v>
      </c>
      <c r="Y13" s="4">
        <v>160.14099999999999</v>
      </c>
      <c r="Z13" s="4">
        <v>146.88200000000001</v>
      </c>
      <c r="AA13" s="8">
        <f t="shared" si="3"/>
        <v>149.67099999999999</v>
      </c>
    </row>
    <row r="14" spans="1:27" x14ac:dyDescent="0.25">
      <c r="B14" t="s">
        <v>62</v>
      </c>
      <c r="C14" s="4">
        <v>26.100999999999999</v>
      </c>
      <c r="D14" s="4">
        <v>25.867000000000001</v>
      </c>
      <c r="E14" s="4">
        <v>26.638000000000002</v>
      </c>
      <c r="F14" s="8">
        <f t="shared" si="0"/>
        <v>24.954999999999998</v>
      </c>
      <c r="G14" s="4">
        <v>29.483000000000001</v>
      </c>
      <c r="H14" s="4">
        <v>28.547999999999998</v>
      </c>
      <c r="I14" s="4">
        <v>28.210999999999999</v>
      </c>
      <c r="J14" s="8">
        <f t="shared" si="1"/>
        <v>30.875000000000004</v>
      </c>
      <c r="K14" s="4">
        <v>33.523000000000003</v>
      </c>
      <c r="L14" s="4">
        <v>31.79</v>
      </c>
      <c r="M14" s="4">
        <v>30.498000000000001</v>
      </c>
      <c r="N14" s="8">
        <f t="shared" si="2"/>
        <v>31.616999999999983</v>
      </c>
      <c r="O14" s="4">
        <v>31.358000000000001</v>
      </c>
      <c r="P14" s="4">
        <v>29.353999999999999</v>
      </c>
      <c r="Q14" s="4">
        <v>29.66</v>
      </c>
      <c r="R14" s="4">
        <v>30.158000000000001</v>
      </c>
      <c r="S14" s="4">
        <v>29.183</v>
      </c>
      <c r="X14" s="4">
        <v>103.56100000000001</v>
      </c>
      <c r="Y14" s="4">
        <v>117.117</v>
      </c>
      <c r="Z14" s="4">
        <v>127.428</v>
      </c>
      <c r="AA14" s="8">
        <f t="shared" si="3"/>
        <v>120.53</v>
      </c>
    </row>
    <row r="15" spans="1:27" x14ac:dyDescent="0.25">
      <c r="B15" t="s">
        <v>11</v>
      </c>
      <c r="C15" s="4">
        <v>21.332000000000001</v>
      </c>
      <c r="D15" s="4">
        <v>19.449000000000002</v>
      </c>
      <c r="E15" s="4">
        <v>19.733000000000001</v>
      </c>
      <c r="F15" s="8">
        <f t="shared" si="0"/>
        <v>19.621999999999993</v>
      </c>
      <c r="G15" s="4">
        <v>21.728999999999999</v>
      </c>
      <c r="H15" s="4">
        <v>22.917000000000002</v>
      </c>
      <c r="I15" s="4">
        <v>23.751000000000001</v>
      </c>
      <c r="J15" s="8">
        <f t="shared" si="1"/>
        <v>27.103999999999999</v>
      </c>
      <c r="K15" s="4">
        <v>26.706</v>
      </c>
      <c r="L15" s="4">
        <v>28.501999999999999</v>
      </c>
      <c r="M15" s="4">
        <v>27.283000000000001</v>
      </c>
      <c r="N15" s="8">
        <f t="shared" si="2"/>
        <v>28.93000000000001</v>
      </c>
      <c r="O15" s="4">
        <v>27.905999999999999</v>
      </c>
      <c r="P15" s="4">
        <v>28.83</v>
      </c>
      <c r="Q15" s="4">
        <v>29.222999999999999</v>
      </c>
      <c r="R15" s="4">
        <v>29.353000000000002</v>
      </c>
      <c r="S15" s="4">
        <v>34.665999999999997</v>
      </c>
      <c r="X15" s="4">
        <v>80.135999999999996</v>
      </c>
      <c r="Y15" s="4">
        <v>95.501000000000005</v>
      </c>
      <c r="Z15" s="4">
        <v>111.42100000000001</v>
      </c>
      <c r="AA15" s="8">
        <f t="shared" si="3"/>
        <v>115.31200000000001</v>
      </c>
    </row>
    <row r="16" spans="1:27" x14ac:dyDescent="0.25">
      <c r="B16" t="s">
        <v>63</v>
      </c>
      <c r="C16" s="4">
        <v>0</v>
      </c>
      <c r="D16" s="4">
        <v>0</v>
      </c>
      <c r="E16" s="4">
        <v>44.241999999999997</v>
      </c>
      <c r="F16" s="8">
        <f t="shared" si="0"/>
        <v>26.455999999999996</v>
      </c>
      <c r="G16" s="4">
        <v>194.095</v>
      </c>
      <c r="H16" s="4">
        <v>424.774</v>
      </c>
      <c r="I16" s="4">
        <v>65.165000000000006</v>
      </c>
      <c r="J16" s="8">
        <f t="shared" si="1"/>
        <v>146.58700000000002</v>
      </c>
      <c r="K16" s="4">
        <v>170.09100000000001</v>
      </c>
      <c r="L16" s="4">
        <v>917.83799999999997</v>
      </c>
      <c r="M16" s="4">
        <v>0.72699999999999998</v>
      </c>
      <c r="N16" s="8">
        <f t="shared" si="2"/>
        <v>197.63</v>
      </c>
      <c r="O16" s="4">
        <v>18.911000000000001</v>
      </c>
      <c r="P16" s="4">
        <v>24.143000000000001</v>
      </c>
      <c r="Q16" s="4">
        <v>33.558999999999997</v>
      </c>
      <c r="R16" s="4">
        <v>39.238</v>
      </c>
      <c r="S16" s="4">
        <v>191.63300000000001</v>
      </c>
      <c r="X16" s="4">
        <v>70.697999999999993</v>
      </c>
      <c r="Y16" s="4">
        <v>830.62099999999998</v>
      </c>
      <c r="Z16" s="4">
        <v>1286.2860000000001</v>
      </c>
      <c r="AA16" s="8">
        <f t="shared" si="3"/>
        <v>115.851</v>
      </c>
    </row>
    <row r="17" spans="2:27" s="2" customFormat="1" x14ac:dyDescent="0.25">
      <c r="B17" s="2" t="s">
        <v>12</v>
      </c>
      <c r="C17" s="9">
        <f>C7-C12-C13-C14-C15-C16</f>
        <v>-7.1999999999995623E-2</v>
      </c>
      <c r="D17" s="9">
        <f>D7-D12-D13-D14-D15-D16</f>
        <v>6.3279999999999959</v>
      </c>
      <c r="E17" s="9">
        <f t="shared" ref="E17:R17" si="11">E7-E12-E13-E14-E15-E16</f>
        <v>-20.271000000000004</v>
      </c>
      <c r="F17" s="9">
        <f t="shared" si="11"/>
        <v>0.3900000000000432</v>
      </c>
      <c r="G17" s="9">
        <f>G7-G12-G13-G14-G15-G16</f>
        <v>-183.15199999999999</v>
      </c>
      <c r="H17" s="9">
        <f t="shared" si="11"/>
        <v>-414.24699999999996</v>
      </c>
      <c r="I17" s="9">
        <f t="shared" si="11"/>
        <v>-49.671000000000021</v>
      </c>
      <c r="J17" s="9">
        <f t="shared" si="11"/>
        <v>-137.45699999999994</v>
      </c>
      <c r="K17" s="9">
        <f t="shared" si="11"/>
        <v>-169.96</v>
      </c>
      <c r="L17" s="9">
        <f t="shared" si="11"/>
        <v>-918.12299999999993</v>
      </c>
      <c r="M17" s="9">
        <f t="shared" si="11"/>
        <v>6.0580000000000247</v>
      </c>
      <c r="N17" s="9">
        <f t="shared" si="11"/>
        <v>-193.71700000000001</v>
      </c>
      <c r="O17" s="9">
        <f t="shared" si="11"/>
        <v>-20.307000000000013</v>
      </c>
      <c r="P17" s="9">
        <f t="shared" si="11"/>
        <v>-26.707999999999998</v>
      </c>
      <c r="Q17" s="9">
        <f t="shared" si="11"/>
        <v>-25.247</v>
      </c>
      <c r="R17" s="9">
        <f t="shared" si="11"/>
        <v>-42.785000000000011</v>
      </c>
      <c r="S17" s="9">
        <f t="shared" ref="S17" si="12">S7-S12-S13-S14-S15-S16</f>
        <v>-203.702</v>
      </c>
      <c r="X17" s="9">
        <f t="shared" ref="X17:AA17" si="13">X7-X12-X13-X14-X15-X16</f>
        <v>-13.624999999999986</v>
      </c>
      <c r="Y17" s="9">
        <f t="shared" si="13"/>
        <v>-784.52700000000004</v>
      </c>
      <c r="Z17" s="9">
        <f t="shared" si="13"/>
        <v>-1275.7420000000002</v>
      </c>
      <c r="AA17" s="9">
        <f t="shared" si="13"/>
        <v>-115.047</v>
      </c>
    </row>
    <row r="18" spans="2:27" x14ac:dyDescent="0.25">
      <c r="B18" t="s">
        <v>64</v>
      </c>
      <c r="C18" s="4">
        <v>1.855</v>
      </c>
      <c r="D18" s="4">
        <v>0.56299999999999994</v>
      </c>
      <c r="E18" s="4">
        <v>0.20899999999999999</v>
      </c>
      <c r="F18" s="8">
        <f t="shared" si="0"/>
        <v>-1.9169999999999998</v>
      </c>
      <c r="G18" s="4">
        <v>-2.3959999999999999</v>
      </c>
      <c r="H18" s="4">
        <v>-4.4009999999999998</v>
      </c>
      <c r="I18" s="4">
        <v>-1.0723</v>
      </c>
      <c r="J18" s="8">
        <f t="shared" si="1"/>
        <v>-21.279700000000002</v>
      </c>
      <c r="K18" s="4">
        <v>-11.039</v>
      </c>
      <c r="L18" s="4">
        <v>-13.186999999999999</v>
      </c>
      <c r="M18" s="4">
        <v>-14.073</v>
      </c>
      <c r="N18" s="8">
        <f t="shared" si="2"/>
        <v>-14.837000000000005</v>
      </c>
      <c r="O18" s="4">
        <v>-14.93</v>
      </c>
      <c r="P18" s="4">
        <v>-11.095000000000001</v>
      </c>
      <c r="Q18" s="4">
        <v>-11.006</v>
      </c>
      <c r="R18" s="4">
        <v>-11.929</v>
      </c>
      <c r="S18" s="4">
        <v>-11.881</v>
      </c>
      <c r="X18" s="4">
        <v>0.71</v>
      </c>
      <c r="Y18" s="4">
        <v>-29.149000000000001</v>
      </c>
      <c r="Z18" s="4">
        <v>-53.136000000000003</v>
      </c>
      <c r="AA18" s="8">
        <f t="shared" si="3"/>
        <v>-48.96</v>
      </c>
    </row>
    <row r="19" spans="2:27" x14ac:dyDescent="0.25">
      <c r="B19" t="s">
        <v>13</v>
      </c>
      <c r="C19" s="4">
        <v>0.434</v>
      </c>
      <c r="D19" s="4">
        <v>-1.9950000000000001</v>
      </c>
      <c r="E19" s="4">
        <v>-2.9710000000000001</v>
      </c>
      <c r="F19" s="8">
        <f t="shared" si="0"/>
        <v>-2.5060000000000002</v>
      </c>
      <c r="G19" s="4">
        <v>1.264</v>
      </c>
      <c r="H19" s="4">
        <v>-0.89700000000000002</v>
      </c>
      <c r="I19" s="4">
        <v>1.264</v>
      </c>
      <c r="J19" s="8">
        <f t="shared" si="1"/>
        <v>0.65599999999999992</v>
      </c>
      <c r="K19" s="4">
        <v>2.2250000000000001</v>
      </c>
      <c r="L19" s="4">
        <v>5.12</v>
      </c>
      <c r="M19" s="4">
        <v>4.8970000000000002</v>
      </c>
      <c r="N19" s="8">
        <f t="shared" si="2"/>
        <v>-5.8290000000000006</v>
      </c>
      <c r="O19" s="4">
        <f>44.686-1.443</f>
        <v>43.243000000000002</v>
      </c>
      <c r="P19" s="4">
        <v>-0.25</v>
      </c>
      <c r="Q19" s="4">
        <v>2.419</v>
      </c>
      <c r="R19" s="4">
        <v>-5.93</v>
      </c>
      <c r="S19" s="4">
        <v>1.696</v>
      </c>
      <c r="X19" s="4">
        <v>-7.0380000000000003</v>
      </c>
      <c r="Y19" s="4">
        <v>2.2869999999999999</v>
      </c>
      <c r="Z19" s="4">
        <v>6.4130000000000003</v>
      </c>
      <c r="AA19" s="8">
        <f t="shared" si="3"/>
        <v>39.481999999999999</v>
      </c>
    </row>
    <row r="20" spans="2:27" s="2" customFormat="1" x14ac:dyDescent="0.25">
      <c r="B20" s="2" t="s">
        <v>14</v>
      </c>
      <c r="C20" s="9">
        <f>C17+C18+C19</f>
        <v>2.2170000000000045</v>
      </c>
      <c r="D20" s="9">
        <f>D17+D18+D19</f>
        <v>4.8959999999999955</v>
      </c>
      <c r="E20" s="9">
        <f t="shared" ref="E20:R20" si="14">E17+E18+E19</f>
        <v>-23.033000000000005</v>
      </c>
      <c r="F20" s="9">
        <f t="shared" si="14"/>
        <v>-4.0329999999999568</v>
      </c>
      <c r="G20" s="9">
        <f>G17+G18+G19</f>
        <v>-184.28399999999996</v>
      </c>
      <c r="H20" s="9">
        <f t="shared" si="14"/>
        <v>-419.54499999999996</v>
      </c>
      <c r="I20" s="9">
        <f t="shared" si="14"/>
        <v>-49.479300000000016</v>
      </c>
      <c r="J20" s="9">
        <f t="shared" si="14"/>
        <v>-158.08069999999992</v>
      </c>
      <c r="K20" s="9">
        <f t="shared" si="14"/>
        <v>-178.774</v>
      </c>
      <c r="L20" s="9">
        <f t="shared" si="14"/>
        <v>-926.18999999999994</v>
      </c>
      <c r="M20" s="9">
        <f t="shared" si="14"/>
        <v>-3.1179999999999755</v>
      </c>
      <c r="N20" s="9">
        <f t="shared" si="14"/>
        <v>-214.38300000000004</v>
      </c>
      <c r="O20" s="9">
        <f t="shared" si="14"/>
        <v>8.0059999999999931</v>
      </c>
      <c r="P20" s="9">
        <f t="shared" si="14"/>
        <v>-38.052999999999997</v>
      </c>
      <c r="Q20" s="9">
        <f t="shared" si="14"/>
        <v>-33.834000000000003</v>
      </c>
      <c r="R20" s="9">
        <f t="shared" si="14"/>
        <v>-60.644000000000013</v>
      </c>
      <c r="S20" s="9">
        <f t="shared" ref="S20" si="15">S17+S18+S19</f>
        <v>-213.887</v>
      </c>
      <c r="X20" s="9">
        <f t="shared" ref="X20:AA20" si="16">X17+X18+X19</f>
        <v>-19.952999999999985</v>
      </c>
      <c r="Y20" s="9">
        <f t="shared" si="16"/>
        <v>-811.38900000000001</v>
      </c>
      <c r="Z20" s="9">
        <f t="shared" si="16"/>
        <v>-1322.4650000000001</v>
      </c>
      <c r="AA20" s="9">
        <f t="shared" si="16"/>
        <v>-124.52500000000001</v>
      </c>
    </row>
    <row r="21" spans="2:27" x14ac:dyDescent="0.25">
      <c r="B21" t="s">
        <v>15</v>
      </c>
      <c r="C21" s="4">
        <v>1.56</v>
      </c>
      <c r="D21" s="4">
        <v>1.5089999999999999</v>
      </c>
      <c r="E21" s="4">
        <v>-8.8040000000000003</v>
      </c>
      <c r="F21" s="8">
        <f t="shared" si="0"/>
        <v>-6.6940000000000008</v>
      </c>
      <c r="G21" s="4">
        <v>-74.263999999999996</v>
      </c>
      <c r="H21" s="4">
        <v>-120.19799999999999</v>
      </c>
      <c r="I21" s="4">
        <v>-22.984000000000002</v>
      </c>
      <c r="J21" s="8">
        <f t="shared" si="1"/>
        <v>-58.46299999999998</v>
      </c>
      <c r="K21" s="4">
        <v>-48.023000000000003</v>
      </c>
      <c r="L21" s="4">
        <v>136.108</v>
      </c>
      <c r="M21" s="4">
        <v>23.960999999999999</v>
      </c>
      <c r="N21" s="8">
        <f t="shared" si="2"/>
        <v>35.285999999999994</v>
      </c>
      <c r="O21" s="4">
        <v>-453.18700000000001</v>
      </c>
      <c r="P21" s="4">
        <v>-60.295999999999999</v>
      </c>
      <c r="Q21" s="4">
        <v>109.608</v>
      </c>
      <c r="R21" s="4">
        <v>-149.77000000000001</v>
      </c>
      <c r="S21" s="4">
        <v>-160.76900000000001</v>
      </c>
      <c r="X21" s="4">
        <v>-12.429</v>
      </c>
      <c r="Y21" s="4">
        <v>-275.90899999999999</v>
      </c>
      <c r="Z21" s="4">
        <v>147.33199999999999</v>
      </c>
      <c r="AA21" s="8">
        <f t="shared" si="3"/>
        <v>-553.6450000000001</v>
      </c>
    </row>
    <row r="22" spans="2:27" s="2" customFormat="1" x14ac:dyDescent="0.25">
      <c r="B22" s="2" t="s">
        <v>16</v>
      </c>
      <c r="C22" s="9">
        <f>C20-C21</f>
        <v>0.65700000000000447</v>
      </c>
      <c r="D22" s="9">
        <f>D20-D21</f>
        <v>3.3869999999999956</v>
      </c>
      <c r="E22" s="9">
        <f t="shared" ref="E22:R22" si="17">E20-E21</f>
        <v>-14.229000000000005</v>
      </c>
      <c r="F22" s="9">
        <f t="shared" si="17"/>
        <v>2.661000000000044</v>
      </c>
      <c r="G22" s="9">
        <f>G20-G21</f>
        <v>-110.01999999999997</v>
      </c>
      <c r="H22" s="9">
        <f t="shared" si="17"/>
        <v>-299.34699999999998</v>
      </c>
      <c r="I22" s="9">
        <f t="shared" si="17"/>
        <v>-26.495300000000015</v>
      </c>
      <c r="J22" s="9">
        <f t="shared" si="17"/>
        <v>-99.617699999999942</v>
      </c>
      <c r="K22" s="9">
        <f t="shared" si="17"/>
        <v>-130.751</v>
      </c>
      <c r="L22" s="9">
        <f t="shared" si="17"/>
        <v>-1062.298</v>
      </c>
      <c r="M22" s="9">
        <f t="shared" si="17"/>
        <v>-27.078999999999972</v>
      </c>
      <c r="N22" s="9">
        <f t="shared" si="17"/>
        <v>-249.66900000000004</v>
      </c>
      <c r="O22" s="9">
        <f t="shared" si="17"/>
        <v>461.19299999999998</v>
      </c>
      <c r="P22" s="9">
        <f t="shared" si="17"/>
        <v>22.243000000000002</v>
      </c>
      <c r="Q22" s="9">
        <f t="shared" si="17"/>
        <v>-143.44200000000001</v>
      </c>
      <c r="R22" s="9">
        <f t="shared" si="17"/>
        <v>89.126000000000005</v>
      </c>
      <c r="S22" s="9">
        <f t="shared" ref="S22" si="18">S20-S21</f>
        <v>-53.117999999999995</v>
      </c>
      <c r="X22" s="9">
        <f t="shared" ref="X22:AA22" si="19">X20-X21</f>
        <v>-7.5239999999999849</v>
      </c>
      <c r="Y22" s="9">
        <f t="shared" si="19"/>
        <v>-535.48</v>
      </c>
      <c r="Z22" s="9">
        <f t="shared" si="19"/>
        <v>-1469.797</v>
      </c>
      <c r="AA22" s="9">
        <f t="shared" si="19"/>
        <v>429.12000000000012</v>
      </c>
    </row>
    <row r="23" spans="2:27" x14ac:dyDescent="0.25">
      <c r="B23" t="s">
        <v>1</v>
      </c>
      <c r="C23" s="4">
        <v>9.9760000000000009</v>
      </c>
      <c r="D23" s="4">
        <v>9.7409999999999997</v>
      </c>
      <c r="E23" s="4">
        <v>9.6159999999999997</v>
      </c>
      <c r="F23" s="4">
        <v>9.6839999999999993</v>
      </c>
      <c r="G23" s="4">
        <v>9.6470000000000002</v>
      </c>
      <c r="H23" s="4">
        <v>9.7460000000000004</v>
      </c>
      <c r="I23" s="4">
        <v>9.9990000000000006</v>
      </c>
      <c r="J23" s="4">
        <v>10.02</v>
      </c>
      <c r="K23" s="4">
        <v>11.289</v>
      </c>
      <c r="L23" s="4">
        <v>11.3</v>
      </c>
      <c r="M23" s="4">
        <v>11.308</v>
      </c>
      <c r="N23" s="4">
        <v>11.321</v>
      </c>
      <c r="O23" s="4">
        <v>11.834</v>
      </c>
      <c r="P23" s="4">
        <v>13.247</v>
      </c>
      <c r="Q23" s="4">
        <v>14.221</v>
      </c>
      <c r="R23" s="4">
        <v>16.87</v>
      </c>
      <c r="S23" s="4">
        <v>17.646999999999998</v>
      </c>
      <c r="X23" s="4">
        <v>9.6839999999999993</v>
      </c>
      <c r="Y23" s="4">
        <v>10.02</v>
      </c>
      <c r="Z23" s="4">
        <v>11.321</v>
      </c>
      <c r="AA23" s="8">
        <v>13.670999999999999</v>
      </c>
    </row>
    <row r="24" spans="2:27" s="2" customFormat="1" x14ac:dyDescent="0.25">
      <c r="B24" s="2" t="s">
        <v>17</v>
      </c>
      <c r="C24" s="22">
        <f>C22/C23</f>
        <v>6.5858059342422254E-2</v>
      </c>
      <c r="D24" s="22">
        <f>D22/D23</f>
        <v>0.34770557437634697</v>
      </c>
      <c r="E24" s="22">
        <f t="shared" ref="E24:R24" si="20">E22/E23</f>
        <v>-1.479721297836939</v>
      </c>
      <c r="F24" s="22">
        <f t="shared" si="20"/>
        <v>0.27478314745973192</v>
      </c>
      <c r="G24" s="22">
        <f>G22/G23</f>
        <v>-11.40458173525448</v>
      </c>
      <c r="H24" s="22">
        <f t="shared" si="20"/>
        <v>-30.714857377385592</v>
      </c>
      <c r="I24" s="22">
        <f t="shared" si="20"/>
        <v>-2.6497949794979512</v>
      </c>
      <c r="J24" s="22">
        <f t="shared" si="20"/>
        <v>-9.941886227544904</v>
      </c>
      <c r="K24" s="22">
        <f t="shared" si="20"/>
        <v>-11.582159624413146</v>
      </c>
      <c r="L24" s="22">
        <f t="shared" si="20"/>
        <v>-94.008672566371672</v>
      </c>
      <c r="M24" s="22">
        <f t="shared" si="20"/>
        <v>-2.3946763353378113</v>
      </c>
      <c r="N24" s="22">
        <f>N22/N23</f>
        <v>-22.053617171627952</v>
      </c>
      <c r="O24" s="22">
        <f t="shared" si="20"/>
        <v>38.97186074023999</v>
      </c>
      <c r="P24" s="22">
        <f t="shared" si="20"/>
        <v>1.6790971540726203</v>
      </c>
      <c r="Q24" s="22">
        <f t="shared" si="20"/>
        <v>-10.086632444975741</v>
      </c>
      <c r="R24" s="22">
        <f t="shared" si="20"/>
        <v>5.2831061055127444</v>
      </c>
      <c r="S24" s="22">
        <f t="shared" ref="S24" si="21">S22/S23</f>
        <v>-3.0100300334334449</v>
      </c>
      <c r="X24" s="22">
        <f t="shared" ref="X24:AA24" si="22">X22/X23</f>
        <v>-0.77695167286245204</v>
      </c>
      <c r="Y24" s="22">
        <f t="shared" si="22"/>
        <v>-53.441117764471059</v>
      </c>
      <c r="Z24" s="22">
        <f t="shared" si="22"/>
        <v>-129.82925536613374</v>
      </c>
      <c r="AA24" s="22">
        <f t="shared" si="22"/>
        <v>31.389071757735362</v>
      </c>
    </row>
    <row r="25" spans="2:27" x14ac:dyDescent="0.25">
      <c r="B25" s="2" t="s">
        <v>100</v>
      </c>
      <c r="C25" s="9">
        <f>C20+C16</f>
        <v>2.2170000000000045</v>
      </c>
      <c r="D25" s="9">
        <f t="shared" ref="C25:H25" si="23">D20+D16</f>
        <v>4.8959999999999955</v>
      </c>
      <c r="E25" s="9">
        <f t="shared" si="23"/>
        <v>21.208999999999993</v>
      </c>
      <c r="F25" s="9">
        <f t="shared" si="23"/>
        <v>22.423000000000037</v>
      </c>
      <c r="G25" s="9">
        <f t="shared" si="23"/>
        <v>9.8110000000000355</v>
      </c>
      <c r="H25" s="9">
        <f t="shared" si="23"/>
        <v>5.2290000000000418</v>
      </c>
      <c r="I25" s="9">
        <f>I20+I16</f>
        <v>15.68569999999999</v>
      </c>
      <c r="J25" s="9">
        <f t="shared" ref="J25:Q25" si="24">J20+J16</f>
        <v>-11.493699999999905</v>
      </c>
      <c r="K25" s="9">
        <f t="shared" si="24"/>
        <v>-8.6829999999999927</v>
      </c>
      <c r="L25" s="9">
        <f t="shared" si="24"/>
        <v>-8.3519999999999754</v>
      </c>
      <c r="M25" s="9">
        <f t="shared" si="24"/>
        <v>-2.3909999999999756</v>
      </c>
      <c r="N25" s="9">
        <f t="shared" si="24"/>
        <v>-16.753000000000043</v>
      </c>
      <c r="O25" s="9">
        <f t="shared" si="24"/>
        <v>26.916999999999994</v>
      </c>
      <c r="P25" s="9">
        <f t="shared" si="24"/>
        <v>-13.909999999999997</v>
      </c>
      <c r="Q25" s="9">
        <f>Q20+Q16</f>
        <v>-0.27500000000000568</v>
      </c>
      <c r="R25" s="9">
        <f>R20+R16</f>
        <v>-21.406000000000013</v>
      </c>
      <c r="S25" s="9">
        <f>S20+S16</f>
        <v>-22.253999999999991</v>
      </c>
      <c r="X25" s="17">
        <f>X20+X16</f>
        <v>50.745000000000005</v>
      </c>
      <c r="Y25" s="17">
        <f>Y20+Y16</f>
        <v>19.231999999999971</v>
      </c>
      <c r="Z25" s="17">
        <f>Z20+Z16</f>
        <v>-36.179000000000087</v>
      </c>
      <c r="AA25" s="17">
        <f>AA20+AA16</f>
        <v>-8.6740000000000066</v>
      </c>
    </row>
    <row r="26" spans="2:27" x14ac:dyDescent="0.25">
      <c r="B26" t="s">
        <v>101</v>
      </c>
      <c r="G26" s="14">
        <f>G7/C7-1</f>
        <v>0.10301191843767943</v>
      </c>
      <c r="H26" s="14">
        <f t="shared" ref="H26:S26" si="25">H7/D7-1</f>
        <v>0.13353649714244376</v>
      </c>
      <c r="I26" s="14">
        <f t="shared" si="25"/>
        <v>4.5993972121058935E-3</v>
      </c>
      <c r="J26" s="14">
        <f t="shared" si="25"/>
        <v>2.433768152361826E-2</v>
      </c>
      <c r="K26" s="14">
        <f t="shared" si="25"/>
        <v>-2.949504483246812E-2</v>
      </c>
      <c r="L26" s="14">
        <f t="shared" si="25"/>
        <v>-2.6150569201681684E-2</v>
      </c>
      <c r="M26" s="14">
        <f t="shared" si="25"/>
        <v>-2.057908964482702E-2</v>
      </c>
      <c r="N26" s="14">
        <f t="shared" si="25"/>
        <v>-1.4578299817864515E-2</v>
      </c>
      <c r="O26" s="14">
        <f t="shared" si="25"/>
        <v>2.211658576255271E-2</v>
      </c>
      <c r="P26" s="14">
        <f t="shared" si="25"/>
        <v>-1.370491427260756E-2</v>
      </c>
      <c r="Q26" s="14">
        <f t="shared" si="25"/>
        <v>3.2721761327376919E-2</v>
      </c>
      <c r="R26" s="14">
        <f t="shared" si="25"/>
        <v>-6.0880848559832224E-2</v>
      </c>
      <c r="S26" s="14">
        <f t="shared" si="25"/>
        <v>-5.4702046507812851E-2</v>
      </c>
      <c r="X26" s="14"/>
      <c r="Y26" s="14">
        <f>Y7/X7-1</f>
        <v>6.2460607195232276E-2</v>
      </c>
      <c r="Z26" s="14">
        <f>Z7/Y7-1</f>
        <v>-2.2511463264690779E-2</v>
      </c>
      <c r="AA26" s="14">
        <f t="shared" ref="AA26" si="26">AA7/Z7-1</f>
        <v>-6.0148538648890915E-3</v>
      </c>
    </row>
    <row r="27" spans="2:27" x14ac:dyDescent="0.25">
      <c r="B27" t="s">
        <v>103</v>
      </c>
      <c r="C27" s="14">
        <f>C12/C7</f>
        <v>0.22028467834577828</v>
      </c>
      <c r="D27" s="14">
        <f>D12/D7</f>
        <v>0.21693011647254576</v>
      </c>
      <c r="E27" s="14">
        <f>E12/E7</f>
        <v>0.17060153208589729</v>
      </c>
      <c r="F27" s="14">
        <f>F12/F7</f>
        <v>0.15827869539061365</v>
      </c>
      <c r="G27" s="14">
        <f>G12/G7</f>
        <v>0.18347138370408944</v>
      </c>
      <c r="H27" s="14">
        <f t="shared" ref="H27:R27" si="27">H12/H7</f>
        <v>0.18378792351078171</v>
      </c>
      <c r="I27" s="14">
        <f t="shared" si="27"/>
        <v>0.17445349000734409</v>
      </c>
      <c r="J27" s="14">
        <f t="shared" si="27"/>
        <v>0.17836672490056868</v>
      </c>
      <c r="K27" s="14">
        <f t="shared" si="27"/>
        <v>0.21527201388364897</v>
      </c>
      <c r="L27" s="14">
        <f t="shared" si="27"/>
        <v>0.20646662243084055</v>
      </c>
      <c r="M27" s="14">
        <f t="shared" si="27"/>
        <v>0.20249680918953411</v>
      </c>
      <c r="N27" s="14">
        <f t="shared" si="27"/>
        <v>0.20160085700921887</v>
      </c>
      <c r="O27" s="14">
        <f t="shared" si="27"/>
        <v>0.2291842677275151</v>
      </c>
      <c r="P27" s="14">
        <f t="shared" si="27"/>
        <v>0.22525747508305649</v>
      </c>
      <c r="Q27" s="14">
        <f t="shared" si="27"/>
        <v>0.20593687723038423</v>
      </c>
      <c r="R27" s="14">
        <f t="shared" si="27"/>
        <v>0.22670383342437583</v>
      </c>
      <c r="S27" s="14">
        <f t="shared" ref="S27" si="28">S12/S7</f>
        <v>0.26044287871162558</v>
      </c>
      <c r="X27" s="14"/>
      <c r="Y27" s="14">
        <f>Y12/Y7</f>
        <v>0.17994486668937784</v>
      </c>
      <c r="Z27" s="14">
        <f t="shared" ref="Z27:AA27" si="29">Z12/Z7</f>
        <v>0.20628164658377132</v>
      </c>
      <c r="AA27" s="14">
        <f t="shared" si="29"/>
        <v>0.22154471135148637</v>
      </c>
    </row>
    <row r="28" spans="2:27" x14ac:dyDescent="0.25">
      <c r="B28" t="s">
        <v>102</v>
      </c>
      <c r="G28" s="14">
        <f>SUM(G12:G15)/SUM(C12:C15)-1</f>
        <v>4.1526153404605193E-3</v>
      </c>
      <c r="H28" s="14">
        <f t="shared" ref="H28:S28" si="30">SUM(H12:H15)/SUM(D12:D15)-1</f>
        <v>0.1013658686310619</v>
      </c>
      <c r="I28" s="14">
        <f t="shared" si="30"/>
        <v>8.7618550421995955E-2</v>
      </c>
      <c r="J28" s="14">
        <f t="shared" si="30"/>
        <v>0.20016655020914498</v>
      </c>
      <c r="K28" s="14">
        <f t="shared" si="30"/>
        <v>6.4193142132387804E-2</v>
      </c>
      <c r="L28" s="14">
        <f t="shared" si="30"/>
        <v>6.5613460600571161E-2</v>
      </c>
      <c r="M28" s="14">
        <f t="shared" si="30"/>
        <v>5.4000000000000048E-2</v>
      </c>
      <c r="N28" s="14">
        <f t="shared" si="30"/>
        <v>2.5968018503010892E-2</v>
      </c>
      <c r="O28" s="14">
        <f t="shared" si="30"/>
        <v>3.4957111443103539E-2</v>
      </c>
      <c r="P28" s="14">
        <f t="shared" si="30"/>
        <v>4.9608525801336789E-3</v>
      </c>
      <c r="Q28" s="14">
        <f t="shared" si="30"/>
        <v>2.1716213367067194E-2</v>
      </c>
      <c r="R28" s="14">
        <f t="shared" si="30"/>
        <v>-4.7418785612675096E-3</v>
      </c>
      <c r="S28" s="14">
        <f t="shared" si="30"/>
        <v>3.2470744702419063E-2</v>
      </c>
      <c r="X28" s="14"/>
      <c r="Y28" s="14">
        <f>SUM(Y12:Y15)/SUM(X12:X15)-1</f>
        <v>9.6789421756022342E-2</v>
      </c>
      <c r="Z28" s="14">
        <f t="shared" ref="Z28:AA28" si="31">SUM(Z12:Z15)/SUM(Y12:Y15)-1</f>
        <v>5.1761687914812171E-2</v>
      </c>
      <c r="AA28" s="14">
        <f t="shared" si="31"/>
        <v>1.3784989359960864E-2</v>
      </c>
    </row>
    <row r="31" spans="2:27" s="2" customFormat="1" x14ac:dyDescent="0.25">
      <c r="B31" s="2" t="s">
        <v>5</v>
      </c>
      <c r="C31" s="9">
        <f t="shared" ref="C31:D31" si="32">C32+C33+C59-C46-C49</f>
        <v>541.96400000000006</v>
      </c>
      <c r="D31" s="9">
        <f t="shared" si="32"/>
        <v>532.09199999999998</v>
      </c>
      <c r="E31" s="9">
        <f>E32+E33+E59-E46-E49</f>
        <v>463.38850000000002</v>
      </c>
      <c r="F31" s="9">
        <f t="shared" ref="F31:S31" si="33">F32+F33+F59-F46-F49</f>
        <v>1616.6163310499996</v>
      </c>
      <c r="G31" s="9">
        <f t="shared" si="33"/>
        <v>3773.64449728</v>
      </c>
      <c r="H31" s="9">
        <f t="shared" si="33"/>
        <v>1559.7962449499992</v>
      </c>
      <c r="I31" s="9">
        <f t="shared" si="33"/>
        <v>2869.85829152</v>
      </c>
      <c r="J31" s="9">
        <f t="shared" si="33"/>
        <v>3616.338348270001</v>
      </c>
      <c r="K31" s="9">
        <f t="shared" si="33"/>
        <v>3629.7783182199992</v>
      </c>
      <c r="L31" s="9">
        <f t="shared" si="33"/>
        <v>151.34319898000058</v>
      </c>
      <c r="M31" s="9">
        <f t="shared" si="33"/>
        <v>222.49929999999995</v>
      </c>
      <c r="N31" s="9">
        <f t="shared" si="33"/>
        <v>-587.97960000000012</v>
      </c>
      <c r="O31" s="9">
        <f t="shared" si="33"/>
        <v>1905.6675999999998</v>
      </c>
      <c r="P31" s="9">
        <f t="shared" si="33"/>
        <v>2514.6709028299992</v>
      </c>
      <c r="Q31" s="9">
        <f t="shared" si="33"/>
        <v>2143.7977251500001</v>
      </c>
      <c r="R31" s="9">
        <f t="shared" si="33"/>
        <v>5910.8982015000001</v>
      </c>
      <c r="S31" s="9">
        <f t="shared" si="33"/>
        <v>10050.395</v>
      </c>
      <c r="X31" s="9">
        <f>X32+X33+X59-X43-X44-X47-X49-X45-X46</f>
        <v>2042.2233310499998</v>
      </c>
      <c r="Y31" s="9">
        <f>Y32+Y33+Y59-Y43-Y44-Y47-Y49-Y45-Y46</f>
        <v>3304.3533482700018</v>
      </c>
      <c r="Z31" s="9">
        <f t="shared" ref="Z31:AA31" si="34">Z32+Z33+Z59-Z43-Z44-Z47-Z49-Z45-Z46</f>
        <v>-904.92859999999996</v>
      </c>
      <c r="AA31" s="9">
        <f t="shared" si="34"/>
        <v>5588.1082014999993</v>
      </c>
    </row>
    <row r="32" spans="2:27" x14ac:dyDescent="0.25">
      <c r="B32" t="s">
        <v>3</v>
      </c>
      <c r="C32" s="8">
        <v>429.27600000000001</v>
      </c>
      <c r="D32" s="8">
        <v>420.899</v>
      </c>
      <c r="E32" s="8">
        <v>52.652999999999999</v>
      </c>
      <c r="F32" s="8">
        <v>59.674999999999997</v>
      </c>
      <c r="G32" s="8">
        <v>82.543999999999997</v>
      </c>
      <c r="H32" s="8">
        <v>56.399000000000001</v>
      </c>
      <c r="I32" s="8">
        <v>56.975000000000001</v>
      </c>
      <c r="J32" s="8">
        <f>Y32</f>
        <v>63.356000000000002</v>
      </c>
      <c r="K32" s="8">
        <v>92.677000000000007</v>
      </c>
      <c r="L32" s="8">
        <v>69.385999999999996</v>
      </c>
      <c r="M32" s="8">
        <v>60.39</v>
      </c>
      <c r="N32" s="8">
        <f t="shared" ref="N32:N40" si="35">Z32</f>
        <v>43.835000000000001</v>
      </c>
      <c r="O32" s="8">
        <v>94.311000000000007</v>
      </c>
      <c r="P32" s="8">
        <v>65.968000000000004</v>
      </c>
      <c r="Q32" s="8">
        <v>45.009</v>
      </c>
      <c r="R32" s="8">
        <v>46.817</v>
      </c>
      <c r="S32" s="8">
        <v>81.325999999999993</v>
      </c>
      <c r="X32" s="8"/>
      <c r="Y32" s="8">
        <v>63.356000000000002</v>
      </c>
      <c r="Z32" s="8">
        <v>43.835000000000001</v>
      </c>
      <c r="AA32" s="8">
        <f>R32</f>
        <v>46.817</v>
      </c>
    </row>
    <row r="33" spans="2:27" x14ac:dyDescent="0.25">
      <c r="B33" t="s">
        <v>69</v>
      </c>
      <c r="C33" s="8">
        <f>2.742+109.946</f>
        <v>112.688</v>
      </c>
      <c r="D33" s="8">
        <f>1.221+109.972</f>
        <v>111.193</v>
      </c>
      <c r="E33" s="8">
        <v>1.2310000000000001</v>
      </c>
      <c r="F33" s="8">
        <v>1.0840000000000001</v>
      </c>
      <c r="G33" s="8">
        <v>1.194</v>
      </c>
      <c r="H33" s="8">
        <v>1.2050000000000001</v>
      </c>
      <c r="I33" s="8">
        <v>1.149</v>
      </c>
      <c r="J33" s="8">
        <f t="shared" ref="J33:J53" si="36">Y33</f>
        <v>1.0780000000000001</v>
      </c>
      <c r="K33" s="8">
        <v>6.2649999999999997</v>
      </c>
      <c r="L33" s="8">
        <v>6.1550000000000002</v>
      </c>
      <c r="M33" s="8">
        <v>6.5780000000000003</v>
      </c>
      <c r="N33" s="8">
        <f t="shared" si="35"/>
        <v>7.0330000000000004</v>
      </c>
      <c r="O33" s="8">
        <v>2.153</v>
      </c>
      <c r="P33" s="8">
        <v>2.085</v>
      </c>
      <c r="Q33" s="8">
        <v>1.865</v>
      </c>
      <c r="R33" s="8">
        <v>1.8560000000000001</v>
      </c>
      <c r="S33" s="8">
        <v>2.4020000000000001</v>
      </c>
      <c r="X33" s="8"/>
      <c r="Y33" s="8">
        <v>1.0780000000000001</v>
      </c>
      <c r="Z33" s="8">
        <v>7.0330000000000004</v>
      </c>
      <c r="AA33" s="8">
        <f t="shared" ref="AA33:AA41" si="37">R33</f>
        <v>1.8560000000000001</v>
      </c>
    </row>
    <row r="34" spans="2:27" x14ac:dyDescent="0.25">
      <c r="B34" t="s">
        <v>18</v>
      </c>
      <c r="C34" s="8">
        <v>124.935</v>
      </c>
      <c r="D34" s="8">
        <v>123.794</v>
      </c>
      <c r="E34" s="8">
        <v>148.512</v>
      </c>
      <c r="F34" s="8">
        <v>197.46100000000001</v>
      </c>
      <c r="G34" s="8">
        <v>150.626</v>
      </c>
      <c r="H34" s="8">
        <v>131.51599999999999</v>
      </c>
      <c r="I34" s="8">
        <v>123.748</v>
      </c>
      <c r="J34" s="8">
        <f t="shared" si="36"/>
        <v>189.28</v>
      </c>
      <c r="K34" s="8">
        <v>126.93</v>
      </c>
      <c r="L34" s="8">
        <v>118.645</v>
      </c>
      <c r="M34" s="8">
        <v>109.926</v>
      </c>
      <c r="N34" s="8">
        <f t="shared" si="35"/>
        <v>189.28</v>
      </c>
      <c r="O34" s="8">
        <v>139.178</v>
      </c>
      <c r="P34" s="8">
        <v>121.901</v>
      </c>
      <c r="Q34" s="8">
        <v>128.65</v>
      </c>
      <c r="R34" s="8">
        <v>183.815</v>
      </c>
      <c r="S34" s="8">
        <v>115.15</v>
      </c>
      <c r="X34" s="8"/>
      <c r="Y34" s="8">
        <v>189.28</v>
      </c>
      <c r="Z34" s="8">
        <v>189.28</v>
      </c>
      <c r="AA34" s="8">
        <f t="shared" si="37"/>
        <v>183.815</v>
      </c>
    </row>
    <row r="35" spans="2:27" x14ac:dyDescent="0.25">
      <c r="B35" t="s">
        <v>19</v>
      </c>
      <c r="C35" s="8">
        <v>26.163</v>
      </c>
      <c r="D35" s="8">
        <v>16.887</v>
      </c>
      <c r="E35" s="8">
        <v>16.04</v>
      </c>
      <c r="F35" s="8">
        <v>14.4</v>
      </c>
      <c r="G35" s="8">
        <v>16.39</v>
      </c>
      <c r="H35" s="8">
        <v>19.338000000000001</v>
      </c>
      <c r="I35" s="8">
        <v>15.75</v>
      </c>
      <c r="J35" s="8">
        <f t="shared" si="36"/>
        <v>14.250999999999999</v>
      </c>
      <c r="K35" s="8">
        <v>21.116</v>
      </c>
      <c r="L35" s="8">
        <v>25.495999999999999</v>
      </c>
      <c r="M35" s="8">
        <v>25.399000000000001</v>
      </c>
      <c r="N35" s="8">
        <f t="shared" si="35"/>
        <v>24.417999999999999</v>
      </c>
      <c r="O35" s="8">
        <v>24.033999999999999</v>
      </c>
      <c r="P35" s="8">
        <v>19.68</v>
      </c>
      <c r="Q35" s="8">
        <v>24.041</v>
      </c>
      <c r="R35" s="8">
        <v>35.406999999999996</v>
      </c>
      <c r="S35" s="8">
        <v>42.713999999999999</v>
      </c>
      <c r="X35" s="8"/>
      <c r="Y35" s="8">
        <v>14.250999999999999</v>
      </c>
      <c r="Z35" s="8">
        <v>24.417999999999999</v>
      </c>
      <c r="AA35" s="8">
        <f t="shared" si="37"/>
        <v>35.406999999999996</v>
      </c>
    </row>
    <row r="36" spans="2:27" s="2" customFormat="1" x14ac:dyDescent="0.25">
      <c r="B36" s="2" t="s">
        <v>109</v>
      </c>
      <c r="C36" s="11">
        <f t="shared" ref="C36:R36" si="38">SUM(C32:C35)</f>
        <v>693.06200000000013</v>
      </c>
      <c r="D36" s="11">
        <f t="shared" si="38"/>
        <v>672.77299999999991</v>
      </c>
      <c r="E36" s="11">
        <f t="shared" si="38"/>
        <v>218.43600000000001</v>
      </c>
      <c r="F36" s="11">
        <f t="shared" si="38"/>
        <v>272.62</v>
      </c>
      <c r="G36" s="11">
        <f t="shared" si="38"/>
        <v>250.75400000000002</v>
      </c>
      <c r="H36" s="11">
        <f t="shared" si="38"/>
        <v>208.458</v>
      </c>
      <c r="I36" s="11">
        <f t="shared" si="38"/>
        <v>197.62200000000001</v>
      </c>
      <c r="J36" s="11">
        <f t="shared" si="38"/>
        <v>267.96499999999997</v>
      </c>
      <c r="K36" s="11">
        <f t="shared" si="38"/>
        <v>246.988</v>
      </c>
      <c r="L36" s="11">
        <f t="shared" si="38"/>
        <v>219.68199999999999</v>
      </c>
      <c r="M36" s="11">
        <f t="shared" si="38"/>
        <v>202.29300000000001</v>
      </c>
      <c r="N36" s="11">
        <f t="shared" si="38"/>
        <v>264.56599999999997</v>
      </c>
      <c r="O36" s="11">
        <f t="shared" si="38"/>
        <v>259.67599999999999</v>
      </c>
      <c r="P36" s="11">
        <f t="shared" si="38"/>
        <v>209.63400000000001</v>
      </c>
      <c r="Q36" s="11">
        <f t="shared" si="38"/>
        <v>199.565</v>
      </c>
      <c r="R36" s="11">
        <f t="shared" si="38"/>
        <v>267.89499999999998</v>
      </c>
      <c r="S36" s="11">
        <f>SUM(S32:S35)</f>
        <v>241.59199999999998</v>
      </c>
      <c r="X36" s="11"/>
      <c r="Y36" s="11"/>
      <c r="Z36" s="11"/>
      <c r="AA36" s="11"/>
    </row>
    <row r="37" spans="2:27" x14ac:dyDescent="0.25">
      <c r="B37" t="s">
        <v>70</v>
      </c>
      <c r="C37" s="8">
        <v>0</v>
      </c>
      <c r="D37" s="8">
        <v>0</v>
      </c>
      <c r="E37" s="8">
        <v>380.75799999999998</v>
      </c>
      <c r="F37" s="8">
        <v>1054.3019999999999</v>
      </c>
      <c r="G37" s="8">
        <v>1946.5820000000001</v>
      </c>
      <c r="H37" s="8">
        <v>2051.0390000000002</v>
      </c>
      <c r="I37" s="8">
        <v>2405.739</v>
      </c>
      <c r="J37" s="8">
        <f t="shared" si="36"/>
        <v>2850.21</v>
      </c>
      <c r="K37" s="8">
        <v>2895.6190000000001</v>
      </c>
      <c r="L37" s="8">
        <v>1987.7809999999999</v>
      </c>
      <c r="M37" s="8">
        <v>1993.0319999999999</v>
      </c>
      <c r="N37" s="8">
        <f t="shared" si="35"/>
        <v>1840.028</v>
      </c>
      <c r="O37" s="8">
        <v>2000.3920000000001</v>
      </c>
      <c r="P37" s="8">
        <v>2323.252</v>
      </c>
      <c r="Q37" s="8">
        <v>2451.3739999999998</v>
      </c>
      <c r="R37" s="8">
        <v>3626.4760000000001</v>
      </c>
      <c r="S37" s="8">
        <v>5074.152</v>
      </c>
      <c r="X37" s="8"/>
      <c r="Y37" s="8">
        <v>2850.21</v>
      </c>
      <c r="Z37" s="8">
        <v>1840.028</v>
      </c>
      <c r="AA37" s="8">
        <f t="shared" si="37"/>
        <v>3626.4760000000001</v>
      </c>
    </row>
    <row r="38" spans="2:27" x14ac:dyDescent="0.25">
      <c r="B38" t="s">
        <v>20</v>
      </c>
      <c r="C38" s="8">
        <v>47.622999999999998</v>
      </c>
      <c r="D38" s="8">
        <v>45.3</v>
      </c>
      <c r="E38" s="8">
        <v>45.472999999999999</v>
      </c>
      <c r="F38" s="8">
        <v>42.975000000000001</v>
      </c>
      <c r="G38" s="8">
        <v>41.091000000000001</v>
      </c>
      <c r="H38" s="8">
        <v>39.658999999999999</v>
      </c>
      <c r="I38" s="8">
        <v>38.133000000000003</v>
      </c>
      <c r="J38" s="8">
        <f t="shared" si="36"/>
        <v>36.587000000000003</v>
      </c>
      <c r="K38" s="8">
        <v>35.68</v>
      </c>
      <c r="L38" s="8">
        <v>34.58</v>
      </c>
      <c r="M38" s="8">
        <v>33.033000000000001</v>
      </c>
      <c r="N38" s="8">
        <f t="shared" si="35"/>
        <v>32.311</v>
      </c>
      <c r="O38" s="8">
        <v>31.338000000000001</v>
      </c>
      <c r="P38" s="8">
        <v>30.507000000000001</v>
      </c>
      <c r="Q38" s="8">
        <v>30.192</v>
      </c>
      <c r="R38" s="8">
        <v>28.940999999999999</v>
      </c>
      <c r="S38" s="8">
        <v>29.108000000000001</v>
      </c>
      <c r="X38" s="8"/>
      <c r="Y38" s="8">
        <v>36.587000000000003</v>
      </c>
      <c r="Z38" s="8">
        <v>32.311</v>
      </c>
      <c r="AA38" s="8">
        <f t="shared" si="37"/>
        <v>28.940999999999999</v>
      </c>
    </row>
    <row r="39" spans="2:27" x14ac:dyDescent="0.25">
      <c r="B39" t="s">
        <v>71</v>
      </c>
      <c r="C39" s="8">
        <v>82.69</v>
      </c>
      <c r="D39" s="8">
        <v>81.543000000000006</v>
      </c>
      <c r="E39" s="8">
        <v>79.296000000000006</v>
      </c>
      <c r="F39" s="8">
        <v>73.596999999999994</v>
      </c>
      <c r="G39" s="8">
        <v>71.356999999999999</v>
      </c>
      <c r="H39" s="8">
        <v>70.34</v>
      </c>
      <c r="I39" s="8">
        <v>68.754999999999995</v>
      </c>
      <c r="J39" s="8">
        <f t="shared" si="36"/>
        <v>66.760000000000005</v>
      </c>
      <c r="K39" s="8">
        <v>64.637</v>
      </c>
      <c r="L39" s="8">
        <v>65.168999999999997</v>
      </c>
      <c r="M39" s="8">
        <v>62.902000000000001</v>
      </c>
      <c r="N39" s="8">
        <f t="shared" si="35"/>
        <v>61.298999999999999</v>
      </c>
      <c r="O39" s="8">
        <v>59.655000000000001</v>
      </c>
      <c r="P39" s="8">
        <v>58.264000000000003</v>
      </c>
      <c r="Q39" s="8">
        <v>54.542000000000002</v>
      </c>
      <c r="R39" s="8">
        <v>57.343000000000004</v>
      </c>
      <c r="S39" s="8">
        <v>55.093000000000004</v>
      </c>
      <c r="X39" s="8"/>
      <c r="Y39" s="8">
        <v>66.760000000000005</v>
      </c>
      <c r="Z39" s="8">
        <v>61.298999999999999</v>
      </c>
      <c r="AA39" s="8">
        <f t="shared" si="37"/>
        <v>57.343000000000004</v>
      </c>
    </row>
    <row r="40" spans="2:27" x14ac:dyDescent="0.25">
      <c r="B40" t="s">
        <v>22</v>
      </c>
      <c r="C40" s="8">
        <v>7.7569999999999997</v>
      </c>
      <c r="D40" s="8">
        <v>14.596</v>
      </c>
      <c r="E40" s="8">
        <v>15.404999999999999</v>
      </c>
      <c r="F40" s="8">
        <v>15.615</v>
      </c>
      <c r="G40" s="8">
        <v>15.013</v>
      </c>
      <c r="H40" s="8">
        <v>15.756</v>
      </c>
      <c r="I40" s="8">
        <v>14.856999999999999</v>
      </c>
      <c r="J40" s="8">
        <f t="shared" si="36"/>
        <v>15.82</v>
      </c>
      <c r="K40" s="8">
        <v>18.181000000000001</v>
      </c>
      <c r="L40" s="8">
        <v>17.786000000000001</v>
      </c>
      <c r="M40" s="8">
        <v>20.992000000000001</v>
      </c>
      <c r="N40" s="8">
        <f t="shared" si="35"/>
        <v>23.916</v>
      </c>
      <c r="O40" s="8">
        <v>23.824999999999999</v>
      </c>
      <c r="P40" s="8">
        <v>22.420999999999999</v>
      </c>
      <c r="Q40" s="8">
        <v>24.155999999999999</v>
      </c>
      <c r="R40" s="8">
        <v>24.3</v>
      </c>
      <c r="S40" s="8">
        <v>31.757000000000001</v>
      </c>
      <c r="X40" s="8"/>
      <c r="Y40" s="8">
        <v>15.82</v>
      </c>
      <c r="Z40" s="8">
        <v>23.916</v>
      </c>
      <c r="AA40" s="8">
        <f t="shared" si="37"/>
        <v>24.3</v>
      </c>
    </row>
    <row r="41" spans="2:27" x14ac:dyDescent="0.25">
      <c r="B41" t="s">
        <v>72</v>
      </c>
      <c r="C41" s="8">
        <v>18.138999999999999</v>
      </c>
      <c r="D41" s="8">
        <v>18.834</v>
      </c>
      <c r="E41" s="8">
        <v>33.536999999999999</v>
      </c>
      <c r="F41" s="8">
        <v>6.5030000000000001</v>
      </c>
      <c r="G41" s="8">
        <v>118.27200000000001</v>
      </c>
      <c r="H41" s="8">
        <v>239.107</v>
      </c>
      <c r="I41" s="8">
        <v>261.13799999999998</v>
      </c>
      <c r="J41" s="8">
        <f t="shared" si="36"/>
        <v>319.78199999999998</v>
      </c>
      <c r="K41" s="8">
        <v>377.28199999999998</v>
      </c>
      <c r="L41" s="8">
        <v>243.36699999999999</v>
      </c>
      <c r="M41" s="8">
        <v>233.03399999999999</v>
      </c>
      <c r="N41" s="8">
        <f>Z41</f>
        <v>188.15199999999999</v>
      </c>
      <c r="O41" s="8">
        <v>651.51599999999996</v>
      </c>
      <c r="P41" s="8">
        <v>719.02599999999995</v>
      </c>
      <c r="Q41" s="8">
        <v>614.11199999999997</v>
      </c>
      <c r="R41" s="8">
        <v>757.57299999999998</v>
      </c>
      <c r="S41" s="8">
        <v>919.83699999999999</v>
      </c>
      <c r="X41" s="8"/>
      <c r="Y41" s="8">
        <v>319.78199999999998</v>
      </c>
      <c r="Z41" s="8">
        <v>188.15199999999999</v>
      </c>
      <c r="AA41" s="8">
        <f t="shared" si="37"/>
        <v>757.57299999999998</v>
      </c>
    </row>
    <row r="42" spans="2:27" s="2" customFormat="1" x14ac:dyDescent="0.25">
      <c r="B42" s="2" t="s">
        <v>110</v>
      </c>
      <c r="C42" s="11">
        <f t="shared" ref="C42:R42" si="39">SUM(C36:C41)</f>
        <v>849.27100000000019</v>
      </c>
      <c r="D42" s="11">
        <f t="shared" si="39"/>
        <v>833.04599999999982</v>
      </c>
      <c r="E42" s="11">
        <f t="shared" si="39"/>
        <v>772.90499999999997</v>
      </c>
      <c r="F42" s="11">
        <f t="shared" si="39"/>
        <v>1465.6119999999999</v>
      </c>
      <c r="G42" s="11">
        <f t="shared" si="39"/>
        <v>2443.069</v>
      </c>
      <c r="H42" s="11">
        <f t="shared" si="39"/>
        <v>2624.3590000000004</v>
      </c>
      <c r="I42" s="11">
        <f t="shared" si="39"/>
        <v>2986.2439999999997</v>
      </c>
      <c r="J42" s="11">
        <f t="shared" si="39"/>
        <v>3557.1240000000007</v>
      </c>
      <c r="K42" s="11">
        <f t="shared" si="39"/>
        <v>3638.3870000000002</v>
      </c>
      <c r="L42" s="11">
        <f t="shared" si="39"/>
        <v>2568.3649999999998</v>
      </c>
      <c r="M42" s="11">
        <f t="shared" si="39"/>
        <v>2545.2860000000001</v>
      </c>
      <c r="N42" s="11">
        <f t="shared" si="39"/>
        <v>2410.2720000000004</v>
      </c>
      <c r="O42" s="11">
        <f t="shared" si="39"/>
        <v>3026.4020000000005</v>
      </c>
      <c r="P42" s="11">
        <f t="shared" si="39"/>
        <v>3363.1039999999998</v>
      </c>
      <c r="Q42" s="11">
        <f t="shared" si="39"/>
        <v>3373.9409999999998</v>
      </c>
      <c r="R42" s="11">
        <f t="shared" si="39"/>
        <v>4762.5280000000002</v>
      </c>
      <c r="S42" s="11">
        <f>SUM(S36:S41)</f>
        <v>6351.5389999999989</v>
      </c>
      <c r="X42" s="11">
        <f t="shared" ref="X42:AA42" si="40">SUM(X32:X41)</f>
        <v>0</v>
      </c>
      <c r="Y42" s="11">
        <f t="shared" si="40"/>
        <v>3557.1240000000007</v>
      </c>
      <c r="Z42" s="11">
        <f t="shared" si="40"/>
        <v>2410.2720000000004</v>
      </c>
      <c r="AA42" s="11">
        <f t="shared" si="40"/>
        <v>4762.5280000000002</v>
      </c>
    </row>
    <row r="43" spans="2:27" x14ac:dyDescent="0.25">
      <c r="B43" t="s">
        <v>23</v>
      </c>
      <c r="C43" s="8">
        <v>32.539000000000001</v>
      </c>
      <c r="D43" s="8">
        <v>31.468</v>
      </c>
      <c r="E43" s="8">
        <v>38.667999999999999</v>
      </c>
      <c r="F43" s="8">
        <v>45.119</v>
      </c>
      <c r="G43" s="8">
        <v>39.816000000000003</v>
      </c>
      <c r="H43" s="8">
        <v>41.235999999999997</v>
      </c>
      <c r="I43" s="8">
        <v>45.454000000000001</v>
      </c>
      <c r="J43" s="8">
        <f>Y43</f>
        <v>46.084000000000003</v>
      </c>
      <c r="K43" s="8">
        <v>44.387999999999998</v>
      </c>
      <c r="L43" s="8">
        <v>35.96</v>
      </c>
      <c r="M43" s="8">
        <v>36.845999999999997</v>
      </c>
      <c r="N43" s="8">
        <f>Z43</f>
        <v>42.975999999999999</v>
      </c>
      <c r="O43" s="8">
        <v>50.603999999999999</v>
      </c>
      <c r="P43" s="8">
        <v>33.659999999999997</v>
      </c>
      <c r="Q43" s="8">
        <v>34.305999999999997</v>
      </c>
      <c r="R43" s="8">
        <v>43.09</v>
      </c>
      <c r="S43" s="8">
        <v>41.866</v>
      </c>
      <c r="X43" s="8"/>
      <c r="Y43" s="8">
        <v>46.084000000000003</v>
      </c>
      <c r="Z43" s="8">
        <v>42.975999999999999</v>
      </c>
      <c r="AA43" s="8">
        <f>R43</f>
        <v>43.09</v>
      </c>
    </row>
    <row r="44" spans="2:27" x14ac:dyDescent="0.25">
      <c r="B44" t="s">
        <v>73</v>
      </c>
      <c r="C44" s="8">
        <v>35.207000000000001</v>
      </c>
      <c r="D44" s="8">
        <v>40.805999999999997</v>
      </c>
      <c r="E44" s="8">
        <v>44.177</v>
      </c>
      <c r="F44" s="8">
        <v>49.249000000000002</v>
      </c>
      <c r="G44" s="8">
        <v>44.823999999999998</v>
      </c>
      <c r="H44" s="8">
        <v>50.944000000000003</v>
      </c>
      <c r="I44" s="8">
        <v>47.759</v>
      </c>
      <c r="J44" s="8">
        <f t="shared" si="36"/>
        <v>54.548000000000002</v>
      </c>
      <c r="K44" s="8">
        <v>43.725999999999999</v>
      </c>
      <c r="L44" s="8">
        <v>47.773000000000003</v>
      </c>
      <c r="M44" s="8">
        <v>46.345999999999997</v>
      </c>
      <c r="N44" s="8">
        <f t="shared" ref="N44:N53" si="41">Z44</f>
        <v>53.716000000000001</v>
      </c>
      <c r="O44" s="8">
        <v>39.198999999999998</v>
      </c>
      <c r="P44" s="8">
        <v>41.491999999999997</v>
      </c>
      <c r="Q44" s="8">
        <v>43.405000000000001</v>
      </c>
      <c r="R44" s="8">
        <v>50.045000000000002</v>
      </c>
      <c r="S44" s="8">
        <v>40.616999999999997</v>
      </c>
      <c r="X44" s="8"/>
      <c r="Y44" s="8">
        <v>54.548000000000002</v>
      </c>
      <c r="Z44" s="8">
        <v>53.716000000000001</v>
      </c>
      <c r="AA44" s="8">
        <f t="shared" ref="AA44:AA53" si="42">R44</f>
        <v>50.045000000000002</v>
      </c>
    </row>
    <row r="45" spans="2:27" x14ac:dyDescent="0.25">
      <c r="B45" t="s">
        <v>98</v>
      </c>
      <c r="C45" s="8"/>
      <c r="D45" s="8"/>
      <c r="E45" s="8"/>
      <c r="F45" s="8"/>
      <c r="G45" s="8"/>
      <c r="H45" s="8"/>
      <c r="I45" s="8"/>
      <c r="J45" s="8">
        <f t="shared" si="36"/>
        <v>1.4930000000000001</v>
      </c>
      <c r="K45" s="8">
        <v>10.544</v>
      </c>
      <c r="L45" s="8">
        <v>2.2690000000000001</v>
      </c>
      <c r="M45" s="8">
        <v>11.394</v>
      </c>
      <c r="N45" s="8">
        <f t="shared" si="41"/>
        <v>2.8290000000000002</v>
      </c>
      <c r="O45" s="8">
        <v>10.368</v>
      </c>
      <c r="P45" s="8">
        <v>1.4930000000000001</v>
      </c>
      <c r="Q45" s="8">
        <v>10.368</v>
      </c>
      <c r="R45" s="8">
        <v>1.4930000000000001</v>
      </c>
      <c r="S45" s="8">
        <v>10.878</v>
      </c>
      <c r="X45" s="8"/>
      <c r="Y45" s="8">
        <v>1.4930000000000001</v>
      </c>
      <c r="Z45" s="8">
        <v>2.8290000000000002</v>
      </c>
      <c r="AA45" s="8">
        <f t="shared" si="42"/>
        <v>1.4930000000000001</v>
      </c>
    </row>
    <row r="46" spans="2:27" x14ac:dyDescent="0.25">
      <c r="B46" t="s">
        <v>99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>
        <v>0</v>
      </c>
      <c r="N46" s="8">
        <f t="shared" si="41"/>
        <v>454</v>
      </c>
      <c r="O46" s="8">
        <v>0.46</v>
      </c>
      <c r="P46" s="8">
        <v>0.46800000000000003</v>
      </c>
      <c r="Q46" s="8">
        <v>0.47499999999999998</v>
      </c>
      <c r="R46" s="8">
        <v>0.48299999999999998</v>
      </c>
      <c r="S46" s="8">
        <v>0.49199999999999999</v>
      </c>
      <c r="X46" s="8"/>
      <c r="Y46" s="8">
        <v>0</v>
      </c>
      <c r="Z46" s="8">
        <v>454</v>
      </c>
      <c r="AA46" s="8">
        <f t="shared" si="42"/>
        <v>0.48299999999999998</v>
      </c>
    </row>
    <row r="47" spans="2:27" x14ac:dyDescent="0.25">
      <c r="B47" t="s">
        <v>74</v>
      </c>
      <c r="C47" s="8">
        <v>184.89099999999999</v>
      </c>
      <c r="D47" s="8">
        <v>167.643</v>
      </c>
      <c r="E47" s="8">
        <v>160.845</v>
      </c>
      <c r="F47" s="8">
        <v>191.25</v>
      </c>
      <c r="G47" s="8">
        <v>198.98</v>
      </c>
      <c r="H47" s="8">
        <v>182.81800000000001</v>
      </c>
      <c r="I47" s="8">
        <v>160.697</v>
      </c>
      <c r="J47" s="8">
        <f t="shared" si="36"/>
        <v>209.86</v>
      </c>
      <c r="K47" s="8">
        <v>206.21700000000001</v>
      </c>
      <c r="L47" s="8">
        <v>188.09800000000001</v>
      </c>
      <c r="M47" s="8">
        <v>165.934</v>
      </c>
      <c r="N47" s="8">
        <f t="shared" si="41"/>
        <v>217.428</v>
      </c>
      <c r="O47" s="8">
        <v>211.768</v>
      </c>
      <c r="P47" s="8">
        <v>195.81700000000001</v>
      </c>
      <c r="Q47" s="8">
        <v>179.167</v>
      </c>
      <c r="R47" s="8">
        <v>228.16200000000001</v>
      </c>
      <c r="S47" s="8">
        <v>215.95500000000001</v>
      </c>
      <c r="X47" s="8"/>
      <c r="Y47" s="8">
        <v>209.86</v>
      </c>
      <c r="Z47" s="8">
        <v>217.428</v>
      </c>
      <c r="AA47" s="8">
        <f t="shared" si="42"/>
        <v>228.16200000000001</v>
      </c>
    </row>
    <row r="48" spans="2:27" s="2" customFormat="1" x14ac:dyDescent="0.25">
      <c r="B48" s="2" t="s">
        <v>112</v>
      </c>
      <c r="C48" s="11">
        <f t="shared" ref="C48:R48" si="43">SUM(C43:C47)</f>
        <v>252.637</v>
      </c>
      <c r="D48" s="11">
        <f t="shared" si="43"/>
        <v>239.917</v>
      </c>
      <c r="E48" s="11">
        <f t="shared" si="43"/>
        <v>243.69</v>
      </c>
      <c r="F48" s="11">
        <f t="shared" si="43"/>
        <v>285.61799999999999</v>
      </c>
      <c r="G48" s="11">
        <f t="shared" si="43"/>
        <v>283.62</v>
      </c>
      <c r="H48" s="11">
        <f t="shared" si="43"/>
        <v>274.99800000000005</v>
      </c>
      <c r="I48" s="11">
        <f t="shared" si="43"/>
        <v>253.91</v>
      </c>
      <c r="J48" s="11">
        <f t="shared" si="43"/>
        <v>311.98500000000001</v>
      </c>
      <c r="K48" s="11">
        <f t="shared" si="43"/>
        <v>304.875</v>
      </c>
      <c r="L48" s="11">
        <f t="shared" si="43"/>
        <v>274.10000000000002</v>
      </c>
      <c r="M48" s="11">
        <f t="shared" si="43"/>
        <v>260.52</v>
      </c>
      <c r="N48" s="11">
        <f t="shared" si="43"/>
        <v>770.94899999999996</v>
      </c>
      <c r="O48" s="11">
        <f t="shared" si="43"/>
        <v>312.399</v>
      </c>
      <c r="P48" s="11">
        <f t="shared" si="43"/>
        <v>272.93</v>
      </c>
      <c r="Q48" s="11">
        <f t="shared" si="43"/>
        <v>267.721</v>
      </c>
      <c r="R48" s="11">
        <f t="shared" si="43"/>
        <v>323.27300000000002</v>
      </c>
      <c r="S48" s="11">
        <f>SUM(S43:S47)</f>
        <v>309.80799999999999</v>
      </c>
      <c r="X48" s="11"/>
      <c r="Y48" s="11"/>
      <c r="Z48" s="11"/>
      <c r="AA48" s="11"/>
    </row>
    <row r="49" spans="2:27" x14ac:dyDescent="0.25">
      <c r="B49" t="s">
        <v>75</v>
      </c>
      <c r="C49" s="8"/>
      <c r="D49" s="8"/>
      <c r="E49" s="8"/>
      <c r="F49" s="8">
        <v>486.36599999999999</v>
      </c>
      <c r="G49" s="8">
        <v>1661.914</v>
      </c>
      <c r="H49" s="8">
        <v>2150.9270000000001</v>
      </c>
      <c r="I49" s="8">
        <v>2153.0340000000001</v>
      </c>
      <c r="J49" s="8">
        <f t="shared" si="36"/>
        <v>2155.1509999999998</v>
      </c>
      <c r="K49" s="8">
        <v>2361.8649999999998</v>
      </c>
      <c r="L49" s="8">
        <v>2374.8629999999998</v>
      </c>
      <c r="M49" s="8">
        <v>2376.9349999999999</v>
      </c>
      <c r="N49" s="8">
        <f t="shared" si="41"/>
        <v>2378.56</v>
      </c>
      <c r="O49" s="8">
        <v>2175.9180000000001</v>
      </c>
      <c r="P49" s="8">
        <v>2177.9740000000002</v>
      </c>
      <c r="Q49" s="8">
        <v>2180.038</v>
      </c>
      <c r="R49" s="8">
        <v>2182.1080000000002</v>
      </c>
      <c r="S49" s="8">
        <v>3558.8009999999999</v>
      </c>
      <c r="X49" s="8"/>
      <c r="Y49" s="8">
        <v>2155.1509999999998</v>
      </c>
      <c r="Z49" s="8">
        <v>2378.56</v>
      </c>
      <c r="AA49" s="8">
        <f t="shared" si="42"/>
        <v>2182.1080000000002</v>
      </c>
    </row>
    <row r="50" spans="2:27" x14ac:dyDescent="0.25">
      <c r="B50" t="s">
        <v>74</v>
      </c>
      <c r="C50" s="8">
        <v>3.66</v>
      </c>
      <c r="D50" s="8">
        <v>5.91</v>
      </c>
      <c r="E50" s="8">
        <v>11.657</v>
      </c>
      <c r="F50" s="8">
        <v>14.662000000000001</v>
      </c>
      <c r="G50" s="8">
        <v>14.516999999999999</v>
      </c>
      <c r="H50" s="8">
        <v>7.2619999999999996</v>
      </c>
      <c r="I50" s="8">
        <v>8.3019999999999996</v>
      </c>
      <c r="J50" s="8">
        <f t="shared" si="36"/>
        <v>8.0890000000000004</v>
      </c>
      <c r="K50" s="8">
        <v>8.2360000000000007</v>
      </c>
      <c r="L50" s="8">
        <v>8.4969999999999999</v>
      </c>
      <c r="M50" s="8">
        <v>8.7539999999999996</v>
      </c>
      <c r="N50" s="8">
        <f t="shared" si="41"/>
        <v>12.763</v>
      </c>
      <c r="O50" s="8">
        <v>11.646000000000001</v>
      </c>
      <c r="P50" s="8">
        <v>11.244</v>
      </c>
      <c r="Q50" s="8">
        <v>7.6379999999999999</v>
      </c>
      <c r="R50" s="8">
        <v>8.5239999999999991</v>
      </c>
      <c r="S50" s="8">
        <v>6.4859999999999998</v>
      </c>
      <c r="X50" s="8"/>
      <c r="Y50" s="8">
        <v>8.0890000000000004</v>
      </c>
      <c r="Z50" s="8">
        <v>12.763</v>
      </c>
      <c r="AA50" s="8">
        <f t="shared" si="42"/>
        <v>8.5239999999999991</v>
      </c>
    </row>
    <row r="51" spans="2:27" x14ac:dyDescent="0.25">
      <c r="B51" t="s">
        <v>21</v>
      </c>
      <c r="C51" s="8">
        <v>100.251</v>
      </c>
      <c r="D51" s="8">
        <v>98.283000000000001</v>
      </c>
      <c r="E51" s="8">
        <v>95.590999999999994</v>
      </c>
      <c r="F51" s="8">
        <v>84.328000000000003</v>
      </c>
      <c r="G51" s="8">
        <v>81.849000000000004</v>
      </c>
      <c r="H51" s="8">
        <v>80.900000000000006</v>
      </c>
      <c r="I51" s="8">
        <v>78.938999999999993</v>
      </c>
      <c r="J51" s="8">
        <f t="shared" si="36"/>
        <v>76.608000000000004</v>
      </c>
      <c r="K51" s="8">
        <v>73.956000000000003</v>
      </c>
      <c r="L51" s="8">
        <v>72.162000000000006</v>
      </c>
      <c r="M51" s="8">
        <v>69.278000000000006</v>
      </c>
      <c r="N51" s="8">
        <f t="shared" si="41"/>
        <v>67.343999999999994</v>
      </c>
      <c r="O51" s="8">
        <v>65.355000000000004</v>
      </c>
      <c r="P51" s="8">
        <v>63.814</v>
      </c>
      <c r="Q51" s="8">
        <v>59.72</v>
      </c>
      <c r="R51" s="8">
        <v>61.085999999999999</v>
      </c>
      <c r="S51" s="8">
        <v>58.43</v>
      </c>
      <c r="X51" s="8"/>
      <c r="Y51" s="8">
        <v>76.608000000000004</v>
      </c>
      <c r="Z51" s="8">
        <v>67.343999999999994</v>
      </c>
      <c r="AA51" s="8">
        <f t="shared" si="42"/>
        <v>61.085999999999999</v>
      </c>
    </row>
    <row r="52" spans="2:27" x14ac:dyDescent="0.25">
      <c r="B52" t="s">
        <v>76</v>
      </c>
      <c r="C52" s="8">
        <v>31.273</v>
      </c>
      <c r="D52" s="8">
        <v>30.452000000000002</v>
      </c>
      <c r="E52" s="8">
        <v>32.651000000000003</v>
      </c>
      <c r="F52" s="8">
        <v>33.381999999999998</v>
      </c>
      <c r="G52" s="8">
        <v>34.329000000000001</v>
      </c>
      <c r="H52" s="8">
        <v>31.04</v>
      </c>
      <c r="I52" s="8">
        <v>28.934000000000001</v>
      </c>
      <c r="J52" s="8">
        <f t="shared" si="36"/>
        <v>26.224</v>
      </c>
      <c r="K52" s="8">
        <v>26.347000000000001</v>
      </c>
      <c r="L52" s="8">
        <v>25.706</v>
      </c>
      <c r="M52" s="8">
        <v>30.088000000000001</v>
      </c>
      <c r="N52" s="8">
        <f t="shared" si="41"/>
        <v>17.123999999999999</v>
      </c>
      <c r="O52" s="8">
        <v>17.675000000000001</v>
      </c>
      <c r="P52" s="8">
        <v>17.826000000000001</v>
      </c>
      <c r="Q52" s="8">
        <v>18.231000000000002</v>
      </c>
      <c r="R52" s="8">
        <v>22.207999999999998</v>
      </c>
      <c r="S52" s="8">
        <v>17.552</v>
      </c>
      <c r="X52" s="8"/>
      <c r="Y52" s="8">
        <v>26.224</v>
      </c>
      <c r="Z52" s="8">
        <v>17.123999999999999</v>
      </c>
      <c r="AA52" s="8">
        <f t="shared" si="42"/>
        <v>22.207999999999998</v>
      </c>
    </row>
    <row r="53" spans="2:27" x14ac:dyDescent="0.25">
      <c r="B53" t="s">
        <v>77</v>
      </c>
      <c r="C53" s="8">
        <v>2.4E-2</v>
      </c>
      <c r="D53" s="8">
        <v>2.4E-2</v>
      </c>
      <c r="E53" s="8">
        <v>2.4E-2</v>
      </c>
      <c r="F53" s="8">
        <v>8.2110000000000003</v>
      </c>
      <c r="G53" s="8">
        <v>1.8120000000000001</v>
      </c>
      <c r="H53" s="8">
        <v>1.8129999999999999</v>
      </c>
      <c r="I53" s="8">
        <v>1.8109999999999999</v>
      </c>
      <c r="J53" s="8">
        <f t="shared" si="36"/>
        <v>0.109</v>
      </c>
      <c r="K53" s="8">
        <v>0.109</v>
      </c>
      <c r="L53" s="8">
        <v>0.105</v>
      </c>
      <c r="M53" s="8">
        <v>0</v>
      </c>
      <c r="N53" s="8">
        <f t="shared" si="41"/>
        <v>0.19800000000000001</v>
      </c>
      <c r="O53" s="8">
        <v>0.19800000000000001</v>
      </c>
      <c r="P53" s="8">
        <v>0.19800000000000001</v>
      </c>
      <c r="Q53" s="8">
        <v>0.19800000000000001</v>
      </c>
      <c r="R53" s="8">
        <v>0.35699999999999998</v>
      </c>
      <c r="S53" s="8">
        <v>0.35699999999999998</v>
      </c>
      <c r="X53" s="8"/>
      <c r="Y53" s="8">
        <v>0.109</v>
      </c>
      <c r="Z53" s="8">
        <v>0.19800000000000001</v>
      </c>
      <c r="AA53" s="8">
        <f t="shared" si="42"/>
        <v>0.35699999999999998</v>
      </c>
    </row>
    <row r="54" spans="2:27" s="2" customFormat="1" x14ac:dyDescent="0.25">
      <c r="B54" s="2" t="s">
        <v>78</v>
      </c>
      <c r="C54" s="11">
        <f t="shared" ref="C54:R54" si="44">SUM(C48:C53)</f>
        <v>387.84500000000003</v>
      </c>
      <c r="D54" s="11">
        <f t="shared" si="44"/>
        <v>374.58600000000001</v>
      </c>
      <c r="E54" s="11">
        <f t="shared" si="44"/>
        <v>383.613</v>
      </c>
      <c r="F54" s="11">
        <f t="shared" si="44"/>
        <v>912.56699999999989</v>
      </c>
      <c r="G54" s="11">
        <f t="shared" si="44"/>
        <v>2078.0410000000002</v>
      </c>
      <c r="H54" s="11">
        <f t="shared" si="44"/>
        <v>2546.9400000000005</v>
      </c>
      <c r="I54" s="11">
        <f t="shared" si="44"/>
        <v>2524.9300000000003</v>
      </c>
      <c r="J54" s="11">
        <f t="shared" si="44"/>
        <v>2578.1660000000002</v>
      </c>
      <c r="K54" s="11">
        <f t="shared" si="44"/>
        <v>2775.3879999999999</v>
      </c>
      <c r="L54" s="11">
        <f t="shared" si="44"/>
        <v>2755.4329999999995</v>
      </c>
      <c r="M54" s="11">
        <f t="shared" si="44"/>
        <v>2745.5749999999998</v>
      </c>
      <c r="N54" s="11">
        <f t="shared" si="44"/>
        <v>3246.9379999999996</v>
      </c>
      <c r="O54" s="11">
        <f t="shared" si="44"/>
        <v>2583.1910000000003</v>
      </c>
      <c r="P54" s="11">
        <f t="shared" si="44"/>
        <v>2543.9859999999999</v>
      </c>
      <c r="Q54" s="11">
        <f t="shared" si="44"/>
        <v>2533.5459999999998</v>
      </c>
      <c r="R54" s="11">
        <f t="shared" si="44"/>
        <v>2597.556</v>
      </c>
      <c r="S54" s="11">
        <f>SUM(S48:S53)</f>
        <v>3951.4339999999997</v>
      </c>
      <c r="X54" s="11">
        <f t="shared" ref="X54:AA54" si="45">SUM(X43:X53)</f>
        <v>0</v>
      </c>
      <c r="Y54" s="11">
        <f t="shared" si="45"/>
        <v>2578.1660000000002</v>
      </c>
      <c r="Z54" s="11">
        <f t="shared" si="45"/>
        <v>3246.9379999999996</v>
      </c>
      <c r="AA54" s="11">
        <f t="shared" si="45"/>
        <v>2597.556</v>
      </c>
    </row>
    <row r="55" spans="2:27" x14ac:dyDescent="0.25">
      <c r="B55" t="s">
        <v>111</v>
      </c>
      <c r="C55" s="4">
        <f>C42-C54</f>
        <v>461.42600000000016</v>
      </c>
      <c r="D55" s="4">
        <f t="shared" ref="D55:S55" si="46">D42-D54</f>
        <v>458.45999999999981</v>
      </c>
      <c r="E55" s="4">
        <f t="shared" si="46"/>
        <v>389.29199999999997</v>
      </c>
      <c r="F55" s="4">
        <f t="shared" si="46"/>
        <v>553.04499999999996</v>
      </c>
      <c r="G55" s="4">
        <f t="shared" si="46"/>
        <v>365.02799999999979</v>
      </c>
      <c r="H55" s="4">
        <f t="shared" si="46"/>
        <v>77.418999999999869</v>
      </c>
      <c r="I55" s="4">
        <f t="shared" si="46"/>
        <v>461.3139999999994</v>
      </c>
      <c r="J55" s="4">
        <f t="shared" si="46"/>
        <v>978.95800000000054</v>
      </c>
      <c r="K55" s="4">
        <f t="shared" si="46"/>
        <v>862.99900000000025</v>
      </c>
      <c r="L55" s="4">
        <f t="shared" si="46"/>
        <v>-187.06799999999976</v>
      </c>
      <c r="M55" s="4">
        <f t="shared" si="46"/>
        <v>-200.28899999999976</v>
      </c>
      <c r="N55" s="4">
        <f t="shared" si="46"/>
        <v>-836.66599999999926</v>
      </c>
      <c r="O55" s="4">
        <f t="shared" si="46"/>
        <v>443.21100000000024</v>
      </c>
      <c r="P55" s="4">
        <f t="shared" si="46"/>
        <v>819.11799999999994</v>
      </c>
      <c r="Q55" s="4">
        <f t="shared" si="46"/>
        <v>840.39499999999998</v>
      </c>
      <c r="R55" s="4">
        <f>R42-R54</f>
        <v>2164.9720000000002</v>
      </c>
      <c r="S55" s="4">
        <f t="shared" si="46"/>
        <v>2400.1049999999991</v>
      </c>
    </row>
    <row r="57" spans="2:27" x14ac:dyDescent="0.25">
      <c r="B57" t="s">
        <v>82</v>
      </c>
      <c r="C57" s="8"/>
      <c r="D57" s="8"/>
      <c r="E57" s="8">
        <v>38.25</v>
      </c>
      <c r="F57">
        <v>70.468999999999994</v>
      </c>
      <c r="G57" s="8">
        <v>91.325999999999993</v>
      </c>
      <c r="H57" s="8">
        <v>105.08499999999999</v>
      </c>
      <c r="I57" s="8">
        <v>114.042</v>
      </c>
      <c r="J57" s="8">
        <v>124.39100000000001</v>
      </c>
      <c r="K57" s="8">
        <v>129.21799999999999</v>
      </c>
      <c r="L57" s="8">
        <v>129.69900000000001</v>
      </c>
      <c r="M57" s="8">
        <v>130</v>
      </c>
      <c r="N57" s="8">
        <v>132.5</v>
      </c>
      <c r="O57" s="8">
        <v>140</v>
      </c>
      <c r="P57" s="8">
        <v>152.333</v>
      </c>
      <c r="Q57" s="8">
        <v>158.245</v>
      </c>
      <c r="R57" s="8">
        <v>189.15</v>
      </c>
      <c r="S57" s="8">
        <v>214.4</v>
      </c>
      <c r="X57" s="8">
        <v>70.468999999999994</v>
      </c>
      <c r="Y57" s="8">
        <v>124.39100000000001</v>
      </c>
      <c r="Z57" s="8">
        <v>132.5</v>
      </c>
      <c r="AA57" s="8">
        <v>189.15</v>
      </c>
    </row>
    <row r="58" spans="2:27" x14ac:dyDescent="0.25">
      <c r="B58" t="s">
        <v>79</v>
      </c>
      <c r="E58">
        <v>10.706</v>
      </c>
      <c r="F58">
        <v>28.980450000000001</v>
      </c>
      <c r="G58">
        <v>58.601280000000003</v>
      </c>
      <c r="H58">
        <v>34.763469999999998</v>
      </c>
      <c r="I58">
        <v>43.534559999999999</v>
      </c>
      <c r="J58">
        <v>45.87997</v>
      </c>
      <c r="K58">
        <v>45.602789999999999</v>
      </c>
      <c r="L58">
        <v>18.895019999999999</v>
      </c>
      <c r="M58">
        <v>19.480509999999999</v>
      </c>
      <c r="N58">
        <v>16.556319999999999</v>
      </c>
      <c r="O58">
        <v>28.468440000000001</v>
      </c>
      <c r="P58">
        <v>30.361509999999999</v>
      </c>
      <c r="Q58">
        <v>27.030470000000001</v>
      </c>
      <c r="R58">
        <v>42.531410000000001</v>
      </c>
      <c r="S58">
        <f>63.0875</f>
        <v>63.087499999999999</v>
      </c>
      <c r="X58">
        <v>28.980450000000001</v>
      </c>
      <c r="Y58">
        <v>45.87997</v>
      </c>
      <c r="Z58">
        <v>16.556319999999999</v>
      </c>
      <c r="AA58">
        <v>42.531410000000001</v>
      </c>
    </row>
    <row r="59" spans="2:27" x14ac:dyDescent="0.25">
      <c r="B59" t="s">
        <v>93</v>
      </c>
      <c r="C59" s="8"/>
      <c r="D59" s="8"/>
      <c r="E59" s="8">
        <f>E57*E58</f>
        <v>409.50450000000001</v>
      </c>
      <c r="F59" s="8">
        <f>F57*F58</f>
        <v>2042.2233310499998</v>
      </c>
      <c r="G59" s="8">
        <f t="shared" ref="G59:S59" si="47">G57*G58</f>
        <v>5351.8204972799995</v>
      </c>
      <c r="H59" s="8">
        <f t="shared" si="47"/>
        <v>3653.1192449499995</v>
      </c>
      <c r="I59" s="8">
        <f t="shared" si="47"/>
        <v>4964.7682915200003</v>
      </c>
      <c r="J59" s="8">
        <f t="shared" si="47"/>
        <v>5707.0553482700006</v>
      </c>
      <c r="K59" s="8">
        <f t="shared" si="47"/>
        <v>5892.7013182199989</v>
      </c>
      <c r="L59" s="8">
        <f t="shared" si="47"/>
        <v>2450.6651989800002</v>
      </c>
      <c r="M59" s="8">
        <f t="shared" si="47"/>
        <v>2532.4663</v>
      </c>
      <c r="N59" s="8">
        <f t="shared" si="47"/>
        <v>2193.7123999999999</v>
      </c>
      <c r="O59" s="8">
        <f t="shared" si="47"/>
        <v>3985.5816</v>
      </c>
      <c r="P59" s="8">
        <f t="shared" si="47"/>
        <v>4625.0599028299994</v>
      </c>
      <c r="Q59" s="8">
        <f t="shared" si="47"/>
        <v>4277.4367251500007</v>
      </c>
      <c r="R59" s="8">
        <f t="shared" si="47"/>
        <v>8044.8162015000007</v>
      </c>
      <c r="S59" s="8">
        <f t="shared" si="47"/>
        <v>13525.960000000001</v>
      </c>
      <c r="X59" s="8">
        <f>X57*X58</f>
        <v>2042.2233310499998</v>
      </c>
      <c r="Y59" s="8">
        <f>Y57*Y58</f>
        <v>5707.0553482700006</v>
      </c>
      <c r="Z59" s="8">
        <f>Z57*Z58</f>
        <v>2193.7123999999999</v>
      </c>
      <c r="AA59" s="8">
        <f>AA57*AA58</f>
        <v>8044.8162015000007</v>
      </c>
    </row>
    <row r="60" spans="2:27" x14ac:dyDescent="0.25">
      <c r="B60" t="s">
        <v>80</v>
      </c>
      <c r="C60" s="8"/>
      <c r="D60" s="8"/>
      <c r="E60" s="12">
        <f>E59-E62</f>
        <v>-424590.49550000002</v>
      </c>
      <c r="F60" s="12">
        <f>F59-F62</f>
        <v>-1122957.77666895</v>
      </c>
      <c r="G60" s="12">
        <f t="shared" ref="G60:R60" si="48">G59-G62</f>
        <v>-2206023.17950272</v>
      </c>
      <c r="H60" s="12">
        <f t="shared" si="48"/>
        <v>-2736952.8807550501</v>
      </c>
      <c r="I60" s="12">
        <f t="shared" si="48"/>
        <v>-3155506.23170848</v>
      </c>
      <c r="J60" s="12">
        <f t="shared" si="48"/>
        <v>-3745821.9446517299</v>
      </c>
      <c r="K60" s="12">
        <f t="shared" si="48"/>
        <v>-3960636.2986817802</v>
      </c>
      <c r="L60" s="16">
        <f t="shared" si="48"/>
        <v>-3974078.3348010201</v>
      </c>
      <c r="M60" s="16">
        <f t="shared" si="48"/>
        <v>-3979974.5337</v>
      </c>
      <c r="N60" s="16">
        <f t="shared" si="48"/>
        <v>-4036756.2875999999</v>
      </c>
      <c r="O60" s="16">
        <f t="shared" si="48"/>
        <v>-4214239.4183999998</v>
      </c>
      <c r="P60" s="12">
        <f t="shared" si="48"/>
        <v>-4560602.94009717</v>
      </c>
      <c r="Q60" s="16">
        <f t="shared" si="48"/>
        <v>-4722631.5632748501</v>
      </c>
      <c r="R60" s="12">
        <f t="shared" si="48"/>
        <v>-5886955.1837985003</v>
      </c>
      <c r="S60" s="12">
        <f>S59-S62</f>
        <v>-7528582.04</v>
      </c>
      <c r="X60" s="12">
        <v>917223.33105000004</v>
      </c>
      <c r="Y60" s="12">
        <v>1955526.34827</v>
      </c>
      <c r="Z60" s="15">
        <v>-1845237.6</v>
      </c>
      <c r="AA60" s="12">
        <v>2149816.2015</v>
      </c>
    </row>
    <row r="61" spans="2:27" x14ac:dyDescent="0.25">
      <c r="B61" t="s">
        <v>81</v>
      </c>
      <c r="C61" s="8"/>
      <c r="D61" s="8"/>
      <c r="E61" s="8">
        <f>E62/E57</f>
        <v>11111.111111111111</v>
      </c>
      <c r="F61" s="8">
        <f t="shared" ref="F61:Q61" si="49">F62/F57</f>
        <v>15964.46664490769</v>
      </c>
      <c r="G61" s="8">
        <f t="shared" si="49"/>
        <v>24214.07923263912</v>
      </c>
      <c r="H61" s="8">
        <f t="shared" si="49"/>
        <v>26079.897226055098</v>
      </c>
      <c r="I61" s="8">
        <f t="shared" si="49"/>
        <v>27713.219690991038</v>
      </c>
      <c r="J61" s="8">
        <f t="shared" si="49"/>
        <v>30159.167463884041</v>
      </c>
      <c r="K61" s="8">
        <f t="shared" si="49"/>
        <v>30696.41226454519</v>
      </c>
      <c r="L61" s="8">
        <f t="shared" si="49"/>
        <v>30659.673551839256</v>
      </c>
      <c r="M61" s="8">
        <f t="shared" si="49"/>
        <v>30634.669230769232</v>
      </c>
      <c r="N61" s="8">
        <f t="shared" si="49"/>
        <v>30482.641509433961</v>
      </c>
      <c r="O61" s="8">
        <f t="shared" si="49"/>
        <v>30130.178571428572</v>
      </c>
      <c r="P61" s="8">
        <f t="shared" si="49"/>
        <v>29968.739537723279</v>
      </c>
      <c r="Q61" s="8">
        <f t="shared" si="49"/>
        <v>29870.826882365949</v>
      </c>
      <c r="R61" s="8">
        <f>R62/R57</f>
        <v>31165.741475019826</v>
      </c>
      <c r="S61" s="8">
        <f>S62/S57</f>
        <v>35177.742537313432</v>
      </c>
      <c r="X61" s="8">
        <v>15964.46664490769</v>
      </c>
      <c r="Y61" s="8">
        <v>30159.167463884041</v>
      </c>
      <c r="Z61" s="8">
        <v>30482.641509433961</v>
      </c>
      <c r="AA61" s="8">
        <v>31165.741475019826</v>
      </c>
    </row>
    <row r="62" spans="2:27" x14ac:dyDescent="0.25">
      <c r="B62" t="s">
        <v>87</v>
      </c>
      <c r="C62" s="8"/>
      <c r="D62" s="8"/>
      <c r="E62" s="8">
        <v>425000</v>
      </c>
      <c r="F62" s="8">
        <f>E62+F66</f>
        <v>1125000</v>
      </c>
      <c r="G62" s="8">
        <f>F62+G66</f>
        <v>2211375</v>
      </c>
      <c r="H62" s="8">
        <f>G62+H66</f>
        <v>2740606</v>
      </c>
      <c r="I62" s="8">
        <f>H62+I66</f>
        <v>3160471</v>
      </c>
      <c r="J62" s="8">
        <f t="shared" ref="J62:Q62" si="50">I62+J66</f>
        <v>3751529</v>
      </c>
      <c r="K62" s="8">
        <f>J62+K66</f>
        <v>3966529</v>
      </c>
      <c r="L62" s="8">
        <f>K62+L66</f>
        <v>3976529</v>
      </c>
      <c r="M62" s="8">
        <f t="shared" si="50"/>
        <v>3982507</v>
      </c>
      <c r="N62" s="8">
        <f t="shared" si="50"/>
        <v>4038950</v>
      </c>
      <c r="O62" s="8">
        <f t="shared" si="50"/>
        <v>4218225</v>
      </c>
      <c r="P62" s="8">
        <f t="shared" si="50"/>
        <v>4565228</v>
      </c>
      <c r="Q62" s="8">
        <f t="shared" si="50"/>
        <v>4726909</v>
      </c>
      <c r="R62" s="8">
        <f>Q62+R66</f>
        <v>5895000</v>
      </c>
      <c r="S62" s="8">
        <f>R62+S66</f>
        <v>7542108</v>
      </c>
      <c r="X62" s="8">
        <v>1125000</v>
      </c>
      <c r="Y62" s="8">
        <v>3751529</v>
      </c>
      <c r="Z62" s="8">
        <v>4038950</v>
      </c>
      <c r="AA62" s="8">
        <v>5895000</v>
      </c>
    </row>
    <row r="65" spans="2:19" x14ac:dyDescent="0.25">
      <c r="B65" t="s">
        <v>84</v>
      </c>
      <c r="C65" s="8"/>
      <c r="D65" s="8"/>
      <c r="E65" s="8"/>
      <c r="F65" s="8">
        <f t="shared" ref="F65:M65" si="51">F57-E57</f>
        <v>32.218999999999994</v>
      </c>
      <c r="G65" s="8">
        <f t="shared" si="51"/>
        <v>20.856999999999999</v>
      </c>
      <c r="H65" s="8">
        <f t="shared" si="51"/>
        <v>13.759</v>
      </c>
      <c r="I65" s="8">
        <f t="shared" si="51"/>
        <v>8.9570000000000078</v>
      </c>
      <c r="J65" s="8">
        <f t="shared" si="51"/>
        <v>10.349000000000004</v>
      </c>
      <c r="K65" s="8">
        <f t="shared" si="51"/>
        <v>4.826999999999984</v>
      </c>
      <c r="L65" s="8">
        <f t="shared" si="51"/>
        <v>0.48100000000002296</v>
      </c>
      <c r="M65" s="8">
        <f t="shared" si="51"/>
        <v>0.30099999999998772</v>
      </c>
      <c r="N65" s="8">
        <f t="shared" ref="N65:R65" si="52">N57-M57</f>
        <v>2.5</v>
      </c>
      <c r="O65" s="8">
        <f t="shared" si="52"/>
        <v>7.5</v>
      </c>
      <c r="P65" s="8">
        <f t="shared" si="52"/>
        <v>12.332999999999998</v>
      </c>
      <c r="Q65" s="8">
        <f t="shared" si="52"/>
        <v>5.9120000000000061</v>
      </c>
      <c r="R65" s="8">
        <f t="shared" si="52"/>
        <v>30.905000000000001</v>
      </c>
      <c r="S65" s="8">
        <v>25250</v>
      </c>
    </row>
    <row r="66" spans="2:19" x14ac:dyDescent="0.25">
      <c r="B66" t="s">
        <v>85</v>
      </c>
      <c r="C66" s="8"/>
      <c r="D66" s="8"/>
      <c r="E66" s="8"/>
      <c r="F66" s="8">
        <v>700000</v>
      </c>
      <c r="G66" s="8">
        <v>1086375</v>
      </c>
      <c r="H66" s="8">
        <v>529231</v>
      </c>
      <c r="I66" s="8">
        <v>419865</v>
      </c>
      <c r="J66" s="8">
        <v>591058</v>
      </c>
      <c r="K66" s="8">
        <v>215000</v>
      </c>
      <c r="L66" s="8">
        <v>10000</v>
      </c>
      <c r="M66" s="8">
        <v>5978</v>
      </c>
      <c r="N66" s="8">
        <v>56443</v>
      </c>
      <c r="O66" s="8">
        <v>179275</v>
      </c>
      <c r="P66" s="8">
        <v>347003</v>
      </c>
      <c r="Q66" s="8">
        <v>161681</v>
      </c>
      <c r="R66" s="8">
        <f>5895000-Q62</f>
        <v>1168091</v>
      </c>
      <c r="S66" s="8">
        <f>S65*S67/1000</f>
        <v>1647108</v>
      </c>
    </row>
    <row r="67" spans="2:19" x14ac:dyDescent="0.25">
      <c r="B67" t="s">
        <v>86</v>
      </c>
      <c r="F67" s="10">
        <f>F66/F65*1000</f>
        <v>21726310.562090699</v>
      </c>
      <c r="G67" s="10">
        <f t="shared" ref="G67:R67" si="53">G66/G65*1000</f>
        <v>52086829.361844949</v>
      </c>
      <c r="H67" s="10">
        <f t="shared" si="53"/>
        <v>38464350.606875502</v>
      </c>
      <c r="I67" s="10">
        <f t="shared" si="53"/>
        <v>46875628.000446536</v>
      </c>
      <c r="J67" s="10">
        <f t="shared" si="53"/>
        <v>57112571.262923934</v>
      </c>
      <c r="K67" s="10">
        <f t="shared" si="53"/>
        <v>44541122.850632012</v>
      </c>
      <c r="L67" s="10">
        <f t="shared" si="53"/>
        <v>20790020.790019795</v>
      </c>
      <c r="M67" s="10">
        <f t="shared" si="53"/>
        <v>19860465.116279881</v>
      </c>
      <c r="N67" s="10">
        <f t="shared" si="53"/>
        <v>22577200</v>
      </c>
      <c r="O67" s="10">
        <f t="shared" si="53"/>
        <v>23903333.333333332</v>
      </c>
      <c r="P67" s="10">
        <f>P66/P65*1000</f>
        <v>28136138.814562559</v>
      </c>
      <c r="Q67" s="10">
        <f t="shared" si="53"/>
        <v>27347936.400541242</v>
      </c>
      <c r="R67" s="10">
        <f t="shared" si="53"/>
        <v>37796181.847597472</v>
      </c>
      <c r="S67" s="10">
        <v>65232</v>
      </c>
    </row>
  </sheetData>
  <phoneticPr fontId="6" type="noConversion"/>
  <hyperlinks>
    <hyperlink ref="A1" location="Main!A1" display="Main" xr:uid="{FFD6FC28-FD87-4776-93D1-3783D6C7039D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EA0FE-1A7B-4E67-A576-244712A3E077}">
  <dimension ref="A1:K195"/>
  <sheetViews>
    <sheetView workbookViewId="0">
      <pane ySplit="1" topLeftCell="A107" activePane="bottomLeft" state="frozen"/>
      <selection pane="bottomLeft" activeCell="F185" sqref="F185"/>
    </sheetView>
  </sheetViews>
  <sheetFormatPr defaultRowHeight="15" x14ac:dyDescent="0.25"/>
  <cols>
    <col min="1" max="1" width="10.140625" bestFit="1" customWidth="1"/>
    <col min="3" max="3" width="5.5703125" customWidth="1"/>
    <col min="5" max="5" width="5.5703125" customWidth="1"/>
    <col min="6" max="6" width="10.140625" bestFit="1" customWidth="1"/>
    <col min="7" max="7" width="13.85546875" bestFit="1" customWidth="1"/>
    <col min="8" max="8" width="11.85546875" customWidth="1"/>
    <col min="9" max="9" width="14.42578125" customWidth="1"/>
    <col min="10" max="10" width="9.5703125" customWidth="1"/>
  </cols>
  <sheetData>
    <row r="1" spans="1:11" ht="45" x14ac:dyDescent="0.25">
      <c r="A1" s="18" t="s">
        <v>88</v>
      </c>
      <c r="B1" s="18" t="s">
        <v>89</v>
      </c>
      <c r="C1" s="18" t="s">
        <v>96</v>
      </c>
      <c r="D1" s="19" t="s">
        <v>90</v>
      </c>
      <c r="E1" s="19" t="s">
        <v>96</v>
      </c>
      <c r="F1" s="19" t="s">
        <v>95</v>
      </c>
      <c r="G1" s="18" t="s">
        <v>91</v>
      </c>
      <c r="H1" s="18" t="s">
        <v>94</v>
      </c>
      <c r="I1" s="18" t="s">
        <v>92</v>
      </c>
      <c r="J1" s="18" t="s">
        <v>104</v>
      </c>
      <c r="K1" s="18">
        <v>1</v>
      </c>
    </row>
    <row r="2" spans="1:11" x14ac:dyDescent="0.25">
      <c r="A2" s="6">
        <v>44011</v>
      </c>
      <c r="B2" s="10">
        <v>9073.9423829999996</v>
      </c>
      <c r="C2" s="14"/>
      <c r="D2" s="10">
        <v>117.349998</v>
      </c>
      <c r="E2" s="14"/>
      <c r="F2" s="4">
        <v>9616000</v>
      </c>
      <c r="G2" s="4">
        <f>F2*D2</f>
        <v>1128437580.7679999</v>
      </c>
      <c r="H2" s="4"/>
      <c r="I2" s="4">
        <f>H2*B2</f>
        <v>0</v>
      </c>
      <c r="J2" s="14"/>
    </row>
    <row r="3" spans="1:11" x14ac:dyDescent="0.25">
      <c r="A3" s="6">
        <v>44018</v>
      </c>
      <c r="B3" s="10">
        <v>9276.5</v>
      </c>
      <c r="C3" s="14">
        <f>B3/B2-1</f>
        <v>2.2323000130515691E-2</v>
      </c>
      <c r="D3" s="10">
        <v>117.660004</v>
      </c>
      <c r="E3" s="14">
        <f>D3/D2-1</f>
        <v>2.6417213914227133E-3</v>
      </c>
      <c r="F3" s="4">
        <v>9616000</v>
      </c>
      <c r="G3" s="4">
        <f t="shared" ref="G3:G66" si="0">F3*D3</f>
        <v>1131418598.464</v>
      </c>
      <c r="H3" s="4"/>
      <c r="I3" s="4">
        <f t="shared" ref="I3:I66" si="1">H3*B3</f>
        <v>0</v>
      </c>
      <c r="J3" s="14"/>
    </row>
    <row r="4" spans="1:11" x14ac:dyDescent="0.25">
      <c r="A4" s="6">
        <v>44025</v>
      </c>
      <c r="B4" s="10">
        <v>9185.8173829999996</v>
      </c>
      <c r="C4" s="14">
        <f>C3+B4/B3-1</f>
        <v>1.2547479513903781E-2</v>
      </c>
      <c r="D4" s="10">
        <v>118.339996</v>
      </c>
      <c r="E4" s="14">
        <f>E3+D4/D3-1</f>
        <v>8.4210174723577946E-3</v>
      </c>
      <c r="F4" s="4">
        <v>9616000</v>
      </c>
      <c r="G4" s="4">
        <f t="shared" si="0"/>
        <v>1137957401.536</v>
      </c>
      <c r="H4" s="4"/>
      <c r="I4" s="4">
        <f t="shared" si="1"/>
        <v>0</v>
      </c>
      <c r="J4" s="14"/>
    </row>
    <row r="5" spans="1:11" x14ac:dyDescent="0.25">
      <c r="A5" s="6">
        <v>44032</v>
      </c>
      <c r="B5" s="10">
        <v>9905.1669920000004</v>
      </c>
      <c r="C5" s="14">
        <f t="shared" ref="C5:C68" si="2">C4+B5/B4-1</f>
        <v>9.0858377608969976E-2</v>
      </c>
      <c r="D5" s="10">
        <v>116.949997</v>
      </c>
      <c r="E5" s="14">
        <f>E4+D5/D4-1</f>
        <v>-3.3247916114957921E-3</v>
      </c>
      <c r="F5" s="4">
        <v>9616000</v>
      </c>
      <c r="G5" s="4">
        <f t="shared" si="0"/>
        <v>1124591171.152</v>
      </c>
      <c r="H5" s="4"/>
      <c r="I5" s="4">
        <f t="shared" si="1"/>
        <v>0</v>
      </c>
      <c r="J5" s="14"/>
    </row>
    <row r="6" spans="1:11" x14ac:dyDescent="0.25">
      <c r="A6" s="6">
        <v>44039</v>
      </c>
      <c r="B6" s="10">
        <v>11053.614258</v>
      </c>
      <c r="C6" s="14">
        <f t="shared" si="2"/>
        <v>0.20680263851113878</v>
      </c>
      <c r="D6" s="10">
        <v>123.91999800000001</v>
      </c>
      <c r="E6" s="14">
        <f t="shared" ref="E6:E68" si="3">E5+D6/D5-1</f>
        <v>5.6273337322188643E-2</v>
      </c>
      <c r="F6" s="4">
        <v>9616000</v>
      </c>
      <c r="G6" s="4">
        <f t="shared" si="0"/>
        <v>1191614700.7680001</v>
      </c>
      <c r="H6" s="4"/>
      <c r="I6" s="4">
        <f t="shared" si="1"/>
        <v>0</v>
      </c>
      <c r="J6" s="14"/>
    </row>
    <row r="7" spans="1:11" x14ac:dyDescent="0.25">
      <c r="A7" s="6">
        <v>44046</v>
      </c>
      <c r="B7" s="10">
        <v>11675.739258</v>
      </c>
      <c r="C7" s="14">
        <f t="shared" si="2"/>
        <v>0.26308513448748783</v>
      </c>
      <c r="D7" s="10">
        <v>123.389999</v>
      </c>
      <c r="E7" s="14">
        <f t="shared" si="3"/>
        <v>5.1996392450062379E-2</v>
      </c>
      <c r="F7" s="4">
        <v>9616000</v>
      </c>
      <c r="G7" s="4">
        <f t="shared" si="0"/>
        <v>1186518230.3840001</v>
      </c>
      <c r="H7" s="4"/>
      <c r="I7" s="4">
        <f t="shared" si="1"/>
        <v>0</v>
      </c>
      <c r="J7" s="14"/>
    </row>
    <row r="8" spans="1:11" x14ac:dyDescent="0.25">
      <c r="A8" s="6">
        <v>44053</v>
      </c>
      <c r="B8" s="10">
        <v>11892.803711</v>
      </c>
      <c r="C8" s="14">
        <f t="shared" si="2"/>
        <v>0.28167620167419916</v>
      </c>
      <c r="D8" s="10">
        <v>146.63000500000001</v>
      </c>
      <c r="E8" s="14">
        <f t="shared" si="3"/>
        <v>0.24034233773206215</v>
      </c>
      <c r="F8" s="4">
        <v>9616000</v>
      </c>
      <c r="G8" s="4">
        <f t="shared" si="0"/>
        <v>1409994128.0800002</v>
      </c>
      <c r="H8" s="4">
        <v>21454</v>
      </c>
      <c r="I8" s="4">
        <f t="shared" si="1"/>
        <v>255148210.81579402</v>
      </c>
      <c r="J8" s="20">
        <f>G8/I8</f>
        <v>5.5261768192368592</v>
      </c>
    </row>
    <row r="9" spans="1:11" x14ac:dyDescent="0.25">
      <c r="A9" s="6">
        <v>44060</v>
      </c>
      <c r="B9" s="10">
        <v>11664.847656</v>
      </c>
      <c r="C9" s="14">
        <f t="shared" si="2"/>
        <v>0.26250863946267811</v>
      </c>
      <c r="D9" s="10">
        <v>145.08000200000001</v>
      </c>
      <c r="E9" s="14">
        <f t="shared" si="3"/>
        <v>0.22977149310854861</v>
      </c>
      <c r="F9" s="4">
        <v>9616000</v>
      </c>
      <c r="G9" s="4">
        <f t="shared" si="0"/>
        <v>1395089299.2320001</v>
      </c>
      <c r="H9" s="4">
        <v>21454</v>
      </c>
      <c r="I9" s="4">
        <f t="shared" si="1"/>
        <v>250257641.61182401</v>
      </c>
      <c r="J9" s="20">
        <f t="shared" ref="J9:J72" si="4">G9/I9</f>
        <v>5.5746121886496907</v>
      </c>
    </row>
    <row r="10" spans="1:11" x14ac:dyDescent="0.25">
      <c r="A10" s="6">
        <v>44067</v>
      </c>
      <c r="B10" s="10">
        <v>11711.505859000001</v>
      </c>
      <c r="C10" s="14">
        <f t="shared" si="2"/>
        <v>0.26650853765046123</v>
      </c>
      <c r="D10" s="10">
        <v>146.88999899999999</v>
      </c>
      <c r="E10" s="14">
        <f t="shared" si="3"/>
        <v>0.2422473476374174</v>
      </c>
      <c r="F10" s="4">
        <v>9616000</v>
      </c>
      <c r="G10" s="4">
        <f t="shared" si="0"/>
        <v>1412494230.3839998</v>
      </c>
      <c r="H10" s="4">
        <v>21454</v>
      </c>
      <c r="I10" s="4">
        <f t="shared" si="1"/>
        <v>251258646.69898602</v>
      </c>
      <c r="J10" s="20">
        <f t="shared" si="4"/>
        <v>5.6216741152641898</v>
      </c>
    </row>
    <row r="11" spans="1:11" x14ac:dyDescent="0.25">
      <c r="A11" s="6">
        <v>44074</v>
      </c>
      <c r="B11" s="10">
        <v>10280.351563</v>
      </c>
      <c r="C11" s="14">
        <f t="shared" si="2"/>
        <v>0.14430783065084052</v>
      </c>
      <c r="D11" s="10">
        <v>142.19000199999999</v>
      </c>
      <c r="E11" s="14">
        <f t="shared" si="3"/>
        <v>0.21025063559441426</v>
      </c>
      <c r="F11" s="4">
        <v>9616000</v>
      </c>
      <c r="G11" s="4">
        <f t="shared" si="0"/>
        <v>1367299059.2319999</v>
      </c>
      <c r="H11" s="4">
        <v>21454</v>
      </c>
      <c r="I11" s="4">
        <f t="shared" si="1"/>
        <v>220554662.43260202</v>
      </c>
      <c r="J11" s="20">
        <f t="shared" si="4"/>
        <v>6.1993659265753429</v>
      </c>
    </row>
    <row r="12" spans="1:11" x14ac:dyDescent="0.25">
      <c r="A12" s="6">
        <v>44081</v>
      </c>
      <c r="B12" s="10">
        <v>10323.755859000001</v>
      </c>
      <c r="C12" s="14">
        <f t="shared" si="2"/>
        <v>0.14852989404371297</v>
      </c>
      <c r="D12" s="10">
        <v>141.13000500000001</v>
      </c>
      <c r="E12" s="14">
        <f t="shared" si="3"/>
        <v>0.20279584281650864</v>
      </c>
      <c r="F12" s="4">
        <v>9616000</v>
      </c>
      <c r="G12" s="4">
        <f t="shared" si="0"/>
        <v>1357106128.0800002</v>
      </c>
      <c r="H12" s="4">
        <v>21454</v>
      </c>
      <c r="I12" s="4">
        <f t="shared" si="1"/>
        <v>221485858.19898602</v>
      </c>
      <c r="J12" s="20">
        <f t="shared" si="4"/>
        <v>6.1272811687180351</v>
      </c>
    </row>
    <row r="13" spans="1:11" x14ac:dyDescent="0.25">
      <c r="A13" s="6">
        <v>44088</v>
      </c>
      <c r="B13" s="10">
        <v>10938.271484000001</v>
      </c>
      <c r="C13" s="14">
        <f t="shared" si="2"/>
        <v>0.20805431842888278</v>
      </c>
      <c r="D13" s="10">
        <v>159.58999600000001</v>
      </c>
      <c r="E13" s="14">
        <f t="shared" si="3"/>
        <v>0.33359716320192212</v>
      </c>
      <c r="F13" s="4">
        <v>9616000</v>
      </c>
      <c r="G13" s="4">
        <f t="shared" si="0"/>
        <v>1534617401.536</v>
      </c>
      <c r="H13" s="4">
        <f t="shared" ref="H13:H24" si="5">$H$12+16796</f>
        <v>38250</v>
      </c>
      <c r="I13" s="4">
        <f t="shared" si="1"/>
        <v>418388884.26300001</v>
      </c>
      <c r="J13" s="20">
        <f t="shared" si="4"/>
        <v>3.6679210640102395</v>
      </c>
    </row>
    <row r="14" spans="1:11" x14ac:dyDescent="0.25">
      <c r="A14" s="6">
        <v>44095</v>
      </c>
      <c r="B14" s="10">
        <v>10775.269531</v>
      </c>
      <c r="C14" s="14">
        <f t="shared" si="2"/>
        <v>0.1931523338476413</v>
      </c>
      <c r="D14" s="10">
        <v>146.13000500000001</v>
      </c>
      <c r="E14" s="14">
        <f t="shared" si="3"/>
        <v>0.24925609335190479</v>
      </c>
      <c r="F14" s="4">
        <v>9616000</v>
      </c>
      <c r="G14" s="4">
        <f t="shared" si="0"/>
        <v>1405186128.0800002</v>
      </c>
      <c r="H14" s="4">
        <f t="shared" si="5"/>
        <v>38250</v>
      </c>
      <c r="I14" s="4">
        <f t="shared" si="1"/>
        <v>412154059.56075001</v>
      </c>
      <c r="J14" s="20">
        <f t="shared" si="4"/>
        <v>3.4093710725003326</v>
      </c>
    </row>
    <row r="15" spans="1:11" x14ac:dyDescent="0.25">
      <c r="A15" s="6">
        <v>44102</v>
      </c>
      <c r="B15" s="10">
        <v>10669.583008</v>
      </c>
      <c r="C15" s="14">
        <f t="shared" si="2"/>
        <v>0.18334408518194012</v>
      </c>
      <c r="D15" s="10">
        <v>146.46000699999999</v>
      </c>
      <c r="E15" s="14">
        <f t="shared" si="3"/>
        <v>0.25151437015138889</v>
      </c>
      <c r="F15" s="4">
        <v>9616000</v>
      </c>
      <c r="G15" s="4">
        <f t="shared" si="0"/>
        <v>1408359427.3119998</v>
      </c>
      <c r="H15" s="4">
        <f t="shared" si="5"/>
        <v>38250</v>
      </c>
      <c r="I15" s="4">
        <f t="shared" si="1"/>
        <v>408111550.05599999</v>
      </c>
      <c r="J15" s="20">
        <f t="shared" si="4"/>
        <v>3.4509178363580948</v>
      </c>
    </row>
    <row r="16" spans="1:11" x14ac:dyDescent="0.25">
      <c r="A16" s="6">
        <v>44109</v>
      </c>
      <c r="B16" s="10">
        <v>11384.181640999999</v>
      </c>
      <c r="C16" s="14">
        <f t="shared" si="2"/>
        <v>0.25031939550701998</v>
      </c>
      <c r="D16" s="10">
        <v>164.729996</v>
      </c>
      <c r="E16" s="14">
        <f t="shared" si="3"/>
        <v>0.37625824647798223</v>
      </c>
      <c r="F16" s="4">
        <v>9684000</v>
      </c>
      <c r="G16" s="4">
        <f t="shared" si="0"/>
        <v>1595245281.2639999</v>
      </c>
      <c r="H16" s="4">
        <f t="shared" si="5"/>
        <v>38250</v>
      </c>
      <c r="I16" s="4">
        <f t="shared" si="1"/>
        <v>435444947.76824999</v>
      </c>
      <c r="J16" s="20">
        <f t="shared" si="4"/>
        <v>3.6634832702503011</v>
      </c>
    </row>
    <row r="17" spans="1:10" x14ac:dyDescent="0.25">
      <c r="A17" s="6">
        <v>44116</v>
      </c>
      <c r="B17" s="10">
        <v>11483.359375</v>
      </c>
      <c r="C17" s="14">
        <f t="shared" si="2"/>
        <v>0.25903128513840223</v>
      </c>
      <c r="D17" s="10">
        <v>164.699997</v>
      </c>
      <c r="E17" s="14">
        <f t="shared" si="3"/>
        <v>0.37607613635397064</v>
      </c>
      <c r="F17" s="4">
        <v>9684000</v>
      </c>
      <c r="G17" s="4">
        <f t="shared" si="0"/>
        <v>1594954770.948</v>
      </c>
      <c r="H17" s="4">
        <f t="shared" si="5"/>
        <v>38250</v>
      </c>
      <c r="I17" s="4">
        <f t="shared" si="1"/>
        <v>439238496.09375</v>
      </c>
      <c r="J17" s="20">
        <f t="shared" si="4"/>
        <v>3.6311816590128219</v>
      </c>
    </row>
    <row r="18" spans="1:10" x14ac:dyDescent="0.25">
      <c r="A18" s="6">
        <v>44123</v>
      </c>
      <c r="B18" s="10">
        <v>13031.173828000001</v>
      </c>
      <c r="C18" s="14">
        <f t="shared" si="2"/>
        <v>0.39381888539148591</v>
      </c>
      <c r="D18" s="10">
        <v>184.300003</v>
      </c>
      <c r="E18" s="14">
        <f t="shared" si="3"/>
        <v>0.49508042510328987</v>
      </c>
      <c r="F18" s="4">
        <v>9684000</v>
      </c>
      <c r="G18" s="4">
        <f t="shared" si="0"/>
        <v>1784761229.052</v>
      </c>
      <c r="H18" s="4">
        <f t="shared" si="5"/>
        <v>38250</v>
      </c>
      <c r="I18" s="4">
        <f t="shared" si="1"/>
        <v>498442398.921</v>
      </c>
      <c r="J18" s="20">
        <f t="shared" si="4"/>
        <v>3.5806769907928189</v>
      </c>
    </row>
    <row r="19" spans="1:10" x14ac:dyDescent="0.25">
      <c r="A19" s="6">
        <v>44130</v>
      </c>
      <c r="B19" s="10">
        <v>13737.109375</v>
      </c>
      <c r="C19" s="14">
        <f t="shared" si="2"/>
        <v>0.44799171404972693</v>
      </c>
      <c r="D19" s="10">
        <v>167.070007</v>
      </c>
      <c r="E19" s="14">
        <f t="shared" si="3"/>
        <v>0.40159157149757396</v>
      </c>
      <c r="F19" s="4">
        <v>9684000</v>
      </c>
      <c r="G19" s="4">
        <f t="shared" si="0"/>
        <v>1617905947.7880001</v>
      </c>
      <c r="H19" s="4">
        <f t="shared" si="5"/>
        <v>38250</v>
      </c>
      <c r="I19" s="4">
        <f t="shared" si="1"/>
        <v>525444433.59375</v>
      </c>
      <c r="J19" s="20">
        <f t="shared" si="4"/>
        <v>3.0791190168719007</v>
      </c>
    </row>
    <row r="20" spans="1:10" x14ac:dyDescent="0.25">
      <c r="A20" s="6">
        <v>44137</v>
      </c>
      <c r="B20" s="10">
        <v>15479.567383</v>
      </c>
      <c r="C20" s="14">
        <f t="shared" si="2"/>
        <v>0.57483484825167763</v>
      </c>
      <c r="D20" s="10">
        <v>185.61999499999999</v>
      </c>
      <c r="E20" s="14">
        <f t="shared" si="3"/>
        <v>0.51262279926306986</v>
      </c>
      <c r="F20" s="4">
        <v>9684000</v>
      </c>
      <c r="G20" s="4">
        <f t="shared" si="0"/>
        <v>1797544031.5799999</v>
      </c>
      <c r="H20" s="4">
        <f t="shared" si="5"/>
        <v>38250</v>
      </c>
      <c r="I20" s="4">
        <f t="shared" si="1"/>
        <v>592093452.39974999</v>
      </c>
      <c r="J20" s="20">
        <f t="shared" si="4"/>
        <v>3.0359126997513122</v>
      </c>
    </row>
    <row r="21" spans="1:10" x14ac:dyDescent="0.25">
      <c r="A21" s="6">
        <v>44144</v>
      </c>
      <c r="B21" s="10">
        <v>15955.587890999999</v>
      </c>
      <c r="C21" s="14">
        <f t="shared" si="2"/>
        <v>0.60558638647120011</v>
      </c>
      <c r="D21" s="10">
        <v>192.270004</v>
      </c>
      <c r="E21" s="14">
        <f t="shared" si="3"/>
        <v>0.54844872954606561</v>
      </c>
      <c r="F21" s="4">
        <v>9684000</v>
      </c>
      <c r="G21" s="4">
        <f t="shared" si="0"/>
        <v>1861942718.7360001</v>
      </c>
      <c r="H21" s="4">
        <f t="shared" si="5"/>
        <v>38250</v>
      </c>
      <c r="I21" s="4">
        <f t="shared" si="1"/>
        <v>610301236.83074999</v>
      </c>
      <c r="J21" s="20">
        <f t="shared" si="4"/>
        <v>3.0508585045721577</v>
      </c>
    </row>
    <row r="22" spans="1:10" x14ac:dyDescent="0.25">
      <c r="A22" s="6">
        <v>44151</v>
      </c>
      <c r="B22" s="10">
        <v>18370.001952999999</v>
      </c>
      <c r="C22" s="14">
        <f t="shared" si="2"/>
        <v>0.75690729539000512</v>
      </c>
      <c r="D22" s="10">
        <v>222.11000100000001</v>
      </c>
      <c r="E22" s="14">
        <f t="shared" si="3"/>
        <v>0.70364712960435027</v>
      </c>
      <c r="F22" s="4">
        <v>9684000</v>
      </c>
      <c r="G22" s="4">
        <f t="shared" si="0"/>
        <v>2150913249.684</v>
      </c>
      <c r="H22" s="4">
        <f t="shared" si="5"/>
        <v>38250</v>
      </c>
      <c r="I22" s="4">
        <f t="shared" si="1"/>
        <v>702652574.70225</v>
      </c>
      <c r="J22" s="20">
        <f t="shared" si="4"/>
        <v>3.0611333781783303</v>
      </c>
    </row>
    <row r="23" spans="1:10" x14ac:dyDescent="0.25">
      <c r="A23" s="6">
        <v>44158</v>
      </c>
      <c r="B23" s="10">
        <v>18177.484375</v>
      </c>
      <c r="C23" s="14">
        <f t="shared" si="2"/>
        <v>0.74642729770178717</v>
      </c>
      <c r="D23" s="10">
        <v>271.26001000000002</v>
      </c>
      <c r="E23" s="14">
        <f t="shared" si="3"/>
        <v>0.92493391893717281</v>
      </c>
      <c r="F23" s="4">
        <v>9684000</v>
      </c>
      <c r="G23" s="4">
        <f t="shared" si="0"/>
        <v>2626881936.8400002</v>
      </c>
      <c r="H23" s="4">
        <f t="shared" si="5"/>
        <v>38250</v>
      </c>
      <c r="I23" s="4">
        <f t="shared" si="1"/>
        <v>695288777.34375</v>
      </c>
      <c r="J23" s="20">
        <f t="shared" si="4"/>
        <v>3.7781164063594148</v>
      </c>
    </row>
    <row r="24" spans="1:10" x14ac:dyDescent="0.25">
      <c r="A24" s="6">
        <v>44165</v>
      </c>
      <c r="B24" s="10">
        <v>19345.121093999998</v>
      </c>
      <c r="C24" s="14">
        <f t="shared" si="2"/>
        <v>0.81066262834005087</v>
      </c>
      <c r="D24" s="10">
        <v>328</v>
      </c>
      <c r="E24" s="14">
        <f t="shared" si="3"/>
        <v>1.134105886452768</v>
      </c>
      <c r="F24" s="4">
        <v>9684000</v>
      </c>
      <c r="G24" s="4">
        <f t="shared" si="0"/>
        <v>3176352000</v>
      </c>
      <c r="H24" s="4">
        <f t="shared" si="5"/>
        <v>38250</v>
      </c>
      <c r="I24" s="4">
        <f t="shared" si="1"/>
        <v>739950881.84549999</v>
      </c>
      <c r="J24" s="20">
        <f t="shared" si="4"/>
        <v>4.2926524961736785</v>
      </c>
    </row>
    <row r="25" spans="1:10" x14ac:dyDescent="0.25">
      <c r="A25" s="6">
        <v>44172</v>
      </c>
      <c r="B25" s="10">
        <v>19142.382813</v>
      </c>
      <c r="C25" s="14">
        <f t="shared" si="2"/>
        <v>0.80018255535343741</v>
      </c>
      <c r="D25" s="10">
        <v>285.92001299999998</v>
      </c>
      <c r="E25" s="14">
        <f t="shared" si="3"/>
        <v>1.0058132431600848</v>
      </c>
      <c r="F25" s="4">
        <v>9684000</v>
      </c>
      <c r="G25" s="4">
        <f t="shared" si="0"/>
        <v>2768849405.8919997</v>
      </c>
      <c r="H25" s="4">
        <f>$H$24+2574</f>
        <v>40824</v>
      </c>
      <c r="I25" s="4">
        <f t="shared" si="1"/>
        <v>781468635.95791197</v>
      </c>
      <c r="J25" s="20">
        <f t="shared" si="4"/>
        <v>3.5431356787569444</v>
      </c>
    </row>
    <row r="26" spans="1:10" x14ac:dyDescent="0.25">
      <c r="A26" s="6">
        <v>44179</v>
      </c>
      <c r="B26" s="10">
        <v>23477.294922000001</v>
      </c>
      <c r="C26" s="14">
        <f t="shared" si="2"/>
        <v>1.0266387991422761</v>
      </c>
      <c r="D26" s="10">
        <v>301.20001200000002</v>
      </c>
      <c r="E26" s="14">
        <f t="shared" si="3"/>
        <v>1.0592547593368487</v>
      </c>
      <c r="F26" s="4">
        <v>9684000</v>
      </c>
      <c r="G26" s="4">
        <f t="shared" si="0"/>
        <v>2916820916.2080002</v>
      </c>
      <c r="H26" s="4">
        <f>$H$24+2574</f>
        <v>40824</v>
      </c>
      <c r="I26" s="4">
        <f t="shared" si="1"/>
        <v>958437087.89572799</v>
      </c>
      <c r="J26" s="20">
        <f t="shared" si="4"/>
        <v>3.0433097310663881</v>
      </c>
    </row>
    <row r="27" spans="1:10" x14ac:dyDescent="0.25">
      <c r="A27" s="6">
        <v>44186</v>
      </c>
      <c r="B27" s="10">
        <v>26272.294922000001</v>
      </c>
      <c r="C27" s="14">
        <f t="shared" si="2"/>
        <v>1.1456899934679425</v>
      </c>
      <c r="D27" s="10">
        <v>322.60998499999999</v>
      </c>
      <c r="E27" s="14">
        <f t="shared" si="3"/>
        <v>1.1303370041808494</v>
      </c>
      <c r="F27" s="4">
        <v>9684000</v>
      </c>
      <c r="G27" s="4">
        <f t="shared" si="0"/>
        <v>3124155094.7399998</v>
      </c>
      <c r="H27" s="4">
        <f>$H$26+29646</f>
        <v>70470</v>
      </c>
      <c r="I27" s="4">
        <f t="shared" si="1"/>
        <v>1851408623.1533401</v>
      </c>
      <c r="J27" s="20">
        <f t="shared" si="4"/>
        <v>1.6874476307768858</v>
      </c>
    </row>
    <row r="28" spans="1:10" x14ac:dyDescent="0.25">
      <c r="A28" s="6">
        <v>44193</v>
      </c>
      <c r="B28" s="10">
        <v>32782.023437999997</v>
      </c>
      <c r="C28" s="14">
        <f t="shared" si="2"/>
        <v>1.393469204813079</v>
      </c>
      <c r="D28" s="10">
        <v>388.54998799999998</v>
      </c>
      <c r="E28" s="14">
        <f t="shared" si="3"/>
        <v>1.3347324230021238</v>
      </c>
      <c r="F28" s="4">
        <v>9684000</v>
      </c>
      <c r="G28" s="4">
        <f t="shared" si="0"/>
        <v>3762718083.7919998</v>
      </c>
      <c r="H28" s="4">
        <f>$H$26+29646</f>
        <v>70470</v>
      </c>
      <c r="I28" s="4">
        <f t="shared" si="1"/>
        <v>2310149191.6758599</v>
      </c>
      <c r="J28" s="20">
        <f t="shared" si="4"/>
        <v>1.628777092557558</v>
      </c>
    </row>
    <row r="29" spans="1:10" x14ac:dyDescent="0.25">
      <c r="A29" s="6">
        <v>44200</v>
      </c>
      <c r="B29" s="10">
        <v>38356.441405999998</v>
      </c>
      <c r="C29" s="14">
        <f t="shared" si="2"/>
        <v>1.5635141679784184</v>
      </c>
      <c r="D29" s="10">
        <v>531.64001499999995</v>
      </c>
      <c r="E29" s="14">
        <f t="shared" si="3"/>
        <v>1.7029991362158685</v>
      </c>
      <c r="F29" s="4">
        <v>9647000</v>
      </c>
      <c r="G29" s="4">
        <f t="shared" si="0"/>
        <v>5128731224.7049999</v>
      </c>
      <c r="H29" s="4">
        <f>$H$26+29646</f>
        <v>70470</v>
      </c>
      <c r="I29" s="4">
        <f t="shared" si="1"/>
        <v>2702978425.8808198</v>
      </c>
      <c r="J29" s="20">
        <f t="shared" si="4"/>
        <v>1.8974369812195966</v>
      </c>
    </row>
    <row r="30" spans="1:10" x14ac:dyDescent="0.25">
      <c r="A30" s="6">
        <v>44207</v>
      </c>
      <c r="B30" s="10">
        <v>35791.277344000002</v>
      </c>
      <c r="C30" s="14">
        <f t="shared" si="2"/>
        <v>1.4966371593725381</v>
      </c>
      <c r="D30" s="10">
        <v>578.07000700000003</v>
      </c>
      <c r="E30" s="14">
        <f t="shared" si="3"/>
        <v>1.790332652674369</v>
      </c>
      <c r="F30" s="4">
        <v>9647000</v>
      </c>
      <c r="G30" s="4">
        <f t="shared" si="0"/>
        <v>5576641357.5290003</v>
      </c>
      <c r="H30" s="4">
        <f>$H$26+29646</f>
        <v>70470</v>
      </c>
      <c r="I30" s="4">
        <f>H30*B30</f>
        <v>2522211314.4316802</v>
      </c>
      <c r="J30" s="20">
        <f t="shared" si="4"/>
        <v>2.2110127433099565</v>
      </c>
    </row>
    <row r="31" spans="1:10" x14ac:dyDescent="0.25">
      <c r="A31" s="6">
        <v>44214</v>
      </c>
      <c r="B31" s="10">
        <v>32289.378906000002</v>
      </c>
      <c r="C31" s="14">
        <f t="shared" si="2"/>
        <v>1.3987949280282281</v>
      </c>
      <c r="D31" s="10">
        <v>577.03002900000001</v>
      </c>
      <c r="E31" s="14">
        <f t="shared" si="3"/>
        <v>1.7885336006782326</v>
      </c>
      <c r="F31" s="4">
        <v>9647000</v>
      </c>
      <c r="G31" s="4">
        <f t="shared" si="0"/>
        <v>5566608689.7630005</v>
      </c>
      <c r="H31" s="4">
        <f>$H$26+29646</f>
        <v>70470</v>
      </c>
      <c r="I31" s="4">
        <f t="shared" si="1"/>
        <v>2275432531.5058203</v>
      </c>
      <c r="J31" s="20">
        <f t="shared" si="4"/>
        <v>2.4463958446085714</v>
      </c>
    </row>
    <row r="32" spans="1:10" x14ac:dyDescent="0.25">
      <c r="A32" s="6">
        <v>44221</v>
      </c>
      <c r="B32" s="10">
        <v>33114.359375</v>
      </c>
      <c r="C32" s="14">
        <f t="shared" si="2"/>
        <v>1.4243445204004339</v>
      </c>
      <c r="D32" s="10">
        <v>617.30999799999995</v>
      </c>
      <c r="E32" s="14">
        <f t="shared" si="3"/>
        <v>1.8583392727847703</v>
      </c>
      <c r="F32" s="4">
        <v>9647000</v>
      </c>
      <c r="G32" s="4">
        <f t="shared" si="0"/>
        <v>5955189550.7059994</v>
      </c>
      <c r="H32" s="8">
        <f>H$31+314</f>
        <v>70784</v>
      </c>
      <c r="I32" s="4">
        <f t="shared" si="1"/>
        <v>2343966814</v>
      </c>
      <c r="J32" s="20">
        <f t="shared" si="4"/>
        <v>2.5406458466634243</v>
      </c>
    </row>
    <row r="33" spans="1:11" x14ac:dyDescent="0.25">
      <c r="A33" s="6">
        <v>44228</v>
      </c>
      <c r="B33" s="10">
        <v>38903.441405999998</v>
      </c>
      <c r="C33" s="14">
        <f t="shared" si="2"/>
        <v>1.5991654180491599</v>
      </c>
      <c r="D33" s="10">
        <v>806</v>
      </c>
      <c r="E33" s="14">
        <f t="shared" si="3"/>
        <v>2.1640041779561265</v>
      </c>
      <c r="F33" s="4">
        <v>9647000</v>
      </c>
      <c r="G33" s="4">
        <f t="shared" si="0"/>
        <v>7775482000</v>
      </c>
      <c r="H33" s="8">
        <f>H$32+295</f>
        <v>71079</v>
      </c>
      <c r="I33" s="4">
        <f t="shared" si="1"/>
        <v>2765217711.6970739</v>
      </c>
      <c r="J33" s="20">
        <f t="shared" si="4"/>
        <v>2.811887818853879</v>
      </c>
    </row>
    <row r="34" spans="1:11" x14ac:dyDescent="0.25">
      <c r="A34" s="6">
        <v>44235</v>
      </c>
      <c r="B34" s="10">
        <v>48717.289062999997</v>
      </c>
      <c r="C34" s="14">
        <f t="shared" si="2"/>
        <v>1.8514271024225746</v>
      </c>
      <c r="D34" s="10">
        <v>1034.3100589999999</v>
      </c>
      <c r="E34" s="14">
        <f t="shared" si="3"/>
        <v>2.4472672784524043</v>
      </c>
      <c r="F34" s="4">
        <v>9647000</v>
      </c>
      <c r="G34" s="4">
        <f t="shared" si="0"/>
        <v>9977989139.1729984</v>
      </c>
      <c r="H34" s="8">
        <f>H$32+295</f>
        <v>71079</v>
      </c>
      <c r="I34" s="4">
        <f t="shared" si="1"/>
        <v>3462776189.3089767</v>
      </c>
      <c r="J34" s="20">
        <f t="shared" si="4"/>
        <v>2.8814998699538195</v>
      </c>
    </row>
    <row r="35" spans="1:11" x14ac:dyDescent="0.25">
      <c r="A35" s="6">
        <v>44242</v>
      </c>
      <c r="B35" s="10">
        <v>57539.945312999997</v>
      </c>
      <c r="C35" s="14">
        <f t="shared" si="2"/>
        <v>2.0325261828453534</v>
      </c>
      <c r="D35" s="10">
        <v>963.71997099999999</v>
      </c>
      <c r="E35" s="14">
        <f t="shared" si="3"/>
        <v>2.3790187997822381</v>
      </c>
      <c r="F35" s="4">
        <v>9647000</v>
      </c>
      <c r="G35" s="4">
        <f t="shared" si="0"/>
        <v>9297006560.2369995</v>
      </c>
      <c r="H35" s="8">
        <f>H$32+295</f>
        <v>71079</v>
      </c>
      <c r="I35" s="4">
        <f t="shared" si="1"/>
        <v>4089881772.9027267</v>
      </c>
      <c r="J35" s="20">
        <f t="shared" si="4"/>
        <v>2.2731724476325392</v>
      </c>
    </row>
    <row r="36" spans="1:11" x14ac:dyDescent="0.25">
      <c r="A36" s="6">
        <v>44249</v>
      </c>
      <c r="B36" s="10">
        <v>45137.769530999998</v>
      </c>
      <c r="C36" s="14">
        <f t="shared" si="2"/>
        <v>1.816985905312313</v>
      </c>
      <c r="D36" s="10">
        <v>750.40997300000004</v>
      </c>
      <c r="E36" s="14">
        <f t="shared" si="3"/>
        <v>2.1576785718956462</v>
      </c>
      <c r="F36" s="4">
        <v>9647000</v>
      </c>
      <c r="G36" s="4">
        <f t="shared" si="0"/>
        <v>7239205009.5310001</v>
      </c>
      <c r="H36" s="8">
        <f>H$32+295</f>
        <v>71079</v>
      </c>
      <c r="I36" s="4">
        <f>H36*B36</f>
        <v>3208347520.4939489</v>
      </c>
      <c r="J36" s="20">
        <f t="shared" si="4"/>
        <v>2.2563656098004219</v>
      </c>
    </row>
    <row r="37" spans="1:11" x14ac:dyDescent="0.25">
      <c r="A37" s="6">
        <v>44256</v>
      </c>
      <c r="B37" s="10">
        <v>51206.691405999998</v>
      </c>
      <c r="C37" s="14">
        <f t="shared" si="2"/>
        <v>1.951439201034689</v>
      </c>
      <c r="D37" s="10">
        <v>620.23999000000003</v>
      </c>
      <c r="E37" s="14">
        <f t="shared" si="3"/>
        <v>1.9842134159361584</v>
      </c>
      <c r="F37" s="4">
        <v>9647000</v>
      </c>
      <c r="G37" s="4">
        <f t="shared" si="0"/>
        <v>5983455183.5300007</v>
      </c>
      <c r="H37" s="8">
        <f>H$36+19452+328+205</f>
        <v>91064</v>
      </c>
      <c r="I37" s="4">
        <f>H37*B37</f>
        <v>4663086146.1959839</v>
      </c>
      <c r="J37" s="20">
        <f t="shared" si="4"/>
        <v>1.2831534730301171</v>
      </c>
      <c r="K37">
        <v>1</v>
      </c>
    </row>
    <row r="38" spans="1:11" x14ac:dyDescent="0.25">
      <c r="A38" s="6">
        <v>44263</v>
      </c>
      <c r="B38" s="10">
        <v>59302.316405999998</v>
      </c>
      <c r="C38" s="14">
        <f t="shared" si="2"/>
        <v>2.109536214876349</v>
      </c>
      <c r="D38" s="10">
        <v>784</v>
      </c>
      <c r="E38" s="14">
        <f t="shared" si="3"/>
        <v>2.2482402646403186</v>
      </c>
      <c r="F38" s="4">
        <v>9647000</v>
      </c>
      <c r="G38" s="4">
        <f t="shared" si="0"/>
        <v>7563248000</v>
      </c>
      <c r="H38" s="8">
        <f>H$37+262</f>
        <v>91326</v>
      </c>
      <c r="I38" s="4">
        <f t="shared" si="1"/>
        <v>5415843348.0943556</v>
      </c>
      <c r="J38" s="20">
        <f t="shared" si="4"/>
        <v>1.3965042032948092</v>
      </c>
      <c r="K38">
        <v>1</v>
      </c>
    </row>
    <row r="39" spans="1:11" x14ac:dyDescent="0.25">
      <c r="A39" s="6">
        <v>44270</v>
      </c>
      <c r="B39" s="10">
        <v>57523.421875</v>
      </c>
      <c r="C39" s="14">
        <f t="shared" si="2"/>
        <v>2.0795391652025859</v>
      </c>
      <c r="D39" s="10">
        <v>777.03997800000002</v>
      </c>
      <c r="E39" s="14">
        <f t="shared" si="3"/>
        <v>2.2393626855586861</v>
      </c>
      <c r="F39" s="4">
        <v>9647000</v>
      </c>
      <c r="G39" s="4">
        <f t="shared" si="0"/>
        <v>7496104667.7659998</v>
      </c>
      <c r="H39" s="8">
        <f>H$37+262</f>
        <v>91326</v>
      </c>
      <c r="I39" s="4">
        <f t="shared" si="1"/>
        <v>5253384026.15625</v>
      </c>
      <c r="J39" s="20">
        <f t="shared" si="4"/>
        <v>1.4269097081887394</v>
      </c>
      <c r="K39">
        <v>1</v>
      </c>
    </row>
    <row r="40" spans="1:11" x14ac:dyDescent="0.25">
      <c r="A40" s="6">
        <v>44277</v>
      </c>
      <c r="B40" s="10">
        <v>55950.746094000002</v>
      </c>
      <c r="C40" s="14">
        <f t="shared" si="2"/>
        <v>2.0521994185439558</v>
      </c>
      <c r="D40" s="10">
        <v>624</v>
      </c>
      <c r="E40" s="14">
        <f t="shared" si="3"/>
        <v>2.0424101704591346</v>
      </c>
      <c r="F40" s="4">
        <v>9647000</v>
      </c>
      <c r="G40" s="4">
        <f t="shared" si="0"/>
        <v>6019728000</v>
      </c>
      <c r="H40" s="8">
        <f>H$37+262</f>
        <v>91326</v>
      </c>
      <c r="I40" s="4">
        <f t="shared" si="1"/>
        <v>5109757837.7806444</v>
      </c>
      <c r="J40" s="20">
        <f t="shared" si="4"/>
        <v>1.1780847920993824</v>
      </c>
      <c r="K40">
        <v>1</v>
      </c>
    </row>
    <row r="41" spans="1:11" x14ac:dyDescent="0.25">
      <c r="A41" s="6">
        <v>44284</v>
      </c>
      <c r="B41" s="10">
        <v>58758.554687999997</v>
      </c>
      <c r="C41" s="14">
        <f t="shared" si="2"/>
        <v>2.1023829958868339</v>
      </c>
      <c r="D41" s="10">
        <v>703.55999799999995</v>
      </c>
      <c r="E41" s="14">
        <f t="shared" si="3"/>
        <v>2.1699101672540064</v>
      </c>
      <c r="F41" s="4">
        <v>9647000</v>
      </c>
      <c r="G41" s="4">
        <f t="shared" si="0"/>
        <v>6787243300.7059994</v>
      </c>
      <c r="H41" s="8">
        <f>H$37+262</f>
        <v>91326</v>
      </c>
      <c r="I41" s="4">
        <f t="shared" si="1"/>
        <v>5366183765.4362879</v>
      </c>
      <c r="J41" s="20">
        <f t="shared" si="4"/>
        <v>1.2648175309281782</v>
      </c>
      <c r="K41">
        <v>1</v>
      </c>
    </row>
    <row r="42" spans="1:11" x14ac:dyDescent="0.25">
      <c r="A42" s="6">
        <v>44291</v>
      </c>
      <c r="B42" s="10">
        <v>60204.964844000002</v>
      </c>
      <c r="C42" s="14">
        <f t="shared" si="2"/>
        <v>2.1269991588214099</v>
      </c>
      <c r="D42" s="10">
        <v>711</v>
      </c>
      <c r="E42" s="14">
        <f t="shared" si="3"/>
        <v>2.1804849611893493</v>
      </c>
      <c r="F42" s="4">
        <v>9746000</v>
      </c>
      <c r="G42" s="4">
        <f t="shared" si="0"/>
        <v>6929406000</v>
      </c>
      <c r="H42" s="8">
        <f t="shared" ref="H42:H47" si="6">H$41+253</f>
        <v>91579</v>
      </c>
      <c r="I42" s="4">
        <f t="shared" si="1"/>
        <v>5513510475.4486761</v>
      </c>
      <c r="J42" s="20">
        <f t="shared" si="4"/>
        <v>1.2568047219382679</v>
      </c>
      <c r="K42">
        <v>1</v>
      </c>
    </row>
    <row r="43" spans="1:11" x14ac:dyDescent="0.25">
      <c r="A43" s="6">
        <v>44298</v>
      </c>
      <c r="B43" s="10">
        <v>56216.183594000002</v>
      </c>
      <c r="C43" s="14">
        <f t="shared" si="2"/>
        <v>2.0607457981503172</v>
      </c>
      <c r="D43" s="10">
        <v>693.61999500000002</v>
      </c>
      <c r="E43" s="14">
        <f t="shared" si="3"/>
        <v>2.1560405097125561</v>
      </c>
      <c r="F43" s="4">
        <v>9746000</v>
      </c>
      <c r="G43" s="4">
        <f t="shared" si="0"/>
        <v>6760020471.2700005</v>
      </c>
      <c r="H43" s="8">
        <f t="shared" si="6"/>
        <v>91579</v>
      </c>
      <c r="I43" s="4">
        <f t="shared" si="1"/>
        <v>5148221877.3549261</v>
      </c>
      <c r="J43" s="20">
        <f t="shared" si="4"/>
        <v>1.3130786963562633</v>
      </c>
      <c r="K43">
        <v>1</v>
      </c>
    </row>
    <row r="44" spans="1:11" x14ac:dyDescent="0.25">
      <c r="A44" s="6">
        <v>44305</v>
      </c>
      <c r="B44" s="10">
        <v>49004.253905999998</v>
      </c>
      <c r="C44" s="14">
        <f t="shared" si="2"/>
        <v>1.9324565898311361</v>
      </c>
      <c r="D44" s="10">
        <v>613.03997800000002</v>
      </c>
      <c r="E44" s="14">
        <f t="shared" si="3"/>
        <v>2.0398673636370885</v>
      </c>
      <c r="F44" s="4">
        <v>9746000</v>
      </c>
      <c r="G44" s="4">
        <f t="shared" si="0"/>
        <v>5974687625.5880003</v>
      </c>
      <c r="H44" s="8">
        <f t="shared" si="6"/>
        <v>91579</v>
      </c>
      <c r="I44" s="4">
        <f t="shared" si="1"/>
        <v>4487760568.4575739</v>
      </c>
      <c r="J44" s="20">
        <f t="shared" si="4"/>
        <v>1.3313294090556791</v>
      </c>
      <c r="K44">
        <v>1</v>
      </c>
    </row>
    <row r="45" spans="1:11" x14ac:dyDescent="0.25">
      <c r="A45" s="6">
        <v>44312</v>
      </c>
      <c r="B45" s="10">
        <v>56631.078125</v>
      </c>
      <c r="C45" s="14">
        <f t="shared" si="2"/>
        <v>2.088092552244313</v>
      </c>
      <c r="D45" s="10">
        <v>657.15997300000004</v>
      </c>
      <c r="E45" s="14">
        <f t="shared" si="3"/>
        <v>2.1118365607258958</v>
      </c>
      <c r="F45" s="4">
        <v>9746000</v>
      </c>
      <c r="G45" s="4">
        <f t="shared" si="0"/>
        <v>6404681096.8580008</v>
      </c>
      <c r="H45" s="8">
        <f t="shared" si="6"/>
        <v>91579</v>
      </c>
      <c r="I45" s="4">
        <f t="shared" si="1"/>
        <v>5186217503.609375</v>
      </c>
      <c r="J45" s="20">
        <f t="shared" si="4"/>
        <v>1.2349426325449384</v>
      </c>
      <c r="K45">
        <v>1</v>
      </c>
    </row>
    <row r="46" spans="1:11" x14ac:dyDescent="0.25">
      <c r="A46" s="6">
        <v>44319</v>
      </c>
      <c r="B46" s="10">
        <v>58232.316405999998</v>
      </c>
      <c r="C46" s="14">
        <f t="shared" si="2"/>
        <v>2.1163674559547037</v>
      </c>
      <c r="D46" s="10">
        <v>620.46002199999998</v>
      </c>
      <c r="E46" s="14">
        <f t="shared" si="3"/>
        <v>2.0559902637695227</v>
      </c>
      <c r="F46" s="4">
        <v>9746000</v>
      </c>
      <c r="G46" s="4">
        <f t="shared" si="0"/>
        <v>6047003374.4119997</v>
      </c>
      <c r="H46" s="8">
        <f t="shared" si="6"/>
        <v>91579</v>
      </c>
      <c r="I46" s="4">
        <f t="shared" si="1"/>
        <v>5332857304.1450739</v>
      </c>
      <c r="J46" s="20">
        <f t="shared" si="4"/>
        <v>1.1339143407628478</v>
      </c>
      <c r="K46">
        <v>1</v>
      </c>
    </row>
    <row r="47" spans="1:11" x14ac:dyDescent="0.25">
      <c r="A47" s="6">
        <v>44326</v>
      </c>
      <c r="B47" s="10">
        <v>46456.058594000002</v>
      </c>
      <c r="C47" s="14">
        <f t="shared" si="2"/>
        <v>1.9141385470118575</v>
      </c>
      <c r="D47" s="10">
        <v>521.30999799999995</v>
      </c>
      <c r="E47" s="14">
        <f t="shared" si="3"/>
        <v>1.89618943779463</v>
      </c>
      <c r="F47" s="4">
        <v>9746000</v>
      </c>
      <c r="G47" s="4">
        <f t="shared" si="0"/>
        <v>5080687240.5079994</v>
      </c>
      <c r="H47" s="8">
        <f t="shared" si="6"/>
        <v>91579</v>
      </c>
      <c r="I47" s="4">
        <f t="shared" si="1"/>
        <v>4254399389.9799261</v>
      </c>
      <c r="J47" s="20">
        <f t="shared" si="4"/>
        <v>1.1942196241552141</v>
      </c>
      <c r="K47">
        <v>1</v>
      </c>
    </row>
    <row r="48" spans="1:11" x14ac:dyDescent="0.25">
      <c r="A48" s="6">
        <v>44333</v>
      </c>
      <c r="B48" s="10">
        <v>34770.582030999998</v>
      </c>
      <c r="C48" s="14">
        <f t="shared" si="2"/>
        <v>1.6626002780182576</v>
      </c>
      <c r="D48" s="10">
        <v>450.51998900000001</v>
      </c>
      <c r="E48" s="14">
        <f t="shared" si="3"/>
        <v>1.7603968973262232</v>
      </c>
      <c r="F48" s="4">
        <v>9746000</v>
      </c>
      <c r="G48" s="4">
        <f t="shared" si="0"/>
        <v>4390767812.7939997</v>
      </c>
      <c r="H48" s="8">
        <f>H$47+271</f>
        <v>91850</v>
      </c>
      <c r="I48" s="4">
        <f t="shared" si="1"/>
        <v>3193677959.5473499</v>
      </c>
      <c r="J48" s="20">
        <f t="shared" si="4"/>
        <v>1.3748311095888694</v>
      </c>
      <c r="K48">
        <v>1</v>
      </c>
    </row>
    <row r="49" spans="1:11" x14ac:dyDescent="0.25">
      <c r="A49" s="6">
        <v>44340</v>
      </c>
      <c r="B49" s="10">
        <v>35678.128905999998</v>
      </c>
      <c r="C49" s="14">
        <f t="shared" si="2"/>
        <v>1.6887012755279018</v>
      </c>
      <c r="D49" s="10">
        <v>470</v>
      </c>
      <c r="E49" s="14">
        <f t="shared" si="3"/>
        <v>1.8036358467083335</v>
      </c>
      <c r="F49" s="4">
        <v>9746000</v>
      </c>
      <c r="G49" s="4">
        <f t="shared" si="0"/>
        <v>4580620000</v>
      </c>
      <c r="H49" s="8">
        <f>H$48+229</f>
        <v>92079</v>
      </c>
      <c r="I49" s="4">
        <f t="shared" si="1"/>
        <v>3285206431.535574</v>
      </c>
      <c r="J49" s="20">
        <f t="shared" si="4"/>
        <v>1.3943172508215633</v>
      </c>
      <c r="K49">
        <v>1</v>
      </c>
    </row>
    <row r="50" spans="1:11" x14ac:dyDescent="0.25">
      <c r="A50" s="6">
        <v>44347</v>
      </c>
      <c r="B50" s="10">
        <v>35862.378905999998</v>
      </c>
      <c r="C50" s="14">
        <f t="shared" si="2"/>
        <v>1.6938655037441697</v>
      </c>
      <c r="D50" s="10">
        <v>484.67001299999998</v>
      </c>
      <c r="E50" s="14">
        <f t="shared" si="3"/>
        <v>1.8348486403253546</v>
      </c>
      <c r="F50" s="4">
        <v>9746000</v>
      </c>
      <c r="G50" s="4">
        <f t="shared" si="0"/>
        <v>4723593946.698</v>
      </c>
      <c r="H50" s="8">
        <f>H$48+229</f>
        <v>92079</v>
      </c>
      <c r="I50" s="4">
        <f t="shared" si="1"/>
        <v>3302171987.285574</v>
      </c>
      <c r="J50" s="20">
        <f t="shared" si="4"/>
        <v>1.4304506139853885</v>
      </c>
      <c r="K50">
        <v>1</v>
      </c>
    </row>
    <row r="51" spans="1:11" x14ac:dyDescent="0.25">
      <c r="A51" s="6">
        <v>44354</v>
      </c>
      <c r="B51" s="10">
        <v>39097.859375</v>
      </c>
      <c r="C51" s="14">
        <f t="shared" si="2"/>
        <v>1.7840848524795287</v>
      </c>
      <c r="D51" s="10">
        <v>516.44000200000005</v>
      </c>
      <c r="E51" s="14">
        <f t="shared" si="3"/>
        <v>1.9003983713750454</v>
      </c>
      <c r="F51" s="4">
        <v>9746000</v>
      </c>
      <c r="G51" s="4">
        <f t="shared" si="0"/>
        <v>5033224259.4920006</v>
      </c>
      <c r="H51" s="8">
        <f>H$48+229</f>
        <v>92079</v>
      </c>
      <c r="I51" s="4">
        <f t="shared" si="1"/>
        <v>3600091793.390625</v>
      </c>
      <c r="J51" s="20">
        <f t="shared" si="4"/>
        <v>1.3980822013295466</v>
      </c>
      <c r="K51">
        <v>1</v>
      </c>
    </row>
    <row r="52" spans="1:11" x14ac:dyDescent="0.25">
      <c r="A52" s="6">
        <v>44361</v>
      </c>
      <c r="B52" s="10">
        <v>35698.296875</v>
      </c>
      <c r="C52" s="14">
        <f t="shared" si="2"/>
        <v>1.6971347597035096</v>
      </c>
      <c r="D52" s="10">
        <v>646.46002199999998</v>
      </c>
      <c r="E52" s="14">
        <f>E51+D52/D51-1</f>
        <v>2.1521604724835495</v>
      </c>
      <c r="F52" s="4">
        <v>9746000</v>
      </c>
      <c r="G52" s="4">
        <f t="shared" si="0"/>
        <v>6300399374.4119997</v>
      </c>
      <c r="H52" s="8">
        <f>H$48+229</f>
        <v>92079</v>
      </c>
      <c r="I52" s="4">
        <f t="shared" si="1"/>
        <v>3287063477.953125</v>
      </c>
      <c r="J52" s="20">
        <f t="shared" si="4"/>
        <v>1.9167257999943761</v>
      </c>
      <c r="K52">
        <v>1</v>
      </c>
    </row>
    <row r="53" spans="1:11" x14ac:dyDescent="0.25">
      <c r="A53" s="6">
        <v>44368</v>
      </c>
      <c r="B53" s="10">
        <v>34649.644530999998</v>
      </c>
      <c r="C53" s="14">
        <f t="shared" si="2"/>
        <v>1.6677593430646729</v>
      </c>
      <c r="D53" s="10">
        <v>550.04998799999998</v>
      </c>
      <c r="E53" s="14">
        <f t="shared" si="3"/>
        <v>2.0030251343048184</v>
      </c>
      <c r="F53" s="4">
        <v>9746000</v>
      </c>
      <c r="G53" s="4">
        <f t="shared" si="0"/>
        <v>5360787183.0479994</v>
      </c>
      <c r="H53" s="8">
        <f t="shared" ref="H53:H62" si="7">H$52+13005</f>
        <v>105084</v>
      </c>
      <c r="I53" s="4">
        <f t="shared" si="1"/>
        <v>3641123245.8956037</v>
      </c>
      <c r="J53" s="20">
        <f t="shared" si="4"/>
        <v>1.4722894065974994</v>
      </c>
      <c r="K53">
        <v>1</v>
      </c>
    </row>
    <row r="54" spans="1:11" x14ac:dyDescent="0.25">
      <c r="A54" s="6">
        <v>44375</v>
      </c>
      <c r="B54" s="10">
        <v>35287.78125</v>
      </c>
      <c r="C54" s="14">
        <f t="shared" si="2"/>
        <v>1.6861761761271037</v>
      </c>
      <c r="D54" s="10">
        <v>635.60998500000005</v>
      </c>
      <c r="E54" s="14">
        <f t="shared" si="3"/>
        <v>2.1585746277446765</v>
      </c>
      <c r="F54" s="4">
        <v>9746000</v>
      </c>
      <c r="G54" s="4">
        <f t="shared" si="0"/>
        <v>6194654913.8100004</v>
      </c>
      <c r="H54" s="8">
        <f t="shared" si="7"/>
        <v>105084</v>
      </c>
      <c r="I54" s="4">
        <f t="shared" si="1"/>
        <v>3708181204.875</v>
      </c>
      <c r="J54" s="20">
        <f t="shared" si="4"/>
        <v>1.670537271928926</v>
      </c>
      <c r="K54">
        <v>1</v>
      </c>
    </row>
    <row r="55" spans="1:11" x14ac:dyDescent="0.25">
      <c r="A55" s="6">
        <v>44382</v>
      </c>
      <c r="B55" s="10">
        <v>34240.1875</v>
      </c>
      <c r="C55" s="14">
        <f t="shared" si="2"/>
        <v>1.6564890234388061</v>
      </c>
      <c r="D55" s="10">
        <v>628.65997300000004</v>
      </c>
      <c r="E55" s="14">
        <f t="shared" si="3"/>
        <v>2.1476402306080424</v>
      </c>
      <c r="F55" s="4">
        <v>9999000</v>
      </c>
      <c r="G55" s="4">
        <f t="shared" si="0"/>
        <v>6285971070.0270004</v>
      </c>
      <c r="H55" s="8">
        <f t="shared" si="7"/>
        <v>105084</v>
      </c>
      <c r="I55" s="4">
        <f t="shared" si="1"/>
        <v>3598095863.25</v>
      </c>
      <c r="J55" s="20">
        <f t="shared" si="4"/>
        <v>1.7470271246050577</v>
      </c>
      <c r="K55">
        <v>1</v>
      </c>
    </row>
    <row r="56" spans="1:11" x14ac:dyDescent="0.25">
      <c r="A56" s="6">
        <v>44389</v>
      </c>
      <c r="B56" s="10">
        <v>31796.810547000001</v>
      </c>
      <c r="C56" s="14">
        <f t="shared" si="2"/>
        <v>1.5851291060026065</v>
      </c>
      <c r="D56" s="10">
        <v>523.09002699999996</v>
      </c>
      <c r="E56" s="14">
        <f t="shared" si="3"/>
        <v>1.9797116992332606</v>
      </c>
      <c r="F56" s="4">
        <v>9999000</v>
      </c>
      <c r="G56" s="4">
        <f t="shared" si="0"/>
        <v>5230377179.9729996</v>
      </c>
      <c r="H56" s="8">
        <f t="shared" si="7"/>
        <v>105084</v>
      </c>
      <c r="I56" s="4">
        <f t="shared" si="1"/>
        <v>3341336039.5209479</v>
      </c>
      <c r="J56" s="20">
        <f t="shared" si="4"/>
        <v>1.565355031074003</v>
      </c>
      <c r="K56">
        <v>1</v>
      </c>
    </row>
    <row r="57" spans="1:11" x14ac:dyDescent="0.25">
      <c r="A57" s="6">
        <v>44396</v>
      </c>
      <c r="B57" s="10">
        <v>35350.1875</v>
      </c>
      <c r="C57" s="14">
        <f t="shared" si="2"/>
        <v>1.696881728101217</v>
      </c>
      <c r="D57" s="10">
        <v>539.71002199999998</v>
      </c>
      <c r="E57" s="14">
        <f t="shared" si="3"/>
        <v>2.0114844231280715</v>
      </c>
      <c r="F57" s="4">
        <v>9999000</v>
      </c>
      <c r="G57" s="4">
        <f t="shared" si="0"/>
        <v>5396560509.9779997</v>
      </c>
      <c r="H57" s="8">
        <f t="shared" si="7"/>
        <v>105084</v>
      </c>
      <c r="I57" s="4">
        <f t="shared" si="1"/>
        <v>3714739103.25</v>
      </c>
      <c r="J57" s="20">
        <f t="shared" si="4"/>
        <v>1.4527428064212062</v>
      </c>
      <c r="K57">
        <v>1</v>
      </c>
    </row>
    <row r="58" spans="1:11" x14ac:dyDescent="0.25">
      <c r="A58" s="6">
        <v>44403</v>
      </c>
      <c r="B58" s="10">
        <v>39974.894530999998</v>
      </c>
      <c r="C58" s="14">
        <f t="shared" si="2"/>
        <v>1.8277072585457157</v>
      </c>
      <c r="D58" s="10">
        <v>626.01000999999997</v>
      </c>
      <c r="E58" s="14">
        <f t="shared" si="3"/>
        <v>2.1713850817821365</v>
      </c>
      <c r="F58" s="4">
        <v>9999000</v>
      </c>
      <c r="G58" s="4">
        <f t="shared" si="0"/>
        <v>6259474089.9899998</v>
      </c>
      <c r="H58" s="8">
        <f t="shared" si="7"/>
        <v>105084</v>
      </c>
      <c r="I58" s="4">
        <f t="shared" si="1"/>
        <v>4200721816.8956037</v>
      </c>
      <c r="J58" s="20">
        <f t="shared" si="4"/>
        <v>1.4900948843634318</v>
      </c>
      <c r="K58">
        <v>1</v>
      </c>
    </row>
    <row r="59" spans="1:11" x14ac:dyDescent="0.25">
      <c r="A59" s="6">
        <v>44410</v>
      </c>
      <c r="B59" s="10">
        <v>43798.117187999997</v>
      </c>
      <c r="C59" s="14">
        <f t="shared" si="2"/>
        <v>1.9233478525198944</v>
      </c>
      <c r="D59" s="10">
        <v>748.71997099999999</v>
      </c>
      <c r="E59" s="14">
        <f t="shared" si="3"/>
        <v>2.3674042492711678</v>
      </c>
      <c r="F59" s="4">
        <v>9999000</v>
      </c>
      <c r="G59" s="4">
        <f t="shared" si="0"/>
        <v>7486450990.0290003</v>
      </c>
      <c r="H59" s="8">
        <f t="shared" si="7"/>
        <v>105084</v>
      </c>
      <c r="I59" s="4">
        <f t="shared" si="1"/>
        <v>4602481346.5837917</v>
      </c>
      <c r="J59" s="20">
        <f t="shared" si="4"/>
        <v>1.6266119135031032</v>
      </c>
      <c r="K59">
        <v>1</v>
      </c>
    </row>
    <row r="60" spans="1:11" x14ac:dyDescent="0.25">
      <c r="A60" s="6">
        <v>44417</v>
      </c>
      <c r="B60" s="10">
        <v>47047.003905999998</v>
      </c>
      <c r="C60" s="14">
        <f t="shared" si="2"/>
        <v>1.9975265370522548</v>
      </c>
      <c r="D60" s="10">
        <v>728</v>
      </c>
      <c r="E60" s="14">
        <f t="shared" si="3"/>
        <v>2.3397303901482087</v>
      </c>
      <c r="F60" s="4">
        <v>9999000</v>
      </c>
      <c r="G60" s="4">
        <f t="shared" si="0"/>
        <v>7279272000</v>
      </c>
      <c r="H60" s="8">
        <f t="shared" si="7"/>
        <v>105084</v>
      </c>
      <c r="I60" s="4">
        <f t="shared" si="1"/>
        <v>4943887358.4581041</v>
      </c>
      <c r="J60" s="20">
        <f t="shared" si="4"/>
        <v>1.4723782060985819</v>
      </c>
      <c r="K60">
        <v>1</v>
      </c>
    </row>
    <row r="61" spans="1:11" x14ac:dyDescent="0.25">
      <c r="A61" s="6">
        <v>44424</v>
      </c>
      <c r="B61" s="10">
        <v>49321.652344000002</v>
      </c>
      <c r="C61" s="14">
        <f t="shared" si="2"/>
        <v>2.0458749598879526</v>
      </c>
      <c r="D61" s="10">
        <v>716.55999799999995</v>
      </c>
      <c r="E61" s="14">
        <f t="shared" si="3"/>
        <v>2.3240161016866701</v>
      </c>
      <c r="F61" s="4">
        <v>9999000</v>
      </c>
      <c r="G61" s="4">
        <f t="shared" si="0"/>
        <v>7164883420.0019999</v>
      </c>
      <c r="H61" s="8">
        <f t="shared" si="7"/>
        <v>105084</v>
      </c>
      <c r="I61" s="4">
        <f t="shared" si="1"/>
        <v>5182916514.9168959</v>
      </c>
      <c r="J61" s="20">
        <f t="shared" si="4"/>
        <v>1.3824037874005546</v>
      </c>
      <c r="K61">
        <v>1</v>
      </c>
    </row>
    <row r="62" spans="1:11" x14ac:dyDescent="0.25">
      <c r="A62" s="6">
        <v>44431</v>
      </c>
      <c r="B62" s="10">
        <v>48829.832030999998</v>
      </c>
      <c r="C62" s="14">
        <f t="shared" si="2"/>
        <v>2.0359032681536666</v>
      </c>
      <c r="D62" s="10">
        <v>707.20001200000002</v>
      </c>
      <c r="E62" s="14">
        <f t="shared" si="3"/>
        <v>2.3109537118991788</v>
      </c>
      <c r="F62" s="4">
        <v>9999000</v>
      </c>
      <c r="G62" s="4">
        <f t="shared" si="0"/>
        <v>7071292919.9879999</v>
      </c>
      <c r="H62" s="8">
        <f t="shared" si="7"/>
        <v>105084</v>
      </c>
      <c r="I62" s="4">
        <f t="shared" si="1"/>
        <v>5131234069.1456041</v>
      </c>
      <c r="J62" s="20">
        <f t="shared" si="4"/>
        <v>1.3780881606060573</v>
      </c>
      <c r="K62">
        <v>1</v>
      </c>
    </row>
    <row r="63" spans="1:11" x14ac:dyDescent="0.25">
      <c r="A63" s="6">
        <v>44438</v>
      </c>
      <c r="B63" s="10">
        <v>51753.410155999998</v>
      </c>
      <c r="C63" s="14">
        <f t="shared" si="2"/>
        <v>2.0957760550013447</v>
      </c>
      <c r="D63" s="10">
        <v>712.26000999999997</v>
      </c>
      <c r="E63" s="14">
        <f t="shared" si="3"/>
        <v>2.318108686325282</v>
      </c>
      <c r="F63" s="4">
        <v>9999000</v>
      </c>
      <c r="G63" s="4">
        <f t="shared" si="0"/>
        <v>7121887839.9899998</v>
      </c>
      <c r="H63" s="8">
        <f>H$62+3907</f>
        <v>108991</v>
      </c>
      <c r="I63" s="4">
        <f t="shared" si="1"/>
        <v>5640655926.3125954</v>
      </c>
      <c r="J63" s="20">
        <f t="shared" si="4"/>
        <v>1.2625992319027539</v>
      </c>
      <c r="K63">
        <v>1</v>
      </c>
    </row>
    <row r="64" spans="1:11" x14ac:dyDescent="0.25">
      <c r="A64" s="6">
        <v>44445</v>
      </c>
      <c r="B64" s="10">
        <v>46063.269530999998</v>
      </c>
      <c r="C64" s="14">
        <f t="shared" si="2"/>
        <v>1.9858288919477749</v>
      </c>
      <c r="D64" s="10">
        <v>615.57000700000003</v>
      </c>
      <c r="E64" s="14">
        <f t="shared" si="3"/>
        <v>2.182357694212163</v>
      </c>
      <c r="F64" s="4">
        <v>9999000</v>
      </c>
      <c r="G64" s="4">
        <f t="shared" si="0"/>
        <v>6155084499.993</v>
      </c>
      <c r="H64" s="8">
        <f>H$62+3907</f>
        <v>108991</v>
      </c>
      <c r="I64" s="4">
        <f t="shared" si="1"/>
        <v>5020481809.4532204</v>
      </c>
      <c r="J64" s="20">
        <f t="shared" si="4"/>
        <v>1.2259947816967289</v>
      </c>
      <c r="K64">
        <v>1</v>
      </c>
    </row>
    <row r="65" spans="1:11" x14ac:dyDescent="0.25">
      <c r="A65" s="6">
        <v>44452</v>
      </c>
      <c r="B65" s="10">
        <v>47260.21875</v>
      </c>
      <c r="C65" s="14">
        <f t="shared" si="2"/>
        <v>2.0118137868800479</v>
      </c>
      <c r="D65" s="10">
        <v>614.28997800000002</v>
      </c>
      <c r="E65" s="14">
        <f t="shared" si="3"/>
        <v>2.1802782735362949</v>
      </c>
      <c r="F65" s="4">
        <v>9999000</v>
      </c>
      <c r="G65" s="4">
        <f t="shared" si="0"/>
        <v>6142285490.0220003</v>
      </c>
      <c r="H65" s="8">
        <f t="shared" ref="H65:H75" si="8">H$64+5050</f>
        <v>114041</v>
      </c>
      <c r="I65" s="4">
        <f t="shared" si="1"/>
        <v>5389602606.46875</v>
      </c>
      <c r="J65" s="20">
        <f t="shared" si="4"/>
        <v>1.1396546162141639</v>
      </c>
      <c r="K65">
        <v>1</v>
      </c>
    </row>
    <row r="66" spans="1:11" x14ac:dyDescent="0.25">
      <c r="A66" s="6">
        <v>44459</v>
      </c>
      <c r="B66" s="10">
        <v>43208.539062999997</v>
      </c>
      <c r="C66" s="14">
        <f t="shared" si="2"/>
        <v>1.9260824933277938</v>
      </c>
      <c r="D66" s="10">
        <v>599.39001499999995</v>
      </c>
      <c r="E66" s="14">
        <f t="shared" si="3"/>
        <v>2.1560226881716904</v>
      </c>
      <c r="F66" s="4">
        <v>9999000</v>
      </c>
      <c r="G66" s="4">
        <f t="shared" si="0"/>
        <v>5993300759.9849997</v>
      </c>
      <c r="H66" s="8">
        <f t="shared" si="8"/>
        <v>114041</v>
      </c>
      <c r="I66" s="4">
        <f t="shared" si="1"/>
        <v>4927545003.2835827</v>
      </c>
      <c r="J66" s="20">
        <f t="shared" si="4"/>
        <v>1.2162853420904784</v>
      </c>
      <c r="K66">
        <v>1</v>
      </c>
    </row>
    <row r="67" spans="1:11" x14ac:dyDescent="0.25">
      <c r="A67" s="6">
        <v>44466</v>
      </c>
      <c r="B67" s="10">
        <v>48199.953125</v>
      </c>
      <c r="C67" s="14">
        <f t="shared" si="2"/>
        <v>2.0416016515831168</v>
      </c>
      <c r="D67" s="10">
        <v>612.46002199999998</v>
      </c>
      <c r="E67" s="14">
        <f t="shared" si="3"/>
        <v>2.1778282015651693</v>
      </c>
      <c r="F67" s="4">
        <v>9999000</v>
      </c>
      <c r="G67" s="4">
        <f t="shared" ref="G67:G130" si="9">F67*D67</f>
        <v>6123987759.9779997</v>
      </c>
      <c r="H67" s="8">
        <f t="shared" si="8"/>
        <v>114041</v>
      </c>
      <c r="I67" s="4">
        <f t="shared" ref="I67:I130" si="10">H67*B67</f>
        <v>5496770854.328125</v>
      </c>
      <c r="J67" s="20">
        <f t="shared" si="4"/>
        <v>1.1141064312615483</v>
      </c>
      <c r="K67">
        <v>1</v>
      </c>
    </row>
    <row r="68" spans="1:11" x14ac:dyDescent="0.25">
      <c r="A68" s="6">
        <v>44473</v>
      </c>
      <c r="B68" s="10">
        <v>54771.578125</v>
      </c>
      <c r="C68" s="14">
        <f t="shared" si="2"/>
        <v>2.1779425518109115</v>
      </c>
      <c r="D68" s="10">
        <v>708.82000700000003</v>
      </c>
      <c r="E68" s="14">
        <f t="shared" si="3"/>
        <v>2.3351608951919873</v>
      </c>
      <c r="F68" s="4">
        <v>10020000</v>
      </c>
      <c r="G68" s="4">
        <f t="shared" si="9"/>
        <v>7102376470.1400003</v>
      </c>
      <c r="H68" s="8">
        <f t="shared" si="8"/>
        <v>114041</v>
      </c>
      <c r="I68" s="4">
        <f t="shared" si="10"/>
        <v>6246205540.953125</v>
      </c>
      <c r="J68" s="20">
        <f t="shared" si="4"/>
        <v>1.1370705660538079</v>
      </c>
      <c r="K68">
        <v>1</v>
      </c>
    </row>
    <row r="69" spans="1:11" x14ac:dyDescent="0.25">
      <c r="A69" s="6">
        <v>44480</v>
      </c>
      <c r="B69" s="10">
        <v>61553.617187999997</v>
      </c>
      <c r="C69" s="14">
        <f t="shared" ref="C69:C132" si="11">C68+B69/B68-1</f>
        <v>2.3017666097469816</v>
      </c>
      <c r="D69" s="10">
        <v>749.84997599999997</v>
      </c>
      <c r="E69" s="14">
        <f t="shared" ref="E69:E132" si="12">E68+D69/D68-1</f>
        <v>2.3930457864123333</v>
      </c>
      <c r="F69" s="4">
        <v>10020000</v>
      </c>
      <c r="G69" s="4">
        <f t="shared" si="9"/>
        <v>7513496759.5199995</v>
      </c>
      <c r="H69" s="8">
        <f t="shared" si="8"/>
        <v>114041</v>
      </c>
      <c r="I69" s="4">
        <f t="shared" si="10"/>
        <v>7019636057.7367077</v>
      </c>
      <c r="J69" s="20">
        <f t="shared" si="4"/>
        <v>1.0703541747351677</v>
      </c>
      <c r="K69">
        <v>1</v>
      </c>
    </row>
    <row r="70" spans="1:11" x14ac:dyDescent="0.25">
      <c r="A70" s="6">
        <v>44487</v>
      </c>
      <c r="B70" s="10">
        <v>60930.835937999997</v>
      </c>
      <c r="C70" s="14">
        <f t="shared" si="11"/>
        <v>2.2916489062154755</v>
      </c>
      <c r="D70" s="10">
        <v>718.52002000000005</v>
      </c>
      <c r="E70" s="14">
        <f t="shared" si="12"/>
        <v>2.3512641540821884</v>
      </c>
      <c r="F70" s="4">
        <v>10020000</v>
      </c>
      <c r="G70" s="4">
        <f t="shared" si="9"/>
        <v>7199570600.4000006</v>
      </c>
      <c r="H70" s="8">
        <f t="shared" si="8"/>
        <v>114041</v>
      </c>
      <c r="I70" s="4">
        <f t="shared" si="10"/>
        <v>6948613461.2054577</v>
      </c>
      <c r="J70" s="20">
        <f t="shared" si="4"/>
        <v>1.0361161461341393</v>
      </c>
      <c r="K70">
        <v>1</v>
      </c>
    </row>
    <row r="71" spans="1:11" x14ac:dyDescent="0.25">
      <c r="A71" s="6">
        <v>44494</v>
      </c>
      <c r="B71" s="10">
        <v>61318.957030999998</v>
      </c>
      <c r="C71" s="14">
        <f t="shared" si="11"/>
        <v>2.2980187694714944</v>
      </c>
      <c r="D71" s="10">
        <v>715.05999799999995</v>
      </c>
      <c r="E71" s="14">
        <f t="shared" si="12"/>
        <v>2.346448669608979</v>
      </c>
      <c r="F71" s="4">
        <v>10020000</v>
      </c>
      <c r="G71" s="4">
        <f t="shared" si="9"/>
        <v>7164901179.9599991</v>
      </c>
      <c r="H71" s="8">
        <f t="shared" si="8"/>
        <v>114041</v>
      </c>
      <c r="I71" s="4">
        <f t="shared" si="10"/>
        <v>6992875178.7722712</v>
      </c>
      <c r="J71" s="20">
        <f t="shared" si="4"/>
        <v>1.0246001818693882</v>
      </c>
      <c r="K71">
        <v>1</v>
      </c>
    </row>
    <row r="72" spans="1:11" x14ac:dyDescent="0.25">
      <c r="A72" s="6">
        <v>44501</v>
      </c>
      <c r="B72" s="10">
        <v>63326.988280999998</v>
      </c>
      <c r="C72" s="14">
        <f t="shared" si="11"/>
        <v>2.3307660852646324</v>
      </c>
      <c r="D72" s="10">
        <v>797.51000999999997</v>
      </c>
      <c r="E72" s="14">
        <f t="shared" si="12"/>
        <v>2.461753696083135</v>
      </c>
      <c r="F72" s="4">
        <v>10020000</v>
      </c>
      <c r="G72" s="4">
        <f t="shared" si="9"/>
        <v>7991050300.1999998</v>
      </c>
      <c r="H72" s="8">
        <f t="shared" si="8"/>
        <v>114041</v>
      </c>
      <c r="I72" s="4">
        <f t="shared" si="10"/>
        <v>7221873070.5535212</v>
      </c>
      <c r="J72" s="20">
        <f t="shared" si="4"/>
        <v>1.1065066115302862</v>
      </c>
      <c r="K72">
        <v>1</v>
      </c>
    </row>
    <row r="73" spans="1:11" x14ac:dyDescent="0.25">
      <c r="A73" s="6">
        <v>44508</v>
      </c>
      <c r="B73" s="10">
        <v>65466.839844000002</v>
      </c>
      <c r="C73" s="14">
        <f t="shared" si="11"/>
        <v>2.3645566005107526</v>
      </c>
      <c r="D73" s="10">
        <v>811.72997999999995</v>
      </c>
      <c r="E73" s="14">
        <f t="shared" si="12"/>
        <v>2.4795841556657052</v>
      </c>
      <c r="F73" s="4">
        <v>10020000</v>
      </c>
      <c r="G73" s="4">
        <f t="shared" si="9"/>
        <v>8133534399.5999994</v>
      </c>
      <c r="H73" s="8">
        <f t="shared" si="8"/>
        <v>114041</v>
      </c>
      <c r="I73" s="4">
        <f t="shared" si="10"/>
        <v>7465903882.6496038</v>
      </c>
      <c r="J73" s="20">
        <f t="shared" ref="J73:J136" si="13">G73/I73</f>
        <v>1.0894239367991243</v>
      </c>
      <c r="K73">
        <v>1</v>
      </c>
    </row>
    <row r="74" spans="1:11" x14ac:dyDescent="0.25">
      <c r="A74" s="6">
        <v>44515</v>
      </c>
      <c r="B74" s="10">
        <v>58730.476562999997</v>
      </c>
      <c r="C74" s="14">
        <f t="shared" si="11"/>
        <v>2.2616592665772375</v>
      </c>
      <c r="D74" s="10">
        <v>718.30999799999995</v>
      </c>
      <c r="E74" s="14">
        <f t="shared" si="12"/>
        <v>2.3644966459004504</v>
      </c>
      <c r="F74" s="4">
        <v>10020000</v>
      </c>
      <c r="G74" s="4">
        <f t="shared" si="9"/>
        <v>7197466179.9599991</v>
      </c>
      <c r="H74" s="8">
        <f t="shared" si="8"/>
        <v>114041</v>
      </c>
      <c r="I74" s="4">
        <f t="shared" si="10"/>
        <v>6697682277.7210827</v>
      </c>
      <c r="J74" s="20">
        <f t="shared" si="13"/>
        <v>1.0746204256211702</v>
      </c>
      <c r="K74">
        <v>1</v>
      </c>
    </row>
    <row r="75" spans="1:11" x14ac:dyDescent="0.25">
      <c r="A75" s="6">
        <v>44522</v>
      </c>
      <c r="B75" s="10">
        <v>57248.457030999998</v>
      </c>
      <c r="C75" s="14">
        <f t="shared" si="11"/>
        <v>2.2364250165127033</v>
      </c>
      <c r="D75" s="10">
        <v>663</v>
      </c>
      <c r="E75" s="14">
        <f t="shared" si="12"/>
        <v>2.2874964674900142</v>
      </c>
      <c r="F75" s="4">
        <v>10020000</v>
      </c>
      <c r="G75" s="4">
        <f t="shared" si="9"/>
        <v>6643260000</v>
      </c>
      <c r="H75" s="8">
        <f t="shared" si="8"/>
        <v>114041</v>
      </c>
      <c r="I75" s="4">
        <f t="shared" si="10"/>
        <v>6528671288.2722712</v>
      </c>
      <c r="J75" s="20">
        <f t="shared" si="13"/>
        <v>1.0175516129803579</v>
      </c>
      <c r="K75">
        <v>1</v>
      </c>
    </row>
    <row r="76" spans="1:11" x14ac:dyDescent="0.25">
      <c r="A76" s="6">
        <v>44529</v>
      </c>
      <c r="B76" s="10">
        <v>49368.847655999998</v>
      </c>
      <c r="C76" s="14">
        <f t="shared" si="11"/>
        <v>2.0987862086976179</v>
      </c>
      <c r="D76" s="10">
        <v>630.98999000000003</v>
      </c>
      <c r="E76" s="14">
        <f t="shared" si="12"/>
        <v>2.2392159094206328</v>
      </c>
      <c r="F76" s="4">
        <v>10020000</v>
      </c>
      <c r="G76" s="4">
        <f t="shared" si="9"/>
        <v>6322519699.8000002</v>
      </c>
      <c r="H76" s="8">
        <f>H$75+7002</f>
        <v>121043</v>
      </c>
      <c r="I76" s="4">
        <f t="shared" si="10"/>
        <v>5975753426.8252077</v>
      </c>
      <c r="J76" s="20">
        <f t="shared" si="13"/>
        <v>1.0580288790729142</v>
      </c>
      <c r="K76">
        <v>1</v>
      </c>
    </row>
    <row r="77" spans="1:11" x14ac:dyDescent="0.25">
      <c r="A77" s="6">
        <v>44536</v>
      </c>
      <c r="B77" s="10">
        <v>50098.335937999997</v>
      </c>
      <c r="C77" s="14">
        <f t="shared" si="11"/>
        <v>2.1135624961062902</v>
      </c>
      <c r="D77" s="10">
        <v>600.84002699999996</v>
      </c>
      <c r="E77" s="14">
        <f t="shared" si="12"/>
        <v>2.1914339105334553</v>
      </c>
      <c r="F77" s="4">
        <v>10020000</v>
      </c>
      <c r="G77" s="4">
        <f t="shared" si="9"/>
        <v>6020417070.54</v>
      </c>
      <c r="H77" s="8">
        <f>H$75+7002</f>
        <v>121043</v>
      </c>
      <c r="I77" s="4">
        <f t="shared" si="10"/>
        <v>6064052876.9433336</v>
      </c>
      <c r="J77" s="20">
        <f t="shared" si="13"/>
        <v>0.99280418438149753</v>
      </c>
      <c r="K77">
        <v>1</v>
      </c>
    </row>
    <row r="78" spans="1:11" x14ac:dyDescent="0.25">
      <c r="A78" s="6">
        <v>44543</v>
      </c>
      <c r="B78" s="10">
        <v>46707.015625</v>
      </c>
      <c r="C78" s="14">
        <f t="shared" si="11"/>
        <v>2.0458692234754992</v>
      </c>
      <c r="D78" s="10">
        <v>571.580017</v>
      </c>
      <c r="E78" s="14">
        <f t="shared" si="12"/>
        <v>2.1427354072960867</v>
      </c>
      <c r="F78" s="4">
        <v>10020000</v>
      </c>
      <c r="G78" s="4">
        <f t="shared" si="9"/>
        <v>5727231770.3400002</v>
      </c>
      <c r="H78" s="8">
        <f>H$77+1434</f>
        <v>122477</v>
      </c>
      <c r="I78" s="4">
        <f t="shared" si="10"/>
        <v>5720535152.703125</v>
      </c>
      <c r="J78" s="20">
        <f t="shared" si="13"/>
        <v>1.0011706278273127</v>
      </c>
      <c r="K78">
        <v>1</v>
      </c>
    </row>
    <row r="79" spans="1:11" x14ac:dyDescent="0.25">
      <c r="A79" s="6">
        <v>44550</v>
      </c>
      <c r="B79" s="10">
        <v>50809.515625</v>
      </c>
      <c r="C79" s="14">
        <f t="shared" si="11"/>
        <v>2.1337039940148554</v>
      </c>
      <c r="D79" s="10">
        <v>597.21002199999998</v>
      </c>
      <c r="E79" s="14">
        <f t="shared" si="12"/>
        <v>2.1875760319465458</v>
      </c>
      <c r="F79" s="4">
        <v>10020000</v>
      </c>
      <c r="G79" s="4">
        <f t="shared" si="9"/>
        <v>5984044420.4399996</v>
      </c>
      <c r="H79" s="8">
        <f>H$77+1434</f>
        <v>122477</v>
      </c>
      <c r="I79" s="4">
        <f t="shared" si="10"/>
        <v>6222997045.203125</v>
      </c>
      <c r="J79" s="20">
        <f t="shared" si="13"/>
        <v>0.96160168114697764</v>
      </c>
      <c r="K79">
        <v>1</v>
      </c>
    </row>
    <row r="80" spans="1:11" x14ac:dyDescent="0.25">
      <c r="A80" s="6">
        <v>44557</v>
      </c>
      <c r="B80" s="10">
        <v>47345.21875</v>
      </c>
      <c r="C80" s="14">
        <f t="shared" si="11"/>
        <v>2.0655219451921849</v>
      </c>
      <c r="D80" s="10">
        <v>544.48999000000003</v>
      </c>
      <c r="E80" s="14">
        <f t="shared" si="12"/>
        <v>2.0992988261765464</v>
      </c>
      <c r="F80" s="4">
        <v>10020000</v>
      </c>
      <c r="G80" s="4">
        <f t="shared" si="9"/>
        <v>5455789699.8000002</v>
      </c>
      <c r="H80" s="8">
        <f>H$77+1434</f>
        <v>122477</v>
      </c>
      <c r="I80" s="4">
        <f t="shared" si="10"/>
        <v>5798700356.84375</v>
      </c>
      <c r="J80" s="20">
        <f t="shared" si="13"/>
        <v>0.94086422199087438</v>
      </c>
      <c r="K80">
        <v>1</v>
      </c>
    </row>
    <row r="81" spans="1:11" x14ac:dyDescent="0.25">
      <c r="A81" s="6">
        <v>44564</v>
      </c>
      <c r="B81" s="10">
        <v>41911.601562999997</v>
      </c>
      <c r="C81" s="14">
        <f t="shared" si="11"/>
        <v>1.9507560336501668</v>
      </c>
      <c r="D81" s="10">
        <v>482.95001200000002</v>
      </c>
      <c r="E81" s="14">
        <f t="shared" si="12"/>
        <v>1.9862756684872744</v>
      </c>
      <c r="F81" s="4">
        <v>11289000</v>
      </c>
      <c r="G81" s="4">
        <f t="shared" si="9"/>
        <v>5452022685.4680004</v>
      </c>
      <c r="H81" s="8">
        <f>H$80+1914</f>
        <v>124391</v>
      </c>
      <c r="I81" s="4">
        <f t="shared" si="10"/>
        <v>5213426030.0231323</v>
      </c>
      <c r="J81" s="20">
        <f t="shared" si="13"/>
        <v>1.045765808140527</v>
      </c>
      <c r="K81">
        <v>1</v>
      </c>
    </row>
    <row r="82" spans="1:11" x14ac:dyDescent="0.25">
      <c r="A82" s="6">
        <v>44571</v>
      </c>
      <c r="B82" s="10">
        <v>43113.878905999998</v>
      </c>
      <c r="C82" s="14">
        <f t="shared" si="11"/>
        <v>1.9794420608637244</v>
      </c>
      <c r="D82" s="10">
        <v>499.55999800000001</v>
      </c>
      <c r="E82" s="14">
        <f t="shared" si="12"/>
        <v>2.0206684329293219</v>
      </c>
      <c r="F82" s="4">
        <v>11289000</v>
      </c>
      <c r="G82" s="4">
        <f t="shared" si="9"/>
        <v>5639532817.4219999</v>
      </c>
      <c r="H82" s="8">
        <f>H$80+1914</f>
        <v>124391</v>
      </c>
      <c r="I82" s="4">
        <f t="shared" si="10"/>
        <v>5362978510.9962454</v>
      </c>
      <c r="J82" s="20">
        <f t="shared" si="13"/>
        <v>1.0515672971388395</v>
      </c>
      <c r="K82">
        <v>1</v>
      </c>
    </row>
    <row r="83" spans="1:11" x14ac:dyDescent="0.25">
      <c r="A83" s="6">
        <v>44578</v>
      </c>
      <c r="B83" s="10">
        <v>36276.804687999997</v>
      </c>
      <c r="C83" s="14">
        <f t="shared" si="11"/>
        <v>1.8208603143011688</v>
      </c>
      <c r="D83" s="10">
        <v>375.89001500000001</v>
      </c>
      <c r="E83" s="14">
        <f t="shared" si="12"/>
        <v>1.7731106150593652</v>
      </c>
      <c r="F83" s="4">
        <v>11289000</v>
      </c>
      <c r="G83" s="4">
        <f t="shared" si="9"/>
        <v>4243422379.335</v>
      </c>
      <c r="H83" s="8">
        <f>H$80+1914</f>
        <v>124391</v>
      </c>
      <c r="I83" s="4">
        <f t="shared" si="10"/>
        <v>4512508011.9450073</v>
      </c>
      <c r="J83" s="20">
        <f t="shared" si="13"/>
        <v>0.94036894075363109</v>
      </c>
      <c r="K83">
        <v>1</v>
      </c>
    </row>
    <row r="84" spans="1:11" x14ac:dyDescent="0.25">
      <c r="A84" s="6">
        <v>44585</v>
      </c>
      <c r="B84" s="10">
        <v>37917.601562999997</v>
      </c>
      <c r="C84" s="14">
        <f t="shared" si="11"/>
        <v>1.866090231575078</v>
      </c>
      <c r="D84" s="10">
        <v>338.95001200000002</v>
      </c>
      <c r="E84" s="14">
        <f t="shared" si="12"/>
        <v>1.6748371799429789</v>
      </c>
      <c r="F84" s="4">
        <v>11289000</v>
      </c>
      <c r="G84" s="4">
        <f t="shared" si="9"/>
        <v>3826406685.4679999</v>
      </c>
      <c r="H84" s="8">
        <f>H$80+1914</f>
        <v>124391</v>
      </c>
      <c r="I84" s="4">
        <f t="shared" si="10"/>
        <v>4716608376.0231323</v>
      </c>
      <c r="J84" s="20">
        <f t="shared" si="13"/>
        <v>0.81126232674298959</v>
      </c>
      <c r="K84">
        <v>1</v>
      </c>
    </row>
    <row r="85" spans="1:11" x14ac:dyDescent="0.25">
      <c r="A85" s="6">
        <v>44592</v>
      </c>
      <c r="B85" s="10">
        <v>42412.433594000002</v>
      </c>
      <c r="C85" s="14">
        <f t="shared" si="11"/>
        <v>1.9846323293270114</v>
      </c>
      <c r="D85" s="10">
        <v>391.64001500000001</v>
      </c>
      <c r="E85" s="14">
        <f t="shared" si="12"/>
        <v>1.8302878397293547</v>
      </c>
      <c r="F85" s="4">
        <v>11289000</v>
      </c>
      <c r="G85" s="4">
        <f t="shared" si="9"/>
        <v>4421224129.335</v>
      </c>
      <c r="H85" s="8">
        <f>H$80+1914</f>
        <v>124391</v>
      </c>
      <c r="I85" s="4">
        <f t="shared" si="10"/>
        <v>5275725027.1912546</v>
      </c>
      <c r="J85" s="20">
        <f t="shared" si="13"/>
        <v>0.83803157036196352</v>
      </c>
      <c r="K85">
        <v>1</v>
      </c>
    </row>
    <row r="86" spans="1:11" x14ac:dyDescent="0.25">
      <c r="A86" s="6">
        <v>44599</v>
      </c>
      <c r="B86" s="10">
        <v>42197.515625</v>
      </c>
      <c r="C86" s="14">
        <f t="shared" si="11"/>
        <v>1.9795649952745178</v>
      </c>
      <c r="D86" s="10">
        <v>411.01001000000002</v>
      </c>
      <c r="E86" s="14">
        <f t="shared" si="12"/>
        <v>1.8797465116171086</v>
      </c>
      <c r="F86" s="4">
        <v>11289000</v>
      </c>
      <c r="G86" s="4">
        <f t="shared" si="9"/>
        <v>4639892002.8900003</v>
      </c>
      <c r="H86" s="8">
        <f t="shared" ref="H86:H94" si="14">H$85+660</f>
        <v>125051</v>
      </c>
      <c r="I86" s="4">
        <f t="shared" si="10"/>
        <v>5276841526.421875</v>
      </c>
      <c r="J86" s="20">
        <f t="shared" si="13"/>
        <v>0.87929341437627406</v>
      </c>
      <c r="K86">
        <v>1</v>
      </c>
    </row>
    <row r="87" spans="1:11" x14ac:dyDescent="0.25">
      <c r="A87" s="6">
        <v>44606</v>
      </c>
      <c r="B87" s="10">
        <v>38431.378905999998</v>
      </c>
      <c r="C87" s="14">
        <f t="shared" si="11"/>
        <v>1.8903147950383516</v>
      </c>
      <c r="D87" s="10">
        <v>395.97000100000002</v>
      </c>
      <c r="E87" s="14">
        <f t="shared" si="12"/>
        <v>1.8431537069795767</v>
      </c>
      <c r="F87" s="4">
        <v>11289000</v>
      </c>
      <c r="G87" s="4">
        <f t="shared" si="9"/>
        <v>4470105341.2890005</v>
      </c>
      <c r="H87" s="8">
        <f t="shared" si="14"/>
        <v>125051</v>
      </c>
      <c r="I87" s="4">
        <f t="shared" si="10"/>
        <v>4805882363.5742054</v>
      </c>
      <c r="J87" s="20">
        <f t="shared" si="13"/>
        <v>0.93013207630086836</v>
      </c>
      <c r="K87">
        <v>1</v>
      </c>
    </row>
    <row r="88" spans="1:11" x14ac:dyDescent="0.25">
      <c r="A88" s="6">
        <v>44613</v>
      </c>
      <c r="B88" s="10">
        <v>37709.785155999998</v>
      </c>
      <c r="C88" s="14">
        <f t="shared" si="11"/>
        <v>1.871538634241078</v>
      </c>
      <c r="D88" s="10">
        <v>405</v>
      </c>
      <c r="E88" s="14">
        <f t="shared" si="12"/>
        <v>1.8659584623327481</v>
      </c>
      <c r="F88" s="4">
        <v>11289000</v>
      </c>
      <c r="G88" s="4">
        <f t="shared" si="9"/>
        <v>4572045000</v>
      </c>
      <c r="H88" s="8">
        <f t="shared" si="14"/>
        <v>125051</v>
      </c>
      <c r="I88" s="4">
        <f t="shared" si="10"/>
        <v>4715646343.5429554</v>
      </c>
      <c r="J88" s="20">
        <f t="shared" si="13"/>
        <v>0.96954789798018126</v>
      </c>
      <c r="K88">
        <v>1</v>
      </c>
    </row>
    <row r="89" spans="1:11" x14ac:dyDescent="0.25">
      <c r="A89" s="6">
        <v>44620</v>
      </c>
      <c r="B89" s="10">
        <v>38419.984375</v>
      </c>
      <c r="C89" s="14">
        <f t="shared" si="11"/>
        <v>1.8903719215711972</v>
      </c>
      <c r="D89" s="10">
        <v>410.35998499999999</v>
      </c>
      <c r="E89" s="14">
        <f t="shared" si="12"/>
        <v>1.8791929931969458</v>
      </c>
      <c r="F89" s="4">
        <v>11289000</v>
      </c>
      <c r="G89" s="4">
        <f t="shared" si="9"/>
        <v>4632553870.665</v>
      </c>
      <c r="H89" s="8">
        <f t="shared" si="14"/>
        <v>125051</v>
      </c>
      <c r="I89" s="4">
        <f t="shared" si="10"/>
        <v>4804457466.078125</v>
      </c>
      <c r="J89" s="20">
        <f t="shared" si="13"/>
        <v>0.96421997767139156</v>
      </c>
      <c r="K89">
        <v>1</v>
      </c>
    </row>
    <row r="90" spans="1:11" x14ac:dyDescent="0.25">
      <c r="A90" s="6">
        <v>44627</v>
      </c>
      <c r="B90" s="10">
        <v>37849.664062999997</v>
      </c>
      <c r="C90" s="14">
        <f t="shared" si="11"/>
        <v>1.8755275555133308</v>
      </c>
      <c r="D90" s="10">
        <v>390.82000699999998</v>
      </c>
      <c r="E90" s="14">
        <f t="shared" si="12"/>
        <v>1.8315763182913747</v>
      </c>
      <c r="F90" s="4">
        <v>11289000</v>
      </c>
      <c r="G90" s="4">
        <f t="shared" si="9"/>
        <v>4411967059.0229998</v>
      </c>
      <c r="H90" s="8">
        <f t="shared" si="14"/>
        <v>125051</v>
      </c>
      <c r="I90" s="4">
        <f t="shared" si="10"/>
        <v>4733138340.7422123</v>
      </c>
      <c r="J90" s="20">
        <f t="shared" si="13"/>
        <v>0.93214411694781585</v>
      </c>
      <c r="K90">
        <v>1</v>
      </c>
    </row>
    <row r="91" spans="1:11" x14ac:dyDescent="0.25">
      <c r="A91" s="6">
        <v>44634</v>
      </c>
      <c r="B91" s="10">
        <v>41247.824219000002</v>
      </c>
      <c r="C91" s="14">
        <f t="shared" si="11"/>
        <v>1.9653080130186824</v>
      </c>
      <c r="D91" s="10">
        <v>454.27999899999998</v>
      </c>
      <c r="E91" s="14">
        <f t="shared" si="12"/>
        <v>1.9939528365436758</v>
      </c>
      <c r="F91" s="4">
        <v>11289000</v>
      </c>
      <c r="G91" s="4">
        <f t="shared" si="9"/>
        <v>5128366908.7109995</v>
      </c>
      <c r="H91" s="8">
        <f t="shared" si="14"/>
        <v>125051</v>
      </c>
      <c r="I91" s="4">
        <f t="shared" si="10"/>
        <v>5158081666.4101696</v>
      </c>
      <c r="J91" s="20">
        <f t="shared" si="13"/>
        <v>0.99423918432841518</v>
      </c>
      <c r="K91">
        <v>1</v>
      </c>
    </row>
    <row r="92" spans="1:11" x14ac:dyDescent="0.25">
      <c r="A92" s="6">
        <v>44641</v>
      </c>
      <c r="B92" s="10">
        <v>46820.492187999997</v>
      </c>
      <c r="C92" s="14">
        <f t="shared" si="11"/>
        <v>2.100410120208934</v>
      </c>
      <c r="D92" s="10">
        <v>472.42001299999998</v>
      </c>
      <c r="E92" s="14">
        <f t="shared" si="12"/>
        <v>2.0338841873403899</v>
      </c>
      <c r="F92" s="4">
        <v>11289000</v>
      </c>
      <c r="G92" s="4">
        <f t="shared" si="9"/>
        <v>5333149526.757</v>
      </c>
      <c r="H92" s="8">
        <f t="shared" si="14"/>
        <v>125051</v>
      </c>
      <c r="I92" s="4">
        <f t="shared" si="10"/>
        <v>5854949368.6015873</v>
      </c>
      <c r="J92" s="20">
        <f t="shared" si="13"/>
        <v>0.91087884642643535</v>
      </c>
      <c r="K92">
        <v>1</v>
      </c>
    </row>
    <row r="93" spans="1:11" x14ac:dyDescent="0.25">
      <c r="A93" s="6">
        <v>44648</v>
      </c>
      <c r="B93" s="10">
        <v>46453.566405999998</v>
      </c>
      <c r="C93" s="14">
        <f t="shared" si="11"/>
        <v>2.0925732572275142</v>
      </c>
      <c r="D93" s="10">
        <v>490.98001099999999</v>
      </c>
      <c r="E93" s="14">
        <f t="shared" si="12"/>
        <v>2.0731712570860994</v>
      </c>
      <c r="F93" s="4">
        <v>11289000</v>
      </c>
      <c r="G93" s="4">
        <f t="shared" si="9"/>
        <v>5542673344.1789999</v>
      </c>
      <c r="H93" s="8">
        <f t="shared" si="14"/>
        <v>125051</v>
      </c>
      <c r="I93" s="4">
        <f t="shared" si="10"/>
        <v>5809064932.6367054</v>
      </c>
      <c r="J93" s="20">
        <f t="shared" si="13"/>
        <v>0.95414208800437839</v>
      </c>
      <c r="K93">
        <v>1</v>
      </c>
    </row>
    <row r="94" spans="1:11" x14ac:dyDescent="0.25">
      <c r="A94" s="6">
        <v>44655</v>
      </c>
      <c r="B94" s="10">
        <v>42207.671875</v>
      </c>
      <c r="C94" s="14">
        <f t="shared" si="11"/>
        <v>2.0011724271192022</v>
      </c>
      <c r="D94" s="10">
        <v>453.23998999999998</v>
      </c>
      <c r="E94" s="14">
        <f t="shared" si="12"/>
        <v>1.9963045412229965</v>
      </c>
      <c r="F94" s="4">
        <v>11300000</v>
      </c>
      <c r="G94" s="4">
        <f t="shared" si="9"/>
        <v>5121611887</v>
      </c>
      <c r="H94" s="8">
        <f t="shared" si="14"/>
        <v>125051</v>
      </c>
      <c r="I94" s="4">
        <f t="shared" si="10"/>
        <v>5278111575.640625</v>
      </c>
      <c r="J94" s="20">
        <f t="shared" si="13"/>
        <v>0.97034930270081876</v>
      </c>
      <c r="K94">
        <v>1</v>
      </c>
    </row>
    <row r="95" spans="1:11" x14ac:dyDescent="0.25">
      <c r="A95" s="6">
        <v>44662</v>
      </c>
      <c r="B95" s="10">
        <v>39716.953125</v>
      </c>
      <c r="C95" s="14">
        <f t="shared" si="11"/>
        <v>1.9421613838809875</v>
      </c>
      <c r="D95" s="10">
        <v>449.19000199999999</v>
      </c>
      <c r="E95" s="14">
        <f t="shared" si="12"/>
        <v>1.9873689042771039</v>
      </c>
      <c r="F95" s="4">
        <v>11300000</v>
      </c>
      <c r="G95" s="4">
        <f t="shared" si="9"/>
        <v>5075847022.6000004</v>
      </c>
      <c r="H95" s="8">
        <f t="shared" ref="H95:H106" si="15">H$94+4167</f>
        <v>129218</v>
      </c>
      <c r="I95" s="4">
        <f t="shared" si="10"/>
        <v>5132145248.90625</v>
      </c>
      <c r="J95" s="20">
        <f t="shared" si="13"/>
        <v>0.98903027416882872</v>
      </c>
      <c r="K95">
        <v>1</v>
      </c>
    </row>
    <row r="96" spans="1:11" x14ac:dyDescent="0.25">
      <c r="A96" s="6">
        <v>44669</v>
      </c>
      <c r="B96" s="10">
        <v>39469.292969000002</v>
      </c>
      <c r="C96" s="14">
        <f t="shared" si="11"/>
        <v>1.9359257556035478</v>
      </c>
      <c r="D96" s="10">
        <v>409.07998700000002</v>
      </c>
      <c r="E96" s="14">
        <f t="shared" si="12"/>
        <v>1.8980748086351444</v>
      </c>
      <c r="F96" s="4">
        <v>11300000</v>
      </c>
      <c r="G96" s="4">
        <f t="shared" si="9"/>
        <v>4622603853.1000004</v>
      </c>
      <c r="H96" s="8">
        <f t="shared" si="15"/>
        <v>129218</v>
      </c>
      <c r="I96" s="4">
        <f t="shared" si="10"/>
        <v>5100143098.8682423</v>
      </c>
      <c r="J96" s="20">
        <f t="shared" si="13"/>
        <v>0.90636748096848274</v>
      </c>
      <c r="K96">
        <v>1</v>
      </c>
    </row>
    <row r="97" spans="1:11" x14ac:dyDescent="0.25">
      <c r="A97" s="6">
        <v>44676</v>
      </c>
      <c r="B97" s="10">
        <v>38469.09375</v>
      </c>
      <c r="C97" s="14">
        <f t="shared" si="11"/>
        <v>1.9105845563126058</v>
      </c>
      <c r="D97" s="10">
        <v>354.17001299999998</v>
      </c>
      <c r="E97" s="14">
        <f t="shared" si="12"/>
        <v>1.7638468440684005</v>
      </c>
      <c r="F97" s="4">
        <v>11300000</v>
      </c>
      <c r="G97" s="4">
        <f t="shared" si="9"/>
        <v>4002121146.8999996</v>
      </c>
      <c r="H97" s="8">
        <f t="shared" si="15"/>
        <v>129218</v>
      </c>
      <c r="I97" s="4">
        <f t="shared" si="10"/>
        <v>4970899356.1875</v>
      </c>
      <c r="J97" s="20">
        <f t="shared" si="13"/>
        <v>0.80511007367678467</v>
      </c>
      <c r="K97">
        <v>1</v>
      </c>
    </row>
    <row r="98" spans="1:11" x14ac:dyDescent="0.25">
      <c r="A98" s="6">
        <v>44683</v>
      </c>
      <c r="B98" s="10">
        <v>34059.265625</v>
      </c>
      <c r="C98" s="14">
        <f t="shared" si="11"/>
        <v>1.7959515432851023</v>
      </c>
      <c r="D98" s="10">
        <v>294.23998999999998</v>
      </c>
      <c r="E98" s="14">
        <f t="shared" si="12"/>
        <v>1.5946342602802863</v>
      </c>
      <c r="F98" s="4">
        <v>11300000</v>
      </c>
      <c r="G98" s="4">
        <f t="shared" si="9"/>
        <v>3324911886.9999995</v>
      </c>
      <c r="H98" s="8">
        <f t="shared" si="15"/>
        <v>129218</v>
      </c>
      <c r="I98" s="4">
        <f t="shared" si="10"/>
        <v>4401070185.53125</v>
      </c>
      <c r="J98" s="20">
        <f t="shared" si="13"/>
        <v>0.75547804212048753</v>
      </c>
      <c r="K98">
        <v>1</v>
      </c>
    </row>
    <row r="99" spans="1:11" x14ac:dyDescent="0.25">
      <c r="A99" s="6">
        <v>44690</v>
      </c>
      <c r="B99" s="10">
        <v>31305.113281000002</v>
      </c>
      <c r="C99" s="14">
        <f t="shared" si="11"/>
        <v>1.7150880163281848</v>
      </c>
      <c r="D99" s="10">
        <v>204.570007</v>
      </c>
      <c r="E99" s="14">
        <f t="shared" si="12"/>
        <v>1.2898830842079922</v>
      </c>
      <c r="F99" s="4">
        <v>11300000</v>
      </c>
      <c r="G99" s="4">
        <f t="shared" si="9"/>
        <v>2311641079.0999999</v>
      </c>
      <c r="H99" s="8">
        <f t="shared" si="15"/>
        <v>129218</v>
      </c>
      <c r="I99" s="4">
        <f t="shared" si="10"/>
        <v>4045184127.9442582</v>
      </c>
      <c r="J99" s="20">
        <f t="shared" si="13"/>
        <v>0.57145509474614797</v>
      </c>
      <c r="K99">
        <v>1</v>
      </c>
    </row>
    <row r="100" spans="1:11" x14ac:dyDescent="0.25">
      <c r="A100" s="6">
        <v>44697</v>
      </c>
      <c r="B100" s="10">
        <v>30323.722656000002</v>
      </c>
      <c r="C100" s="14">
        <f t="shared" si="11"/>
        <v>1.6837388045815009</v>
      </c>
      <c r="D100" s="10">
        <v>202.75</v>
      </c>
      <c r="E100" s="14">
        <f t="shared" si="12"/>
        <v>1.2809863401217489</v>
      </c>
      <c r="F100" s="4">
        <v>11300000</v>
      </c>
      <c r="G100" s="4">
        <f t="shared" si="9"/>
        <v>2291075000</v>
      </c>
      <c r="H100" s="8">
        <f t="shared" si="15"/>
        <v>129218</v>
      </c>
      <c r="I100" s="4">
        <f t="shared" si="10"/>
        <v>3918370794.1630082</v>
      </c>
      <c r="J100" s="20">
        <f t="shared" si="13"/>
        <v>0.58470091789498191</v>
      </c>
      <c r="K100">
        <v>1</v>
      </c>
    </row>
    <row r="101" spans="1:11" x14ac:dyDescent="0.25">
      <c r="A101" s="6">
        <v>44704</v>
      </c>
      <c r="B101" s="10">
        <v>29445.957031000002</v>
      </c>
      <c r="C101" s="14">
        <f t="shared" si="11"/>
        <v>1.6547923050056541</v>
      </c>
      <c r="D101" s="10">
        <v>219.38999899999999</v>
      </c>
      <c r="E101" s="14">
        <f t="shared" si="12"/>
        <v>1.3630578518356824</v>
      </c>
      <c r="F101" s="4">
        <v>11300000</v>
      </c>
      <c r="G101" s="4">
        <f t="shared" si="9"/>
        <v>2479106988.6999998</v>
      </c>
      <c r="H101" s="8">
        <f t="shared" si="15"/>
        <v>129218</v>
      </c>
      <c r="I101" s="4">
        <f t="shared" si="10"/>
        <v>3804947675.6317582</v>
      </c>
      <c r="J101" s="20">
        <f t="shared" si="13"/>
        <v>0.65154824718801918</v>
      </c>
      <c r="K101">
        <v>1</v>
      </c>
    </row>
    <row r="102" spans="1:11" x14ac:dyDescent="0.25">
      <c r="A102" s="6">
        <v>44711</v>
      </c>
      <c r="B102" s="10">
        <v>29906.662109000001</v>
      </c>
      <c r="C102" s="14">
        <f t="shared" si="11"/>
        <v>1.670438088822936</v>
      </c>
      <c r="D102" s="10">
        <v>227.220001</v>
      </c>
      <c r="E102" s="14">
        <f t="shared" si="12"/>
        <v>1.3987477284740431</v>
      </c>
      <c r="F102" s="4">
        <v>11300000</v>
      </c>
      <c r="G102" s="4">
        <f t="shared" si="9"/>
        <v>2567586011.3000002</v>
      </c>
      <c r="H102" s="8">
        <f t="shared" si="15"/>
        <v>129218</v>
      </c>
      <c r="I102" s="4">
        <f t="shared" si="10"/>
        <v>3864479064.4007621</v>
      </c>
      <c r="J102" s="20">
        <f t="shared" si="13"/>
        <v>0.66440675923240844</v>
      </c>
      <c r="K102">
        <v>1</v>
      </c>
    </row>
    <row r="103" spans="1:11" x14ac:dyDescent="0.25">
      <c r="A103" s="6">
        <v>44718</v>
      </c>
      <c r="B103" s="10">
        <v>26762.648438</v>
      </c>
      <c r="C103" s="14">
        <f t="shared" si="11"/>
        <v>1.5653105537091507</v>
      </c>
      <c r="D103" s="10">
        <v>203.36000100000001</v>
      </c>
      <c r="E103" s="14">
        <f t="shared" si="12"/>
        <v>1.2937393669962169</v>
      </c>
      <c r="F103" s="4">
        <v>11300000</v>
      </c>
      <c r="G103" s="4">
        <f t="shared" si="9"/>
        <v>2297968011.3000002</v>
      </c>
      <c r="H103" s="8">
        <f t="shared" si="15"/>
        <v>129218</v>
      </c>
      <c r="I103" s="4">
        <f t="shared" si="10"/>
        <v>3458215905.8614841</v>
      </c>
      <c r="J103" s="20">
        <f t="shared" si="13"/>
        <v>0.66449524085672962</v>
      </c>
      <c r="K103">
        <v>1</v>
      </c>
    </row>
    <row r="104" spans="1:11" x14ac:dyDescent="0.25">
      <c r="A104" s="6">
        <v>44725</v>
      </c>
      <c r="B104" s="10">
        <v>20553.271484000001</v>
      </c>
      <c r="C104" s="14">
        <f t="shared" si="11"/>
        <v>1.3332940188589086</v>
      </c>
      <c r="D104" s="10">
        <v>167.60000600000001</v>
      </c>
      <c r="E104" s="14">
        <f t="shared" si="12"/>
        <v>1.1178936017318866</v>
      </c>
      <c r="F104" s="4">
        <v>11300000</v>
      </c>
      <c r="G104" s="4">
        <f t="shared" si="9"/>
        <v>1893880067.8000002</v>
      </c>
      <c r="H104" s="8">
        <f t="shared" si="15"/>
        <v>129218</v>
      </c>
      <c r="I104" s="4">
        <f t="shared" si="10"/>
        <v>2655852634.6195121</v>
      </c>
      <c r="J104" s="20">
        <f t="shared" si="13"/>
        <v>0.71309681987356388</v>
      </c>
      <c r="K104">
        <v>1</v>
      </c>
    </row>
    <row r="105" spans="1:11" x14ac:dyDescent="0.25">
      <c r="A105" s="6">
        <v>44732</v>
      </c>
      <c r="B105" s="10">
        <v>21027.294922000001</v>
      </c>
      <c r="C105" s="14">
        <f t="shared" si="11"/>
        <v>1.3563571812546864</v>
      </c>
      <c r="D105" s="10">
        <v>205.44000199999999</v>
      </c>
      <c r="E105" s="14">
        <f t="shared" si="12"/>
        <v>1.343669226107461</v>
      </c>
      <c r="F105" s="4">
        <v>11300000</v>
      </c>
      <c r="G105" s="4">
        <f t="shared" si="9"/>
        <v>2321472022.5999999</v>
      </c>
      <c r="H105" s="8">
        <f t="shared" si="15"/>
        <v>129218</v>
      </c>
      <c r="I105" s="4">
        <f t="shared" si="10"/>
        <v>2717104995.2309961</v>
      </c>
      <c r="J105" s="20">
        <f t="shared" si="13"/>
        <v>0.85439172452834811</v>
      </c>
      <c r="K105">
        <v>1</v>
      </c>
    </row>
    <row r="106" spans="1:11" x14ac:dyDescent="0.25">
      <c r="A106" s="6">
        <v>44739</v>
      </c>
      <c r="B106" s="10">
        <v>19297.076172000001</v>
      </c>
      <c r="C106" s="14">
        <f t="shared" si="11"/>
        <v>1.2740727620548711</v>
      </c>
      <c r="D106" s="10">
        <v>166.770004</v>
      </c>
      <c r="E106" s="14">
        <f t="shared" si="12"/>
        <v>1.1554390974882063</v>
      </c>
      <c r="F106" s="4">
        <v>11300000</v>
      </c>
      <c r="G106" s="4">
        <f t="shared" si="9"/>
        <v>1884501045.2</v>
      </c>
      <c r="H106" s="8">
        <f t="shared" si="15"/>
        <v>129218</v>
      </c>
      <c r="I106" s="4">
        <f t="shared" si="10"/>
        <v>2493529588.7934961</v>
      </c>
      <c r="J106" s="20">
        <f t="shared" si="13"/>
        <v>0.75575644005564946</v>
      </c>
      <c r="K106">
        <v>1</v>
      </c>
    </row>
    <row r="107" spans="1:11" x14ac:dyDescent="0.25">
      <c r="A107" s="6">
        <v>44746</v>
      </c>
      <c r="B107" s="10">
        <v>20860.449218999998</v>
      </c>
      <c r="C107" s="14">
        <f t="shared" si="11"/>
        <v>1.3550888202942248</v>
      </c>
      <c r="D107" s="10">
        <v>221.279999</v>
      </c>
      <c r="E107" s="14">
        <f t="shared" si="12"/>
        <v>1.4822964081110448</v>
      </c>
      <c r="F107" s="4">
        <v>11308000</v>
      </c>
      <c r="G107" s="4">
        <f t="shared" si="9"/>
        <v>2502234228.6919999</v>
      </c>
      <c r="H107" s="8">
        <f t="shared" ref="H107:H118" si="16">H$106+480</f>
        <v>129698</v>
      </c>
      <c r="I107" s="4">
        <f t="shared" si="10"/>
        <v>2705558542.8058619</v>
      </c>
      <c r="J107" s="20">
        <f t="shared" si="13"/>
        <v>0.92484941246068919</v>
      </c>
      <c r="K107">
        <v>1</v>
      </c>
    </row>
    <row r="108" spans="1:11" x14ac:dyDescent="0.25">
      <c r="A108" s="6">
        <v>44753</v>
      </c>
      <c r="B108" s="10">
        <v>20779.34375</v>
      </c>
      <c r="C108" s="14">
        <f t="shared" si="11"/>
        <v>1.3512008182599193</v>
      </c>
      <c r="D108" s="10">
        <v>213.979996</v>
      </c>
      <c r="E108" s="14">
        <f t="shared" si="12"/>
        <v>1.4493065173256605</v>
      </c>
      <c r="F108" s="4">
        <v>11308000</v>
      </c>
      <c r="G108" s="4">
        <f t="shared" si="9"/>
        <v>2419685794.7680001</v>
      </c>
      <c r="H108" s="8">
        <f t="shared" si="16"/>
        <v>129698</v>
      </c>
      <c r="I108" s="4">
        <f t="shared" si="10"/>
        <v>2695039325.6875</v>
      </c>
      <c r="J108" s="20">
        <f t="shared" si="13"/>
        <v>0.89782949425079073</v>
      </c>
      <c r="K108">
        <v>1</v>
      </c>
    </row>
    <row r="109" spans="1:11" x14ac:dyDescent="0.25">
      <c r="A109" s="6">
        <v>44760</v>
      </c>
      <c r="B109" s="10">
        <v>22609.164063</v>
      </c>
      <c r="C109" s="14">
        <f t="shared" si="11"/>
        <v>1.4392603996891933</v>
      </c>
      <c r="D109" s="10">
        <v>281.92001299999998</v>
      </c>
      <c r="E109" s="14">
        <f t="shared" si="12"/>
        <v>1.7668129117084326</v>
      </c>
      <c r="F109" s="4">
        <v>11308000</v>
      </c>
      <c r="G109" s="4">
        <f t="shared" si="9"/>
        <v>3187951507.0039997</v>
      </c>
      <c r="H109" s="8">
        <f t="shared" si="16"/>
        <v>129698</v>
      </c>
      <c r="I109" s="4">
        <f t="shared" si="10"/>
        <v>2932363360.6429739</v>
      </c>
      <c r="J109" s="20">
        <f t="shared" si="13"/>
        <v>1.0871611444173084</v>
      </c>
      <c r="K109">
        <v>1</v>
      </c>
    </row>
    <row r="110" spans="1:11" x14ac:dyDescent="0.25">
      <c r="A110" s="6">
        <v>44767</v>
      </c>
      <c r="B110" s="10">
        <v>23336.896484000001</v>
      </c>
      <c r="C110" s="14">
        <f t="shared" si="11"/>
        <v>1.4714478975981029</v>
      </c>
      <c r="D110" s="10">
        <v>286.05999800000001</v>
      </c>
      <c r="E110" s="14">
        <f t="shared" si="12"/>
        <v>1.7814978748507975</v>
      </c>
      <c r="F110" s="4">
        <v>11308000</v>
      </c>
      <c r="G110" s="4">
        <f t="shared" si="9"/>
        <v>3234766457.3840003</v>
      </c>
      <c r="H110" s="8">
        <f t="shared" si="16"/>
        <v>129698</v>
      </c>
      <c r="I110" s="4">
        <f t="shared" si="10"/>
        <v>3026748800.1818323</v>
      </c>
      <c r="J110" s="20">
        <f t="shared" si="13"/>
        <v>1.0687264358342758</v>
      </c>
      <c r="K110">
        <v>1</v>
      </c>
    </row>
    <row r="111" spans="1:11" x14ac:dyDescent="0.25">
      <c r="A111" s="6">
        <v>44774</v>
      </c>
      <c r="B111" s="10">
        <v>23175.890625</v>
      </c>
      <c r="C111" s="14">
        <f t="shared" si="11"/>
        <v>1.4645487000501176</v>
      </c>
      <c r="D111" s="10">
        <v>319.14999399999999</v>
      </c>
      <c r="E111" s="14">
        <f t="shared" si="12"/>
        <v>1.8971728948862796</v>
      </c>
      <c r="F111" s="4">
        <v>11308000</v>
      </c>
      <c r="G111" s="4">
        <f t="shared" si="9"/>
        <v>3608948132.152</v>
      </c>
      <c r="H111" s="8">
        <f t="shared" si="16"/>
        <v>129698</v>
      </c>
      <c r="I111" s="4">
        <f t="shared" si="10"/>
        <v>3005866662.28125</v>
      </c>
      <c r="J111" s="20">
        <f t="shared" si="13"/>
        <v>1.2006348044104698</v>
      </c>
      <c r="K111">
        <v>1</v>
      </c>
    </row>
    <row r="112" spans="1:11" x14ac:dyDescent="0.25">
      <c r="A112" s="6">
        <v>44781</v>
      </c>
      <c r="B112" s="10">
        <v>24319.333984000001</v>
      </c>
      <c r="C112" s="14">
        <f t="shared" si="11"/>
        <v>1.5138863232509521</v>
      </c>
      <c r="D112" s="10">
        <v>352.83999599999999</v>
      </c>
      <c r="E112" s="14">
        <f t="shared" si="12"/>
        <v>2.0027345512653172</v>
      </c>
      <c r="F112" s="4">
        <v>11308000</v>
      </c>
      <c r="G112" s="4">
        <f t="shared" si="9"/>
        <v>3989914674.7679996</v>
      </c>
      <c r="H112" s="8">
        <f t="shared" si="16"/>
        <v>129698</v>
      </c>
      <c r="I112" s="4">
        <f t="shared" si="10"/>
        <v>3154168979.0568323</v>
      </c>
      <c r="J112" s="20">
        <f t="shared" si="13"/>
        <v>1.2649654160130235</v>
      </c>
      <c r="K112">
        <v>1</v>
      </c>
    </row>
    <row r="113" spans="1:11" x14ac:dyDescent="0.25">
      <c r="A113" s="6">
        <v>44788</v>
      </c>
      <c r="B113" s="10">
        <v>21534.121093999998</v>
      </c>
      <c r="C113" s="14">
        <f t="shared" si="11"/>
        <v>1.399359630544958</v>
      </c>
      <c r="D113" s="10">
        <v>283</v>
      </c>
      <c r="E113" s="14">
        <f t="shared" si="12"/>
        <v>1.8047978184919726</v>
      </c>
      <c r="F113" s="4">
        <v>11308000</v>
      </c>
      <c r="G113" s="4">
        <f t="shared" si="9"/>
        <v>3200164000</v>
      </c>
      <c r="H113" s="8">
        <f t="shared" si="16"/>
        <v>129698</v>
      </c>
      <c r="I113" s="4">
        <f t="shared" si="10"/>
        <v>2792932437.6496119</v>
      </c>
      <c r="J113" s="20">
        <f t="shared" si="13"/>
        <v>1.1458078816589967</v>
      </c>
      <c r="K113">
        <v>1</v>
      </c>
    </row>
    <row r="114" spans="1:11" x14ac:dyDescent="0.25">
      <c r="A114" s="6">
        <v>44795</v>
      </c>
      <c r="B114" s="10">
        <v>19616.814452999999</v>
      </c>
      <c r="C114" s="14">
        <f t="shared" si="11"/>
        <v>1.3103238796716981</v>
      </c>
      <c r="D114" s="10">
        <v>249.199997</v>
      </c>
      <c r="E114" s="14">
        <f t="shared" si="12"/>
        <v>1.6853631789160008</v>
      </c>
      <c r="F114" s="4">
        <v>11308000</v>
      </c>
      <c r="G114" s="4">
        <f t="shared" si="9"/>
        <v>2817953566.0759997</v>
      </c>
      <c r="H114" s="8">
        <f t="shared" si="16"/>
        <v>129698</v>
      </c>
      <c r="I114" s="4">
        <f t="shared" si="10"/>
        <v>2544261600.9251938</v>
      </c>
      <c r="J114" s="20">
        <f t="shared" si="13"/>
        <v>1.1075722579200507</v>
      </c>
      <c r="K114">
        <v>1</v>
      </c>
    </row>
    <row r="115" spans="1:11" x14ac:dyDescent="0.25">
      <c r="A115" s="6">
        <v>44802</v>
      </c>
      <c r="B115" s="10">
        <v>19986.712890999999</v>
      </c>
      <c r="C115" s="14">
        <f t="shared" si="11"/>
        <v>1.3291800726018113</v>
      </c>
      <c r="D115" s="10">
        <v>218.05999800000001</v>
      </c>
      <c r="E115" s="14">
        <f t="shared" si="12"/>
        <v>1.5604033098354249</v>
      </c>
      <c r="F115" s="4">
        <v>11308000</v>
      </c>
      <c r="G115" s="4">
        <f t="shared" si="9"/>
        <v>2465822457.3840003</v>
      </c>
      <c r="H115" s="8">
        <f t="shared" si="16"/>
        <v>129698</v>
      </c>
      <c r="I115" s="4">
        <f t="shared" si="10"/>
        <v>2592236688.5369177</v>
      </c>
      <c r="J115" s="20">
        <f t="shared" si="13"/>
        <v>0.95123353059852467</v>
      </c>
      <c r="K115">
        <v>1</v>
      </c>
    </row>
    <row r="116" spans="1:11" x14ac:dyDescent="0.25">
      <c r="A116" s="6">
        <v>44809</v>
      </c>
      <c r="B116" s="10">
        <v>21769.255859000001</v>
      </c>
      <c r="C116" s="14">
        <f t="shared" si="11"/>
        <v>1.4183664724726315</v>
      </c>
      <c r="D116" s="10">
        <v>261.97000100000002</v>
      </c>
      <c r="E116" s="14">
        <f t="shared" si="12"/>
        <v>1.7617699217896265</v>
      </c>
      <c r="F116" s="4">
        <v>11308000</v>
      </c>
      <c r="G116" s="4">
        <f t="shared" si="9"/>
        <v>2962356771.3080001</v>
      </c>
      <c r="H116" s="8">
        <f t="shared" si="16"/>
        <v>129698</v>
      </c>
      <c r="I116" s="4">
        <f t="shared" si="10"/>
        <v>2823428946.4005823</v>
      </c>
      <c r="J116" s="20">
        <f t="shared" si="13"/>
        <v>1.0492053554542353</v>
      </c>
      <c r="K116">
        <v>1</v>
      </c>
    </row>
    <row r="117" spans="1:11" x14ac:dyDescent="0.25">
      <c r="A117" s="6">
        <v>44816</v>
      </c>
      <c r="B117" s="10">
        <v>19419.505859000001</v>
      </c>
      <c r="C117" s="14">
        <f t="shared" si="11"/>
        <v>1.3104275509394663</v>
      </c>
      <c r="D117" s="10">
        <v>206.33999600000001</v>
      </c>
      <c r="E117" s="14">
        <f t="shared" si="12"/>
        <v>1.5494173440606982</v>
      </c>
      <c r="F117" s="4">
        <v>11308000</v>
      </c>
      <c r="G117" s="4">
        <f t="shared" si="9"/>
        <v>2333292674.7680001</v>
      </c>
      <c r="H117" s="8">
        <f t="shared" si="16"/>
        <v>129698</v>
      </c>
      <c r="I117" s="4">
        <f t="shared" si="10"/>
        <v>2518671070.9005823</v>
      </c>
      <c r="J117" s="20">
        <f t="shared" si="13"/>
        <v>0.92639833034398655</v>
      </c>
      <c r="K117">
        <v>1</v>
      </c>
    </row>
    <row r="118" spans="1:11" x14ac:dyDescent="0.25">
      <c r="A118" s="6">
        <v>44823</v>
      </c>
      <c r="B118" s="10">
        <v>18802.097656000002</v>
      </c>
      <c r="C118" s="14">
        <f t="shared" si="11"/>
        <v>1.2786343525191337</v>
      </c>
      <c r="D118" s="10">
        <v>191.449997</v>
      </c>
      <c r="E118" s="14">
        <f t="shared" si="12"/>
        <v>1.4772548971834576</v>
      </c>
      <c r="F118" s="4">
        <v>11308000</v>
      </c>
      <c r="G118" s="4">
        <f t="shared" si="9"/>
        <v>2164916566.0759997</v>
      </c>
      <c r="H118" s="8">
        <f t="shared" si="16"/>
        <v>129698</v>
      </c>
      <c r="I118" s="4">
        <f t="shared" si="10"/>
        <v>2438594461.7878881</v>
      </c>
      <c r="J118" s="20">
        <f t="shared" si="13"/>
        <v>0.88777228030312272</v>
      </c>
      <c r="K118">
        <v>1</v>
      </c>
    </row>
    <row r="119" spans="1:11" x14ac:dyDescent="0.25">
      <c r="A119" s="6">
        <v>44830</v>
      </c>
      <c r="B119" s="10">
        <v>19044.107422000001</v>
      </c>
      <c r="C119" s="14">
        <f t="shared" si="11"/>
        <v>1.291505776252154</v>
      </c>
      <c r="D119" s="10">
        <v>212.259995</v>
      </c>
      <c r="E119" s="14">
        <f t="shared" si="12"/>
        <v>1.5859516761131536</v>
      </c>
      <c r="F119" s="4">
        <v>11308000</v>
      </c>
      <c r="G119" s="4">
        <f t="shared" si="9"/>
        <v>2400236023.46</v>
      </c>
      <c r="H119" s="8">
        <f t="shared" ref="H119:H131" si="17">H$118+301</f>
        <v>129999</v>
      </c>
      <c r="I119" s="4">
        <f t="shared" si="10"/>
        <v>2475714920.7525783</v>
      </c>
      <c r="J119" s="20">
        <f t="shared" si="13"/>
        <v>0.96951228242804555</v>
      </c>
      <c r="K119">
        <v>1</v>
      </c>
    </row>
    <row r="120" spans="1:11" x14ac:dyDescent="0.25">
      <c r="A120" s="6">
        <v>44837</v>
      </c>
      <c r="B120" s="10">
        <v>19446.425781000002</v>
      </c>
      <c r="C120" s="14">
        <f t="shared" si="11"/>
        <v>1.3126313848241384</v>
      </c>
      <c r="D120" s="10">
        <v>220.300003</v>
      </c>
      <c r="E120" s="14">
        <f t="shared" si="12"/>
        <v>1.6238297887551516</v>
      </c>
      <c r="F120" s="4">
        <v>11321000</v>
      </c>
      <c r="G120" s="4">
        <f t="shared" si="9"/>
        <v>2494016333.9629998</v>
      </c>
      <c r="H120" s="8">
        <f t="shared" si="17"/>
        <v>129999</v>
      </c>
      <c r="I120" s="4">
        <f t="shared" si="10"/>
        <v>2528015905.1042194</v>
      </c>
      <c r="J120" s="20">
        <f t="shared" si="13"/>
        <v>0.98655088717101325</v>
      </c>
      <c r="K120">
        <v>1</v>
      </c>
    </row>
    <row r="121" spans="1:11" x14ac:dyDescent="0.25">
      <c r="A121" s="6">
        <v>44844</v>
      </c>
      <c r="B121" s="10">
        <v>19268.09375</v>
      </c>
      <c r="C121" s="14">
        <f t="shared" si="11"/>
        <v>1.3034609576716978</v>
      </c>
      <c r="D121" s="10">
        <v>209.30999800000001</v>
      </c>
      <c r="E121" s="14">
        <f t="shared" si="12"/>
        <v>1.5739432483541513</v>
      </c>
      <c r="F121" s="4">
        <v>11321000</v>
      </c>
      <c r="G121" s="4">
        <f t="shared" si="9"/>
        <v>2369598487.3580003</v>
      </c>
      <c r="H121" s="8">
        <f t="shared" si="17"/>
        <v>129999</v>
      </c>
      <c r="I121" s="4">
        <f t="shared" si="10"/>
        <v>2504832919.40625</v>
      </c>
      <c r="J121" s="20">
        <f t="shared" si="13"/>
        <v>0.9460105977526414</v>
      </c>
      <c r="K121">
        <v>1</v>
      </c>
    </row>
    <row r="122" spans="1:11" x14ac:dyDescent="0.25">
      <c r="A122" s="6">
        <v>44851</v>
      </c>
      <c r="B122" s="10">
        <v>19567.007813</v>
      </c>
      <c r="C122" s="14">
        <f t="shared" si="11"/>
        <v>1.3189743793354261</v>
      </c>
      <c r="D122" s="10">
        <v>232.61999499999999</v>
      </c>
      <c r="E122" s="14">
        <f t="shared" si="12"/>
        <v>1.6853091516685259</v>
      </c>
      <c r="F122" s="4">
        <v>11321000</v>
      </c>
      <c r="G122" s="4">
        <f t="shared" si="9"/>
        <v>2633490963.395</v>
      </c>
      <c r="H122" s="8">
        <f t="shared" si="17"/>
        <v>129999</v>
      </c>
      <c r="I122" s="4">
        <f t="shared" si="10"/>
        <v>2543691448.6821871</v>
      </c>
      <c r="J122" s="20">
        <f t="shared" si="13"/>
        <v>1.0353028331165461</v>
      </c>
      <c r="K122">
        <v>1</v>
      </c>
    </row>
    <row r="123" spans="1:11" x14ac:dyDescent="0.25">
      <c r="A123" s="6">
        <v>44858</v>
      </c>
      <c r="B123" s="10">
        <v>20635.603515999999</v>
      </c>
      <c r="C123" s="14">
        <f t="shared" si="11"/>
        <v>1.3735864954654171</v>
      </c>
      <c r="D123" s="10">
        <v>279.98998999999998</v>
      </c>
      <c r="E123" s="14">
        <f t="shared" si="12"/>
        <v>1.8889459671537985</v>
      </c>
      <c r="F123" s="4">
        <v>11321000</v>
      </c>
      <c r="G123" s="4">
        <f t="shared" si="9"/>
        <v>3169766676.79</v>
      </c>
      <c r="H123" s="8">
        <f t="shared" si="17"/>
        <v>129999</v>
      </c>
      <c r="I123" s="4">
        <f t="shared" si="10"/>
        <v>2682607821.4764838</v>
      </c>
      <c r="J123" s="20">
        <f t="shared" si="13"/>
        <v>1.1815989841725685</v>
      </c>
      <c r="K123">
        <v>1</v>
      </c>
    </row>
    <row r="124" spans="1:11" x14ac:dyDescent="0.25">
      <c r="A124" s="6">
        <v>44865</v>
      </c>
      <c r="B124" s="10">
        <v>20926.486327999999</v>
      </c>
      <c r="C124" s="14">
        <f t="shared" si="11"/>
        <v>1.3876826575560708</v>
      </c>
      <c r="D124" s="10">
        <v>277.10000600000001</v>
      </c>
      <c r="E124" s="14">
        <f t="shared" si="12"/>
        <v>1.8786242267230069</v>
      </c>
      <c r="F124" s="4">
        <v>11321000</v>
      </c>
      <c r="G124" s="4">
        <f t="shared" si="9"/>
        <v>3137049167.9260001</v>
      </c>
      <c r="H124" s="8">
        <f t="shared" si="17"/>
        <v>129999</v>
      </c>
      <c r="I124" s="4">
        <f t="shared" si="10"/>
        <v>2720422296.1536717</v>
      </c>
      <c r="J124" s="20">
        <f t="shared" si="13"/>
        <v>1.153147866918083</v>
      </c>
      <c r="K124">
        <v>1</v>
      </c>
    </row>
    <row r="125" spans="1:11" x14ac:dyDescent="0.25">
      <c r="A125" s="6">
        <v>44872</v>
      </c>
      <c r="B125" s="10">
        <v>16353.365234000001</v>
      </c>
      <c r="C125" s="14">
        <f t="shared" si="11"/>
        <v>1.1691499797657681</v>
      </c>
      <c r="D125" s="10">
        <v>175.179993</v>
      </c>
      <c r="E125" s="14">
        <f t="shared" si="12"/>
        <v>1.5108147327022814</v>
      </c>
      <c r="F125" s="4">
        <v>11321000</v>
      </c>
      <c r="G125" s="4">
        <f t="shared" si="9"/>
        <v>1983212700.753</v>
      </c>
      <c r="H125" s="8">
        <f t="shared" si="17"/>
        <v>129999</v>
      </c>
      <c r="I125" s="4">
        <f t="shared" si="10"/>
        <v>2125921127.0547662</v>
      </c>
      <c r="J125" s="20">
        <f t="shared" si="13"/>
        <v>0.93287219150059753</v>
      </c>
      <c r="K125">
        <v>1</v>
      </c>
    </row>
    <row r="126" spans="1:11" x14ac:dyDescent="0.25">
      <c r="A126" s="6">
        <v>44879</v>
      </c>
      <c r="B126" s="10">
        <v>16291.832031</v>
      </c>
      <c r="C126" s="14">
        <f t="shared" si="11"/>
        <v>1.1653872555729476</v>
      </c>
      <c r="D126" s="10">
        <v>170.11999499999999</v>
      </c>
      <c r="E126" s="14">
        <f t="shared" si="12"/>
        <v>1.4819301671000895</v>
      </c>
      <c r="F126" s="4">
        <v>11321000</v>
      </c>
      <c r="G126" s="4">
        <f t="shared" si="9"/>
        <v>1925928463.395</v>
      </c>
      <c r="H126" s="8">
        <f t="shared" si="17"/>
        <v>129999</v>
      </c>
      <c r="I126" s="4">
        <f t="shared" si="10"/>
        <v>2117921872.197969</v>
      </c>
      <c r="J126" s="20">
        <f t="shared" si="13"/>
        <v>0.90934820999618882</v>
      </c>
      <c r="K126">
        <v>1</v>
      </c>
    </row>
    <row r="127" spans="1:11" x14ac:dyDescent="0.25">
      <c r="A127" s="6">
        <v>44886</v>
      </c>
      <c r="B127" s="10">
        <v>16444.626952999999</v>
      </c>
      <c r="C127" s="14">
        <f t="shared" si="11"/>
        <v>1.174765876817585</v>
      </c>
      <c r="D127" s="10">
        <v>183</v>
      </c>
      <c r="E127" s="14">
        <f t="shared" si="12"/>
        <v>1.5576414613544776</v>
      </c>
      <c r="F127" s="4">
        <v>11321000</v>
      </c>
      <c r="G127" s="4">
        <f t="shared" si="9"/>
        <v>2071743000</v>
      </c>
      <c r="H127" s="8">
        <f t="shared" si="17"/>
        <v>129999</v>
      </c>
      <c r="I127" s="4">
        <f t="shared" si="10"/>
        <v>2137785059.263047</v>
      </c>
      <c r="J127" s="20">
        <f t="shared" si="13"/>
        <v>0.96910725005917409</v>
      </c>
      <c r="K127">
        <v>1</v>
      </c>
    </row>
    <row r="128" spans="1:11" x14ac:dyDescent="0.25">
      <c r="A128" s="6">
        <v>44893</v>
      </c>
      <c r="B128" s="10">
        <v>17130.486327999999</v>
      </c>
      <c r="C128" s="14">
        <f t="shared" si="11"/>
        <v>1.2164730786264335</v>
      </c>
      <c r="D128" s="10">
        <v>206.94000199999999</v>
      </c>
      <c r="E128" s="14">
        <f t="shared" si="12"/>
        <v>1.6884611444145867</v>
      </c>
      <c r="F128" s="4">
        <v>11321000</v>
      </c>
      <c r="G128" s="4">
        <f t="shared" si="9"/>
        <v>2342767762.6419997</v>
      </c>
      <c r="H128" s="8">
        <f t="shared" si="17"/>
        <v>129999</v>
      </c>
      <c r="I128" s="4">
        <f t="shared" si="10"/>
        <v>2226946092.1536717</v>
      </c>
      <c r="J128" s="20">
        <f t="shared" si="13"/>
        <v>1.0520091936200922</v>
      </c>
      <c r="K128">
        <v>1</v>
      </c>
    </row>
    <row r="129" spans="1:11" x14ac:dyDescent="0.25">
      <c r="A129" s="6">
        <v>44900</v>
      </c>
      <c r="B129" s="10">
        <v>17104.193359000001</v>
      </c>
      <c r="C129" s="14">
        <f t="shared" si="11"/>
        <v>1.214938214496101</v>
      </c>
      <c r="D129" s="10">
        <v>203.25</v>
      </c>
      <c r="E129" s="14">
        <f t="shared" si="12"/>
        <v>1.670629879485924</v>
      </c>
      <c r="F129" s="4">
        <v>11321000</v>
      </c>
      <c r="G129" s="4">
        <f t="shared" si="9"/>
        <v>2300993250</v>
      </c>
      <c r="H129" s="8">
        <f t="shared" si="17"/>
        <v>129999</v>
      </c>
      <c r="I129" s="4">
        <f t="shared" si="10"/>
        <v>2223528032.4766412</v>
      </c>
      <c r="J129" s="20">
        <f t="shared" si="13"/>
        <v>1.0348388760527905</v>
      </c>
      <c r="K129">
        <v>1</v>
      </c>
    </row>
    <row r="130" spans="1:11" x14ac:dyDescent="0.25">
      <c r="A130" s="6">
        <v>44907</v>
      </c>
      <c r="B130" s="10">
        <v>16757.976563</v>
      </c>
      <c r="C130" s="14">
        <f t="shared" si="11"/>
        <v>1.1946965820067312</v>
      </c>
      <c r="D130" s="10">
        <v>173.75</v>
      </c>
      <c r="E130" s="14">
        <f t="shared" si="12"/>
        <v>1.5254884280714096</v>
      </c>
      <c r="F130" s="4">
        <v>11321000</v>
      </c>
      <c r="G130" s="4">
        <f t="shared" si="9"/>
        <v>1967023750</v>
      </c>
      <c r="H130" s="8">
        <f t="shared" si="17"/>
        <v>129999</v>
      </c>
      <c r="I130" s="4">
        <f t="shared" si="10"/>
        <v>2178520195.2134371</v>
      </c>
      <c r="J130" s="20">
        <f t="shared" si="13"/>
        <v>0.90291738140498801</v>
      </c>
      <c r="K130">
        <v>1</v>
      </c>
    </row>
    <row r="131" spans="1:11" x14ac:dyDescent="0.25">
      <c r="A131" s="6">
        <v>44914</v>
      </c>
      <c r="B131" s="10">
        <v>16841.986327999999</v>
      </c>
      <c r="C131" s="14">
        <f t="shared" si="11"/>
        <v>1.1997097030529487</v>
      </c>
      <c r="D131" s="10">
        <v>162.66999799999999</v>
      </c>
      <c r="E131" s="14">
        <f t="shared" si="12"/>
        <v>1.4617186323879565</v>
      </c>
      <c r="F131" s="4">
        <v>11321000</v>
      </c>
      <c r="G131" s="4">
        <f t="shared" ref="G131:G195" si="18">F131*D131</f>
        <v>1841587047.3579998</v>
      </c>
      <c r="H131" s="8">
        <f t="shared" si="17"/>
        <v>129999</v>
      </c>
      <c r="I131" s="4">
        <f t="shared" ref="I131:I162" si="19">H131*B131</f>
        <v>2189441380.6536717</v>
      </c>
      <c r="J131" s="20">
        <f t="shared" si="13"/>
        <v>0.84112187868130195</v>
      </c>
      <c r="K131">
        <v>1</v>
      </c>
    </row>
    <row r="132" spans="1:11" x14ac:dyDescent="0.25">
      <c r="A132" s="6">
        <v>44921</v>
      </c>
      <c r="B132" s="10">
        <v>16625.080077999999</v>
      </c>
      <c r="C132" s="14">
        <f t="shared" si="11"/>
        <v>1.1868308035113078</v>
      </c>
      <c r="D132" s="10">
        <v>141.570007</v>
      </c>
      <c r="E132" s="14">
        <f t="shared" si="12"/>
        <v>1.332008229366989</v>
      </c>
      <c r="F132" s="4">
        <v>11321000</v>
      </c>
      <c r="G132" s="4">
        <f t="shared" si="18"/>
        <v>1602714049.247</v>
      </c>
      <c r="H132" s="8">
        <f t="shared" ref="H132:H144" si="20">H$131+2395-704+810</f>
        <v>132500</v>
      </c>
      <c r="I132" s="4">
        <f t="shared" si="19"/>
        <v>2202823110.335</v>
      </c>
      <c r="J132" s="20">
        <f t="shared" si="13"/>
        <v>0.72757274141874384</v>
      </c>
      <c r="K132">
        <v>1</v>
      </c>
    </row>
    <row r="133" spans="1:11" x14ac:dyDescent="0.25">
      <c r="A133" s="6">
        <v>44928</v>
      </c>
      <c r="B133" s="10">
        <v>17091.144531000002</v>
      </c>
      <c r="C133" s="14">
        <f t="shared" ref="C133:C195" si="21">C132+B133/B132-1</f>
        <v>1.2148646205403608</v>
      </c>
      <c r="D133" s="10">
        <v>160.449997</v>
      </c>
      <c r="E133" s="14">
        <f t="shared" ref="E133:E195" si="22">E132+D133/D132-1</f>
        <v>1.46536974004347</v>
      </c>
      <c r="F133" s="4">
        <v>11834000</v>
      </c>
      <c r="G133" s="4">
        <f t="shared" si="18"/>
        <v>1898765264.4979999</v>
      </c>
      <c r="H133" s="8">
        <f t="shared" si="20"/>
        <v>132500</v>
      </c>
      <c r="I133" s="4">
        <f t="shared" si="19"/>
        <v>2264576650.3575001</v>
      </c>
      <c r="J133" s="20">
        <f t="shared" si="13"/>
        <v>0.8384636767310345</v>
      </c>
      <c r="K133">
        <v>1</v>
      </c>
    </row>
    <row r="134" spans="1:11" x14ac:dyDescent="0.25">
      <c r="A134" s="6">
        <v>44935</v>
      </c>
      <c r="B134" s="10">
        <v>20880.798827999999</v>
      </c>
      <c r="C134" s="14">
        <f t="shared" si="21"/>
        <v>1.4365966578609921</v>
      </c>
      <c r="D134" s="10">
        <v>216.970001</v>
      </c>
      <c r="E134" s="14">
        <f t="shared" si="22"/>
        <v>1.817629042360565</v>
      </c>
      <c r="F134" s="4">
        <v>11834000</v>
      </c>
      <c r="G134" s="4">
        <f t="shared" si="18"/>
        <v>2567622991.8340001</v>
      </c>
      <c r="H134" s="8">
        <f t="shared" si="20"/>
        <v>132500</v>
      </c>
      <c r="I134" s="4">
        <f t="shared" si="19"/>
        <v>2766705844.71</v>
      </c>
      <c r="J134" s="20">
        <f t="shared" si="13"/>
        <v>0.92804336129312393</v>
      </c>
      <c r="K134">
        <v>1</v>
      </c>
    </row>
    <row r="135" spans="1:11" x14ac:dyDescent="0.25">
      <c r="A135" s="6">
        <v>44942</v>
      </c>
      <c r="B135" s="10">
        <v>22720.416015999999</v>
      </c>
      <c r="C135" s="14">
        <f t="shared" si="21"/>
        <v>1.5246975587486142</v>
      </c>
      <c r="D135" s="10">
        <v>240.029999</v>
      </c>
      <c r="E135" s="14">
        <f t="shared" si="22"/>
        <v>1.9239110071193704</v>
      </c>
      <c r="F135" s="4">
        <v>11834000</v>
      </c>
      <c r="G135" s="4">
        <f t="shared" si="18"/>
        <v>2840515008.1659999</v>
      </c>
      <c r="H135" s="8">
        <f t="shared" si="20"/>
        <v>132500</v>
      </c>
      <c r="I135" s="4">
        <f t="shared" si="19"/>
        <v>3010455122.1199999</v>
      </c>
      <c r="J135" s="20">
        <f t="shared" si="13"/>
        <v>0.94355002580662084</v>
      </c>
      <c r="K135">
        <v>1</v>
      </c>
    </row>
    <row r="136" spans="1:11" x14ac:dyDescent="0.25">
      <c r="A136" s="6">
        <v>44949</v>
      </c>
      <c r="B136" s="10">
        <v>23774.566406000002</v>
      </c>
      <c r="C136" s="14">
        <f t="shared" si="21"/>
        <v>1.5710941735490502</v>
      </c>
      <c r="D136" s="10">
        <v>258.35998499999999</v>
      </c>
      <c r="E136" s="14">
        <f t="shared" si="22"/>
        <v>2.0002764034296874</v>
      </c>
      <c r="F136" s="4">
        <v>11834000</v>
      </c>
      <c r="G136" s="4">
        <f t="shared" si="18"/>
        <v>3057432062.4899998</v>
      </c>
      <c r="H136" s="8">
        <f t="shared" si="20"/>
        <v>132500</v>
      </c>
      <c r="I136" s="4">
        <f t="shared" si="19"/>
        <v>3150130048.7950001</v>
      </c>
      <c r="J136" s="20">
        <f t="shared" si="13"/>
        <v>0.97057328273146704</v>
      </c>
      <c r="K136">
        <v>1</v>
      </c>
    </row>
    <row r="137" spans="1:11" x14ac:dyDescent="0.25">
      <c r="A137" s="6">
        <v>44956</v>
      </c>
      <c r="B137" s="10">
        <v>22955.666015999999</v>
      </c>
      <c r="C137" s="14">
        <f t="shared" si="21"/>
        <v>1.5366497855414805</v>
      </c>
      <c r="D137" s="10">
        <v>284.76001000000002</v>
      </c>
      <c r="E137" s="14">
        <f t="shared" si="22"/>
        <v>2.1024595065909608</v>
      </c>
      <c r="F137" s="4">
        <v>11834000</v>
      </c>
      <c r="G137" s="4">
        <f t="shared" si="18"/>
        <v>3369849958.3400002</v>
      </c>
      <c r="H137" s="8">
        <f t="shared" si="20"/>
        <v>132500</v>
      </c>
      <c r="I137" s="4">
        <f t="shared" si="19"/>
        <v>3041625747.1199999</v>
      </c>
      <c r="J137" s="20">
        <f t="shared" ref="J137:J195" si="23">G137/I137</f>
        <v>1.1079107814400846</v>
      </c>
      <c r="K137">
        <v>1</v>
      </c>
    </row>
    <row r="138" spans="1:11" x14ac:dyDescent="0.25">
      <c r="A138" s="6">
        <v>44963</v>
      </c>
      <c r="B138" s="10">
        <v>21788.203125</v>
      </c>
      <c r="C138" s="14">
        <f t="shared" si="21"/>
        <v>1.4857924987092761</v>
      </c>
      <c r="D138" s="10">
        <v>243.36999499999999</v>
      </c>
      <c r="E138" s="14">
        <f t="shared" si="22"/>
        <v>1.9571089884476303</v>
      </c>
      <c r="F138" s="4">
        <v>11834000</v>
      </c>
      <c r="G138" s="4">
        <f t="shared" si="18"/>
        <v>2880040520.8299999</v>
      </c>
      <c r="H138" s="8">
        <f t="shared" si="20"/>
        <v>132500</v>
      </c>
      <c r="I138" s="4">
        <f t="shared" si="19"/>
        <v>2886936914.0625</v>
      </c>
      <c r="J138" s="20">
        <f t="shared" si="23"/>
        <v>0.99761117286667844</v>
      </c>
      <c r="K138">
        <v>1</v>
      </c>
    </row>
    <row r="139" spans="1:11" x14ac:dyDescent="0.25">
      <c r="A139" s="6">
        <v>44970</v>
      </c>
      <c r="B139" s="10">
        <v>24327.642577999999</v>
      </c>
      <c r="C139" s="14">
        <f t="shared" si="21"/>
        <v>1.6023436176074757</v>
      </c>
      <c r="D139" s="10">
        <v>294.04998799999998</v>
      </c>
      <c r="E139" s="14">
        <f t="shared" si="22"/>
        <v>2.1653515575449425</v>
      </c>
      <c r="F139" s="4">
        <v>11834000</v>
      </c>
      <c r="G139" s="4">
        <f t="shared" si="18"/>
        <v>3479787557.9919996</v>
      </c>
      <c r="H139" s="8">
        <f t="shared" si="20"/>
        <v>132500</v>
      </c>
      <c r="I139" s="4">
        <f t="shared" si="19"/>
        <v>3223412641.585</v>
      </c>
      <c r="J139" s="20">
        <f t="shared" si="23"/>
        <v>1.0795352456894678</v>
      </c>
      <c r="K139">
        <v>1</v>
      </c>
    </row>
    <row r="140" spans="1:11" x14ac:dyDescent="0.25">
      <c r="A140" s="6">
        <v>44977</v>
      </c>
      <c r="B140" s="10">
        <v>23561.212890999999</v>
      </c>
      <c r="C140" s="14">
        <f t="shared" si="21"/>
        <v>1.5708391393357872</v>
      </c>
      <c r="D140" s="10">
        <v>255.800003</v>
      </c>
      <c r="E140" s="14">
        <f t="shared" si="22"/>
        <v>2.0352716848669679</v>
      </c>
      <c r="F140" s="4">
        <v>11834000</v>
      </c>
      <c r="G140" s="4">
        <f t="shared" si="18"/>
        <v>3027137235.5019999</v>
      </c>
      <c r="H140" s="8">
        <f t="shared" si="20"/>
        <v>132500</v>
      </c>
      <c r="I140" s="4">
        <f t="shared" si="19"/>
        <v>3121860708.0574999</v>
      </c>
      <c r="J140" s="20">
        <f t="shared" si="23"/>
        <v>0.96965800802354207</v>
      </c>
      <c r="K140">
        <v>1</v>
      </c>
    </row>
    <row r="141" spans="1:11" x14ac:dyDescent="0.25">
      <c r="A141" s="6">
        <v>44984</v>
      </c>
      <c r="B141" s="10">
        <v>22435.513672000001</v>
      </c>
      <c r="C141" s="14">
        <f t="shared" si="21"/>
        <v>1.5230614962998468</v>
      </c>
      <c r="D141" s="10">
        <v>246.91000399999999</v>
      </c>
      <c r="E141" s="14">
        <f t="shared" si="22"/>
        <v>2.0005179753449238</v>
      </c>
      <c r="F141" s="4">
        <v>11834000</v>
      </c>
      <c r="G141" s="4">
        <f t="shared" si="18"/>
        <v>2921932987.336</v>
      </c>
      <c r="H141" s="8">
        <f t="shared" si="20"/>
        <v>132500</v>
      </c>
      <c r="I141" s="4">
        <f t="shared" si="19"/>
        <v>2972705561.54</v>
      </c>
      <c r="J141" s="20">
        <f t="shared" si="23"/>
        <v>0.98292041604762992</v>
      </c>
      <c r="K141">
        <v>1</v>
      </c>
    </row>
    <row r="142" spans="1:11" x14ac:dyDescent="0.25">
      <c r="A142" s="6">
        <v>44991</v>
      </c>
      <c r="B142" s="10">
        <v>22163.949218999998</v>
      </c>
      <c r="C142" s="14">
        <f t="shared" si="21"/>
        <v>1.5109572736388377</v>
      </c>
      <c r="D142" s="10">
        <v>192.009995</v>
      </c>
      <c r="E142" s="14">
        <f t="shared" si="22"/>
        <v>1.7781697184472405</v>
      </c>
      <c r="F142" s="4">
        <v>11834000</v>
      </c>
      <c r="G142" s="4">
        <f t="shared" si="18"/>
        <v>2272246280.8299999</v>
      </c>
      <c r="H142" s="8">
        <f t="shared" si="20"/>
        <v>132500</v>
      </c>
      <c r="I142" s="4">
        <f t="shared" si="19"/>
        <v>2936723271.5174999</v>
      </c>
      <c r="J142" s="20">
        <f t="shared" si="23"/>
        <v>0.77373523847749426</v>
      </c>
      <c r="K142">
        <v>1</v>
      </c>
    </row>
    <row r="143" spans="1:11" x14ac:dyDescent="0.25">
      <c r="A143" s="6">
        <v>44998</v>
      </c>
      <c r="B143" s="10">
        <v>28038.675781000002</v>
      </c>
      <c r="C143" s="14">
        <f t="shared" si="21"/>
        <v>1.7760150259352518</v>
      </c>
      <c r="D143" s="10">
        <v>267.66000400000001</v>
      </c>
      <c r="E143" s="14">
        <f t="shared" si="22"/>
        <v>2.1721596719389846</v>
      </c>
      <c r="F143" s="4">
        <v>11834000</v>
      </c>
      <c r="G143" s="4">
        <f t="shared" si="18"/>
        <v>3167488487.336</v>
      </c>
      <c r="H143" s="8">
        <f t="shared" si="20"/>
        <v>132500</v>
      </c>
      <c r="I143" s="4">
        <f t="shared" si="19"/>
        <v>3715124540.9825001</v>
      </c>
      <c r="J143" s="20">
        <f t="shared" si="23"/>
        <v>0.85259281415592258</v>
      </c>
      <c r="K143">
        <v>1</v>
      </c>
    </row>
    <row r="144" spans="1:11" x14ac:dyDescent="0.25">
      <c r="A144" s="6">
        <v>45005</v>
      </c>
      <c r="B144" s="10">
        <v>27994.330077999999</v>
      </c>
      <c r="C144" s="14">
        <f t="shared" si="21"/>
        <v>1.7744334354440898</v>
      </c>
      <c r="D144" s="10">
        <v>256.67001299999998</v>
      </c>
      <c r="E144" s="14">
        <f t="shared" si="22"/>
        <v>2.131100153012877</v>
      </c>
      <c r="F144" s="4">
        <v>11834000</v>
      </c>
      <c r="G144" s="4">
        <f t="shared" si="18"/>
        <v>3037432933.842</v>
      </c>
      <c r="H144" s="8">
        <f t="shared" si="20"/>
        <v>132500</v>
      </c>
      <c r="I144" s="4">
        <f t="shared" si="19"/>
        <v>3709248735.335</v>
      </c>
      <c r="J144" s="20">
        <f t="shared" si="23"/>
        <v>0.81888089760787497</v>
      </c>
      <c r="K144">
        <v>1</v>
      </c>
    </row>
    <row r="145" spans="1:11" x14ac:dyDescent="0.25">
      <c r="A145" s="6">
        <v>45012</v>
      </c>
      <c r="B145" s="10">
        <v>28199.308593999998</v>
      </c>
      <c r="C145" s="14">
        <f t="shared" si="21"/>
        <v>1.7817555794435664</v>
      </c>
      <c r="D145" s="10">
        <v>292.32000699999998</v>
      </c>
      <c r="E145" s="14">
        <f t="shared" si="22"/>
        <v>2.2699944226757691</v>
      </c>
      <c r="F145" s="4">
        <v>11834000</v>
      </c>
      <c r="G145" s="4">
        <f t="shared" si="18"/>
        <v>3459314962.8379998</v>
      </c>
      <c r="H145" s="8">
        <f>H144+6455</f>
        <v>138955</v>
      </c>
      <c r="I145" s="4">
        <f t="shared" si="19"/>
        <v>3918434925.6792698</v>
      </c>
      <c r="J145" s="20">
        <f t="shared" si="23"/>
        <v>0.88283078026064699</v>
      </c>
      <c r="K145">
        <v>1</v>
      </c>
    </row>
    <row r="146" spans="1:11" x14ac:dyDescent="0.25">
      <c r="A146" s="6">
        <v>45019</v>
      </c>
      <c r="B146" s="10">
        <v>28333.050781000002</v>
      </c>
      <c r="C146" s="14">
        <f t="shared" si="21"/>
        <v>1.78649832647065</v>
      </c>
      <c r="D146" s="10">
        <v>290.10000600000001</v>
      </c>
      <c r="E146" s="14">
        <f t="shared" si="22"/>
        <v>2.2624000023595436</v>
      </c>
      <c r="F146" s="4">
        <v>13247000</v>
      </c>
      <c r="G146" s="4">
        <f t="shared" si="18"/>
        <v>3842954779.4819999</v>
      </c>
      <c r="H146" s="8">
        <f>H144+6455</f>
        <v>138955</v>
      </c>
      <c r="I146" s="4">
        <f t="shared" si="19"/>
        <v>3937019071.2738552</v>
      </c>
      <c r="J146" s="20">
        <f t="shared" si="23"/>
        <v>0.97610773783693661</v>
      </c>
      <c r="K146">
        <v>1</v>
      </c>
    </row>
    <row r="147" spans="1:11" x14ac:dyDescent="0.25">
      <c r="A147" s="6">
        <v>45026</v>
      </c>
      <c r="B147" s="10">
        <v>30315.355468999998</v>
      </c>
      <c r="C147" s="14">
        <f t="shared" si="21"/>
        <v>1.8564627190566161</v>
      </c>
      <c r="D147" s="10">
        <v>333.75</v>
      </c>
      <c r="E147" s="14">
        <f t="shared" si="22"/>
        <v>2.4128653353385436</v>
      </c>
      <c r="F147" s="4">
        <v>13247000</v>
      </c>
      <c r="G147" s="4">
        <f t="shared" si="18"/>
        <v>4421186250</v>
      </c>
      <c r="H147" s="8">
        <f t="shared" ref="H147:H158" si="24">H$146+1045</f>
        <v>140000</v>
      </c>
      <c r="I147" s="4">
        <f t="shared" si="19"/>
        <v>4244149765.6599998</v>
      </c>
      <c r="J147" s="20">
        <f t="shared" si="23"/>
        <v>1.0417130624777728</v>
      </c>
      <c r="K147">
        <v>1</v>
      </c>
    </row>
    <row r="148" spans="1:11" x14ac:dyDescent="0.25">
      <c r="A148" s="6">
        <v>45033</v>
      </c>
      <c r="B148" s="10">
        <v>27591.384765999999</v>
      </c>
      <c r="C148" s="14">
        <f t="shared" si="21"/>
        <v>1.7666082324158281</v>
      </c>
      <c r="D148" s="10">
        <v>291.01998900000001</v>
      </c>
      <c r="E148" s="14">
        <f t="shared" si="22"/>
        <v>2.2848353398329255</v>
      </c>
      <c r="F148" s="4">
        <v>13247000</v>
      </c>
      <c r="G148" s="4">
        <f t="shared" si="18"/>
        <v>3855141794.283</v>
      </c>
      <c r="H148" s="8">
        <f t="shared" si="24"/>
        <v>140000</v>
      </c>
      <c r="I148" s="4">
        <f t="shared" si="19"/>
        <v>3862793867.2399998</v>
      </c>
      <c r="J148" s="20">
        <f t="shared" si="23"/>
        <v>0.99801903150414095</v>
      </c>
      <c r="K148">
        <v>1</v>
      </c>
    </row>
    <row r="149" spans="1:11" x14ac:dyDescent="0.25">
      <c r="A149" s="6">
        <v>45040</v>
      </c>
      <c r="B149" s="10">
        <v>29268.806640999999</v>
      </c>
      <c r="C149" s="14">
        <f t="shared" si="21"/>
        <v>1.8274033642740535</v>
      </c>
      <c r="D149" s="10">
        <v>328.38000499999998</v>
      </c>
      <c r="E149" s="14">
        <f t="shared" si="22"/>
        <v>2.4132114562927471</v>
      </c>
      <c r="F149" s="4">
        <v>13247000</v>
      </c>
      <c r="G149" s="4">
        <f t="shared" si="18"/>
        <v>4350049926.2349997</v>
      </c>
      <c r="H149" s="8">
        <f t="shared" si="24"/>
        <v>140000</v>
      </c>
      <c r="I149" s="4">
        <f t="shared" si="19"/>
        <v>4097632929.7399998</v>
      </c>
      <c r="J149" s="20">
        <f t="shared" si="23"/>
        <v>1.0616006852792976</v>
      </c>
      <c r="K149">
        <v>1</v>
      </c>
    </row>
    <row r="150" spans="1:11" x14ac:dyDescent="0.25">
      <c r="A150" s="6">
        <v>45047</v>
      </c>
      <c r="B150" s="10">
        <v>28454.978515999999</v>
      </c>
      <c r="C150" s="14">
        <f t="shared" si="21"/>
        <v>1.7995980582709046</v>
      </c>
      <c r="D150" s="10">
        <v>326.72000100000002</v>
      </c>
      <c r="E150" s="14">
        <f t="shared" si="22"/>
        <v>2.4081563251193376</v>
      </c>
      <c r="F150" s="4">
        <v>13247000</v>
      </c>
      <c r="G150" s="4">
        <f t="shared" si="18"/>
        <v>4328059853.2470007</v>
      </c>
      <c r="H150" s="8">
        <f t="shared" si="24"/>
        <v>140000</v>
      </c>
      <c r="I150" s="4">
        <f t="shared" si="19"/>
        <v>3983696992.2399998</v>
      </c>
      <c r="J150" s="20">
        <f t="shared" si="23"/>
        <v>1.0864430356218857</v>
      </c>
      <c r="K150">
        <v>1</v>
      </c>
    </row>
    <row r="151" spans="1:11" x14ac:dyDescent="0.25">
      <c r="A151" s="6">
        <v>45054</v>
      </c>
      <c r="B151" s="10">
        <v>26930.638672000001</v>
      </c>
      <c r="C151" s="14">
        <f t="shared" si="21"/>
        <v>1.7460278247476961</v>
      </c>
      <c r="D151" s="10">
        <v>271</v>
      </c>
      <c r="E151" s="14">
        <f t="shared" si="22"/>
        <v>2.2376127378597381</v>
      </c>
      <c r="F151" s="4">
        <v>13247000</v>
      </c>
      <c r="G151" s="4">
        <f t="shared" si="18"/>
        <v>3589937000</v>
      </c>
      <c r="H151" s="8">
        <f t="shared" si="24"/>
        <v>140000</v>
      </c>
      <c r="I151" s="4">
        <f t="shared" si="19"/>
        <v>3770289414.0799999</v>
      </c>
      <c r="J151" s="20">
        <f t="shared" si="23"/>
        <v>0.9521648355676674</v>
      </c>
      <c r="K151">
        <v>1</v>
      </c>
    </row>
    <row r="152" spans="1:11" x14ac:dyDescent="0.25">
      <c r="A152" s="6">
        <v>45061</v>
      </c>
      <c r="B152" s="10">
        <v>26753.826172000001</v>
      </c>
      <c r="C152" s="14">
        <f t="shared" si="21"/>
        <v>1.7394623473316764</v>
      </c>
      <c r="D152" s="10">
        <v>288.27999899999998</v>
      </c>
      <c r="E152" s="14">
        <f t="shared" si="22"/>
        <v>2.3013765718080776</v>
      </c>
      <c r="F152" s="4">
        <v>13247000</v>
      </c>
      <c r="G152" s="4">
        <f t="shared" si="18"/>
        <v>3818845146.7529998</v>
      </c>
      <c r="H152" s="8">
        <f t="shared" si="24"/>
        <v>140000</v>
      </c>
      <c r="I152" s="4">
        <f t="shared" si="19"/>
        <v>3745535664.0799999</v>
      </c>
      <c r="J152" s="20">
        <f t="shared" si="23"/>
        <v>1.0195724962322597</v>
      </c>
      <c r="K152">
        <v>1</v>
      </c>
    </row>
    <row r="153" spans="1:11" x14ac:dyDescent="0.25">
      <c r="A153" s="6">
        <v>45068</v>
      </c>
      <c r="B153" s="10">
        <v>28085.646484000001</v>
      </c>
      <c r="C153" s="14">
        <f t="shared" si="21"/>
        <v>1.7892429022114813</v>
      </c>
      <c r="D153" s="10">
        <v>285.10000600000001</v>
      </c>
      <c r="E153" s="14">
        <f t="shared" si="22"/>
        <v>2.2903456539121745</v>
      </c>
      <c r="F153" s="4">
        <v>13247000</v>
      </c>
      <c r="G153" s="4">
        <f t="shared" si="18"/>
        <v>3776719779.4819999</v>
      </c>
      <c r="H153" s="8">
        <f t="shared" si="24"/>
        <v>140000</v>
      </c>
      <c r="I153" s="4">
        <f t="shared" si="19"/>
        <v>3931990507.7600002</v>
      </c>
      <c r="J153" s="20">
        <f t="shared" si="23"/>
        <v>0.96051090968516706</v>
      </c>
      <c r="K153">
        <v>1</v>
      </c>
    </row>
    <row r="154" spans="1:11" x14ac:dyDescent="0.25">
      <c r="A154" s="6">
        <v>45075</v>
      </c>
      <c r="B154" s="10">
        <v>27119.066406000002</v>
      </c>
      <c r="C154" s="14">
        <f t="shared" si="21"/>
        <v>1.7548274552125793</v>
      </c>
      <c r="D154" s="10">
        <v>302.13000499999998</v>
      </c>
      <c r="E154" s="14">
        <f t="shared" si="22"/>
        <v>2.3500790760152945</v>
      </c>
      <c r="F154" s="4">
        <v>13247000</v>
      </c>
      <c r="G154" s="4">
        <f t="shared" si="18"/>
        <v>4002316176.2349997</v>
      </c>
      <c r="H154" s="8">
        <f t="shared" si="24"/>
        <v>140000</v>
      </c>
      <c r="I154" s="4">
        <f t="shared" si="19"/>
        <v>3796669296.8400002</v>
      </c>
      <c r="J154" s="20">
        <f t="shared" si="23"/>
        <v>1.0541650755745731</v>
      </c>
      <c r="K154">
        <v>1</v>
      </c>
    </row>
    <row r="155" spans="1:11" x14ac:dyDescent="0.25">
      <c r="A155" s="6">
        <v>45082</v>
      </c>
      <c r="B155" s="10">
        <v>25940.167968999998</v>
      </c>
      <c r="C155" s="14">
        <f t="shared" si="21"/>
        <v>1.7113562523565999</v>
      </c>
      <c r="D155" s="10">
        <v>282.32998700000002</v>
      </c>
      <c r="E155" s="14">
        <f t="shared" si="22"/>
        <v>2.2845443139184285</v>
      </c>
      <c r="F155" s="4">
        <v>13247000</v>
      </c>
      <c r="G155" s="4">
        <f t="shared" si="18"/>
        <v>3740025337.789</v>
      </c>
      <c r="H155" s="8">
        <f t="shared" si="24"/>
        <v>140000</v>
      </c>
      <c r="I155" s="4">
        <f t="shared" si="19"/>
        <v>3631623515.6599998</v>
      </c>
      <c r="J155" s="20">
        <f t="shared" si="23"/>
        <v>1.0298494107832374</v>
      </c>
      <c r="K155">
        <v>1</v>
      </c>
    </row>
    <row r="156" spans="1:11" x14ac:dyDescent="0.25">
      <c r="A156" s="6">
        <v>45089</v>
      </c>
      <c r="B156" s="10">
        <v>26336.212890999999</v>
      </c>
      <c r="C156" s="14">
        <f t="shared" si="21"/>
        <v>1.7266238837178656</v>
      </c>
      <c r="D156" s="10">
        <v>293.39001500000001</v>
      </c>
      <c r="E156" s="14">
        <f t="shared" si="22"/>
        <v>2.3237184311190928</v>
      </c>
      <c r="F156" s="4">
        <v>13247000</v>
      </c>
      <c r="G156" s="4">
        <f t="shared" si="18"/>
        <v>3886537528.7049999</v>
      </c>
      <c r="H156" s="8">
        <f t="shared" si="24"/>
        <v>140000</v>
      </c>
      <c r="I156" s="4">
        <f t="shared" si="19"/>
        <v>3687069804.7399998</v>
      </c>
      <c r="J156" s="20">
        <f t="shared" si="23"/>
        <v>1.0540992534799773</v>
      </c>
      <c r="K156">
        <v>1</v>
      </c>
    </row>
    <row r="157" spans="1:11" x14ac:dyDescent="0.25">
      <c r="A157" s="6">
        <v>45096</v>
      </c>
      <c r="B157" s="10">
        <v>30480.261718999998</v>
      </c>
      <c r="C157" s="14">
        <f t="shared" si="21"/>
        <v>1.8839756200951245</v>
      </c>
      <c r="D157" s="10">
        <v>329.10998499999999</v>
      </c>
      <c r="E157" s="14">
        <f t="shared" si="22"/>
        <v>2.4454675301809679</v>
      </c>
      <c r="F157" s="4">
        <v>13247000</v>
      </c>
      <c r="G157" s="4">
        <f t="shared" si="18"/>
        <v>4359719971.2950001</v>
      </c>
      <c r="H157" s="8">
        <f t="shared" si="24"/>
        <v>140000</v>
      </c>
      <c r="I157" s="4">
        <f t="shared" si="19"/>
        <v>4267236640.6599998</v>
      </c>
      <c r="J157" s="20">
        <f t="shared" si="23"/>
        <v>1.0216728853876489</v>
      </c>
      <c r="K157">
        <v>1</v>
      </c>
    </row>
    <row r="158" spans="1:11" x14ac:dyDescent="0.25">
      <c r="A158" s="6">
        <v>45103</v>
      </c>
      <c r="B158" s="10">
        <v>30620.769531000002</v>
      </c>
      <c r="C158" s="14">
        <f t="shared" si="21"/>
        <v>1.8885854168644354</v>
      </c>
      <c r="D158" s="10">
        <v>342.42001299999998</v>
      </c>
      <c r="E158" s="14">
        <f t="shared" si="22"/>
        <v>2.4859100223770039</v>
      </c>
      <c r="F158" s="4">
        <v>13247000</v>
      </c>
      <c r="G158" s="4">
        <f t="shared" si="18"/>
        <v>4536037912.2109995</v>
      </c>
      <c r="H158" s="8">
        <f t="shared" si="24"/>
        <v>140000</v>
      </c>
      <c r="I158" s="4">
        <f t="shared" si="19"/>
        <v>4286907734.3400002</v>
      </c>
      <c r="J158" s="20">
        <f t="shared" si="23"/>
        <v>1.0581141916993824</v>
      </c>
      <c r="K158">
        <v>1</v>
      </c>
    </row>
    <row r="159" spans="1:11" x14ac:dyDescent="0.25">
      <c r="A159" s="6">
        <v>45110</v>
      </c>
      <c r="B159" s="10">
        <v>30171.234375</v>
      </c>
      <c r="C159" s="14">
        <f t="shared" si="21"/>
        <v>1.873904689930225</v>
      </c>
      <c r="D159" s="10">
        <v>380.73998999999998</v>
      </c>
      <c r="E159" s="14">
        <f t="shared" si="22"/>
        <v>2.5978193020486917</v>
      </c>
      <c r="F159" s="13">
        <v>14221000</v>
      </c>
      <c r="G159" s="4">
        <f t="shared" si="18"/>
        <v>5414503397.79</v>
      </c>
      <c r="H159" s="8">
        <f>H$158+12333</f>
        <v>152333</v>
      </c>
      <c r="I159" s="4">
        <f t="shared" si="19"/>
        <v>4596074646.046875</v>
      </c>
      <c r="J159" s="20">
        <f t="shared" si="23"/>
        <v>1.1780712487877156</v>
      </c>
      <c r="K159">
        <v>1</v>
      </c>
    </row>
    <row r="160" spans="1:11" x14ac:dyDescent="0.25">
      <c r="A160" s="6">
        <v>45117</v>
      </c>
      <c r="B160" s="10">
        <v>30249.132813</v>
      </c>
      <c r="C160" s="14">
        <f t="shared" si="21"/>
        <v>1.8764865676562668</v>
      </c>
      <c r="D160" s="10">
        <v>458.85998499999999</v>
      </c>
      <c r="E160" s="14">
        <f t="shared" si="22"/>
        <v>2.8029986818138699</v>
      </c>
      <c r="F160" s="13">
        <v>14221000</v>
      </c>
      <c r="G160" s="4">
        <f t="shared" si="18"/>
        <v>6525447846.6849995</v>
      </c>
      <c r="H160" s="8">
        <f>H$158+12333</f>
        <v>152333</v>
      </c>
      <c r="I160" s="4">
        <f t="shared" si="19"/>
        <v>4607941148.8027287</v>
      </c>
      <c r="J160" s="20">
        <f t="shared" si="23"/>
        <v>1.4161309001050268</v>
      </c>
      <c r="K160">
        <v>1</v>
      </c>
    </row>
    <row r="161" spans="1:11" x14ac:dyDescent="0.25">
      <c r="A161" s="6">
        <v>45124</v>
      </c>
      <c r="B161" s="10">
        <v>30084.539063</v>
      </c>
      <c r="C161" s="14">
        <f t="shared" si="21"/>
        <v>1.8710452959670083</v>
      </c>
      <c r="D161" s="10">
        <v>436.64999399999999</v>
      </c>
      <c r="E161" s="14">
        <f t="shared" si="22"/>
        <v>2.7545961369722227</v>
      </c>
      <c r="F161" s="13">
        <v>14221000</v>
      </c>
      <c r="G161" s="4">
        <f t="shared" si="18"/>
        <v>6209599564.6739998</v>
      </c>
      <c r="H161" s="8">
        <f>H$158+12333</f>
        <v>152333</v>
      </c>
      <c r="I161" s="4">
        <f t="shared" si="19"/>
        <v>4582868089.0839787</v>
      </c>
      <c r="J161" s="20">
        <f t="shared" si="23"/>
        <v>1.3549592621844744</v>
      </c>
      <c r="K161">
        <v>1</v>
      </c>
    </row>
    <row r="162" spans="1:11" x14ac:dyDescent="0.25">
      <c r="A162" s="6">
        <v>45131</v>
      </c>
      <c r="B162" s="10">
        <v>29275.308593999998</v>
      </c>
      <c r="C162" s="14">
        <f t="shared" si="21"/>
        <v>1.844146746273247</v>
      </c>
      <c r="D162" s="10">
        <v>434.60998499999999</v>
      </c>
      <c r="E162" s="14">
        <f t="shared" si="22"/>
        <v>2.7499241822532676</v>
      </c>
      <c r="F162" s="13">
        <v>14221000</v>
      </c>
      <c r="G162" s="4">
        <f t="shared" si="18"/>
        <v>6180588596.6849995</v>
      </c>
      <c r="H162" s="8">
        <f>H$158+12333</f>
        <v>152333</v>
      </c>
      <c r="I162" s="4">
        <f t="shared" si="19"/>
        <v>4459595584.0498018</v>
      </c>
      <c r="J162" s="20">
        <f t="shared" si="23"/>
        <v>1.3859078654554473</v>
      </c>
      <c r="K162">
        <v>1</v>
      </c>
    </row>
    <row r="163" spans="1:11" x14ac:dyDescent="0.25">
      <c r="A163" s="6">
        <v>45138</v>
      </c>
      <c r="B163" s="10">
        <v>29041.855468999998</v>
      </c>
      <c r="C163" s="14">
        <f t="shared" si="21"/>
        <v>1.8361723427157095</v>
      </c>
      <c r="D163" s="10">
        <v>376.97000100000002</v>
      </c>
      <c r="E163" s="14">
        <f t="shared" si="22"/>
        <v>2.6172995625036775</v>
      </c>
      <c r="F163" s="13">
        <v>14221000</v>
      </c>
      <c r="G163" s="4">
        <f t="shared" si="18"/>
        <v>5360890384.2210007</v>
      </c>
      <c r="H163" s="8">
        <f t="shared" ref="H163:H170" si="25">H$162+467</f>
        <v>152800</v>
      </c>
      <c r="I163" s="4">
        <f t="shared" ref="I163:I195" si="26">H163*B163</f>
        <v>4437595515.6631994</v>
      </c>
      <c r="J163" s="20">
        <f t="shared" si="23"/>
        <v>1.2080619707900111</v>
      </c>
      <c r="K163">
        <v>1</v>
      </c>
    </row>
    <row r="164" spans="1:11" x14ac:dyDescent="0.25">
      <c r="A164" s="6">
        <v>45145</v>
      </c>
      <c r="B164" s="10">
        <v>29282.914063</v>
      </c>
      <c r="C164" s="14">
        <f t="shared" si="21"/>
        <v>1.8444727281458801</v>
      </c>
      <c r="D164" s="10">
        <v>384.30999800000001</v>
      </c>
      <c r="E164" s="14">
        <f t="shared" si="22"/>
        <v>2.6367705999351148</v>
      </c>
      <c r="F164" s="13">
        <v>14221000</v>
      </c>
      <c r="G164" s="4">
        <f t="shared" si="18"/>
        <v>5465272481.5580006</v>
      </c>
      <c r="H164" s="8">
        <f t="shared" si="25"/>
        <v>152800</v>
      </c>
      <c r="I164" s="4">
        <f t="shared" si="26"/>
        <v>4474429268.8263998</v>
      </c>
      <c r="J164" s="20">
        <f t="shared" si="23"/>
        <v>1.2214457203815605</v>
      </c>
      <c r="K164">
        <v>1</v>
      </c>
    </row>
    <row r="165" spans="1:11" x14ac:dyDescent="0.25">
      <c r="A165" s="6">
        <v>45152</v>
      </c>
      <c r="B165" s="10">
        <v>26189.583984000001</v>
      </c>
      <c r="C165" s="14">
        <f t="shared" si="21"/>
        <v>1.7388367223731986</v>
      </c>
      <c r="D165" s="10">
        <v>328.61999500000002</v>
      </c>
      <c r="E165" s="14">
        <f t="shared" si="22"/>
        <v>2.4918615335829042</v>
      </c>
      <c r="F165" s="13">
        <v>14221000</v>
      </c>
      <c r="G165" s="4">
        <f t="shared" si="18"/>
        <v>4673304948.8950005</v>
      </c>
      <c r="H165" s="8">
        <f t="shared" si="25"/>
        <v>152800</v>
      </c>
      <c r="I165" s="4">
        <f t="shared" si="26"/>
        <v>4001768432.7551999</v>
      </c>
      <c r="J165" s="20">
        <f t="shared" si="23"/>
        <v>1.1678099388868062</v>
      </c>
      <c r="K165">
        <v>1</v>
      </c>
    </row>
    <row r="166" spans="1:11" x14ac:dyDescent="0.25">
      <c r="A166" s="6">
        <v>45159</v>
      </c>
      <c r="B166" s="10">
        <v>26089.693359000001</v>
      </c>
      <c r="C166" s="14">
        <f t="shared" si="21"/>
        <v>1.7350225867587872</v>
      </c>
      <c r="D166" s="10">
        <v>336.04998799999998</v>
      </c>
      <c r="E166" s="14">
        <f t="shared" si="22"/>
        <v>2.5144712138003236</v>
      </c>
      <c r="F166" s="13">
        <v>14221000</v>
      </c>
      <c r="G166" s="4">
        <f t="shared" si="18"/>
        <v>4778966879.3479996</v>
      </c>
      <c r="H166" s="8">
        <f t="shared" si="25"/>
        <v>152800</v>
      </c>
      <c r="I166" s="4">
        <f t="shared" si="26"/>
        <v>3986505145.2551999</v>
      </c>
      <c r="J166" s="20">
        <f t="shared" si="23"/>
        <v>1.1987860808447719</v>
      </c>
      <c r="K166">
        <v>1</v>
      </c>
    </row>
    <row r="167" spans="1:11" x14ac:dyDescent="0.25">
      <c r="A167" s="6">
        <v>45166</v>
      </c>
      <c r="B167" s="10">
        <v>25969.566406000002</v>
      </c>
      <c r="C167" s="14">
        <f t="shared" si="21"/>
        <v>1.7304182032826372</v>
      </c>
      <c r="D167" s="10">
        <v>351.48001099999999</v>
      </c>
      <c r="E167" s="14">
        <f t="shared" si="22"/>
        <v>2.5603870702234461</v>
      </c>
      <c r="F167" s="13">
        <v>14221000</v>
      </c>
      <c r="G167" s="4">
        <f t="shared" si="18"/>
        <v>4998397236.4309998</v>
      </c>
      <c r="H167" s="8">
        <f t="shared" si="25"/>
        <v>152800</v>
      </c>
      <c r="I167" s="4">
        <f t="shared" si="26"/>
        <v>3968149746.8368001</v>
      </c>
      <c r="J167" s="20">
        <f t="shared" si="23"/>
        <v>1.2596291862260134</v>
      </c>
      <c r="K167">
        <v>1</v>
      </c>
    </row>
    <row r="168" spans="1:11" x14ac:dyDescent="0.25">
      <c r="A168" s="6">
        <v>45173</v>
      </c>
      <c r="B168" s="10">
        <v>25832.226563</v>
      </c>
      <c r="C168" s="14">
        <f t="shared" si="21"/>
        <v>1.7251297113281368</v>
      </c>
      <c r="D168" s="10">
        <v>356.27999899999998</v>
      </c>
      <c r="E168" s="14">
        <f t="shared" si="22"/>
        <v>2.574043573722304</v>
      </c>
      <c r="F168" s="13">
        <v>14221000</v>
      </c>
      <c r="G168" s="4">
        <f t="shared" si="18"/>
        <v>5066657865.7789993</v>
      </c>
      <c r="H168" s="8">
        <f t="shared" si="25"/>
        <v>152800</v>
      </c>
      <c r="I168" s="4">
        <f t="shared" si="26"/>
        <v>3947164218.8263998</v>
      </c>
      <c r="J168" s="20">
        <f t="shared" si="23"/>
        <v>1.28361972922562</v>
      </c>
      <c r="K168">
        <v>1</v>
      </c>
    </row>
    <row r="169" spans="1:11" x14ac:dyDescent="0.25">
      <c r="A169" s="6">
        <v>45180</v>
      </c>
      <c r="B169" s="10">
        <v>26534.1875</v>
      </c>
      <c r="C169" s="14">
        <f t="shared" si="21"/>
        <v>1.752303556961925</v>
      </c>
      <c r="D169" s="10">
        <v>340.77999899999998</v>
      </c>
      <c r="E169" s="14">
        <f t="shared" si="22"/>
        <v>2.5305384652584411</v>
      </c>
      <c r="F169" s="13">
        <v>14221000</v>
      </c>
      <c r="G169" s="4">
        <f t="shared" si="18"/>
        <v>4846232365.7789993</v>
      </c>
      <c r="H169" s="8">
        <f t="shared" si="25"/>
        <v>152800</v>
      </c>
      <c r="I169" s="4">
        <f t="shared" si="26"/>
        <v>4054423850</v>
      </c>
      <c r="J169" s="20">
        <f t="shared" si="23"/>
        <v>1.1952949531359429</v>
      </c>
      <c r="K169">
        <v>1</v>
      </c>
    </row>
    <row r="170" spans="1:11" x14ac:dyDescent="0.25">
      <c r="A170" s="6">
        <v>45187</v>
      </c>
      <c r="B170" s="10">
        <v>26256.826172000001</v>
      </c>
      <c r="C170" s="14">
        <f t="shared" si="21"/>
        <v>1.7418505770845498</v>
      </c>
      <c r="D170" s="10">
        <v>322.80999800000001</v>
      </c>
      <c r="E170" s="14">
        <f t="shared" si="22"/>
        <v>2.4778064943307694</v>
      </c>
      <c r="F170" s="13">
        <v>14221000</v>
      </c>
      <c r="G170" s="4">
        <f t="shared" si="18"/>
        <v>4590680981.5580006</v>
      </c>
      <c r="H170" s="8">
        <f t="shared" si="25"/>
        <v>152800</v>
      </c>
      <c r="I170" s="4">
        <f t="shared" si="26"/>
        <v>4012043039.0816002</v>
      </c>
      <c r="J170" s="20">
        <f t="shared" si="23"/>
        <v>1.1442252580143948</v>
      </c>
      <c r="K170">
        <v>1</v>
      </c>
    </row>
    <row r="171" spans="1:11" x14ac:dyDescent="0.25">
      <c r="A171" s="6">
        <v>45194</v>
      </c>
      <c r="B171" s="10">
        <v>27983.75</v>
      </c>
      <c r="C171" s="14">
        <f t="shared" si="21"/>
        <v>1.8076210482255579</v>
      </c>
      <c r="D171" s="10">
        <v>328.27999899999998</v>
      </c>
      <c r="E171" s="14">
        <f t="shared" si="22"/>
        <v>2.49475144967258</v>
      </c>
      <c r="F171" s="13">
        <v>14221000</v>
      </c>
      <c r="G171" s="4">
        <f t="shared" si="18"/>
        <v>4668469865.7789993</v>
      </c>
      <c r="H171" s="8">
        <f t="shared" ref="H171:H176" si="27">H$170+5445</f>
        <v>158245</v>
      </c>
      <c r="I171" s="4">
        <f t="shared" si="26"/>
        <v>4428288518.75</v>
      </c>
      <c r="J171" s="20">
        <f t="shared" si="23"/>
        <v>1.0542379625925542</v>
      </c>
      <c r="K171">
        <v>1</v>
      </c>
    </row>
    <row r="172" spans="1:11" x14ac:dyDescent="0.25">
      <c r="A172" s="6">
        <v>45201</v>
      </c>
      <c r="B172" s="10">
        <v>27935.089843999998</v>
      </c>
      <c r="C172" s="14">
        <f t="shared" si="21"/>
        <v>1.8058821763445554</v>
      </c>
      <c r="D172" s="10">
        <v>340.63000499999998</v>
      </c>
      <c r="E172" s="14">
        <f t="shared" si="22"/>
        <v>2.5323717921778206</v>
      </c>
      <c r="F172" s="4">
        <v>15336000</v>
      </c>
      <c r="G172" s="4">
        <f t="shared" si="18"/>
        <v>5223901756.6799994</v>
      </c>
      <c r="H172" s="8">
        <f t="shared" si="27"/>
        <v>158245</v>
      </c>
      <c r="I172" s="4">
        <f t="shared" si="26"/>
        <v>4420588292.36378</v>
      </c>
      <c r="J172" s="20">
        <f t="shared" si="23"/>
        <v>1.1817209410122811</v>
      </c>
      <c r="K172">
        <v>1</v>
      </c>
    </row>
    <row r="173" spans="1:11" x14ac:dyDescent="0.25">
      <c r="A173" s="6">
        <v>45208</v>
      </c>
      <c r="B173" s="10">
        <v>27159.652343999998</v>
      </c>
      <c r="C173" s="14">
        <f t="shared" si="21"/>
        <v>1.7781236295014868</v>
      </c>
      <c r="D173" s="10">
        <v>318.22000100000002</v>
      </c>
      <c r="E173" s="14">
        <f t="shared" si="22"/>
        <v>2.4665819214352243</v>
      </c>
      <c r="F173" s="4">
        <v>15336000</v>
      </c>
      <c r="G173" s="4">
        <f t="shared" si="18"/>
        <v>4880221935.3360004</v>
      </c>
      <c r="H173" s="8">
        <f t="shared" si="27"/>
        <v>158245</v>
      </c>
      <c r="I173" s="4">
        <f t="shared" si="26"/>
        <v>4297879185.17628</v>
      </c>
      <c r="J173" s="20">
        <f t="shared" si="23"/>
        <v>1.1354953745950482</v>
      </c>
      <c r="K173">
        <v>1</v>
      </c>
    </row>
    <row r="174" spans="1:11" x14ac:dyDescent="0.25">
      <c r="A174" s="6">
        <v>45215</v>
      </c>
      <c r="B174" s="10">
        <v>29993.896484000001</v>
      </c>
      <c r="C174" s="14">
        <f t="shared" si="21"/>
        <v>1.8824785786776363</v>
      </c>
      <c r="D174" s="10">
        <v>348.040009</v>
      </c>
      <c r="E174" s="14">
        <f t="shared" si="22"/>
        <v>2.5602907012299925</v>
      </c>
      <c r="F174" s="4">
        <v>15336000</v>
      </c>
      <c r="G174" s="4">
        <f t="shared" si="18"/>
        <v>5337541578.0240002</v>
      </c>
      <c r="H174" s="8">
        <f t="shared" si="27"/>
        <v>158245</v>
      </c>
      <c r="I174" s="4">
        <f t="shared" si="26"/>
        <v>4746384149.1105804</v>
      </c>
      <c r="J174" s="20">
        <f t="shared" si="23"/>
        <v>1.1245490062207031</v>
      </c>
      <c r="K174">
        <v>1</v>
      </c>
    </row>
    <row r="175" spans="1:11" x14ac:dyDescent="0.25">
      <c r="A175" s="6">
        <v>45222</v>
      </c>
      <c r="B175" s="10">
        <v>34538.480469000002</v>
      </c>
      <c r="C175" s="14">
        <f t="shared" si="21"/>
        <v>2.0339955377170953</v>
      </c>
      <c r="D175" s="10">
        <v>406.76001000000002</v>
      </c>
      <c r="E175" s="14">
        <f t="shared" si="22"/>
        <v>2.7290069392530754</v>
      </c>
      <c r="F175" s="4">
        <v>15336000</v>
      </c>
      <c r="G175" s="4">
        <f t="shared" si="18"/>
        <v>6238071513.3600006</v>
      </c>
      <c r="H175" s="8">
        <f t="shared" si="27"/>
        <v>158245</v>
      </c>
      <c r="I175" s="4">
        <f t="shared" si="26"/>
        <v>5465541841.816905</v>
      </c>
      <c r="J175" s="20">
        <f t="shared" si="23"/>
        <v>1.1413454866693116</v>
      </c>
      <c r="K175">
        <v>1</v>
      </c>
    </row>
    <row r="176" spans="1:11" x14ac:dyDescent="0.25">
      <c r="A176" s="6">
        <v>45229</v>
      </c>
      <c r="B176" s="10">
        <v>35049.355469000002</v>
      </c>
      <c r="C176" s="14">
        <f t="shared" si="21"/>
        <v>2.0487870106789279</v>
      </c>
      <c r="D176" s="10">
        <v>453.95001200000002</v>
      </c>
      <c r="E176" s="14">
        <f t="shared" si="22"/>
        <v>2.8450212986784278</v>
      </c>
      <c r="F176" s="4">
        <v>15336000</v>
      </c>
      <c r="G176" s="4">
        <f t="shared" si="18"/>
        <v>6961777384.0320005</v>
      </c>
      <c r="H176" s="8">
        <f t="shared" si="27"/>
        <v>158245</v>
      </c>
      <c r="I176" s="4">
        <f t="shared" si="26"/>
        <v>5546385256.191905</v>
      </c>
      <c r="J176" s="20">
        <f t="shared" si="23"/>
        <v>1.2551918163744524</v>
      </c>
      <c r="K176">
        <v>1</v>
      </c>
    </row>
    <row r="177" spans="1:11" x14ac:dyDescent="0.25">
      <c r="A177" s="6">
        <v>45236</v>
      </c>
      <c r="B177" s="10">
        <v>37054.519530999998</v>
      </c>
      <c r="C177" s="14">
        <f t="shared" si="21"/>
        <v>2.1059967377956932</v>
      </c>
      <c r="D177" s="10">
        <v>509.17999300000002</v>
      </c>
      <c r="E177" s="14">
        <f t="shared" si="22"/>
        <v>2.9666866352573811</v>
      </c>
      <c r="F177" s="4">
        <v>15336000</v>
      </c>
      <c r="G177" s="4">
        <f t="shared" si="18"/>
        <v>7808784372.6480007</v>
      </c>
      <c r="H177" s="8">
        <f>H$176+155</f>
        <v>158400</v>
      </c>
      <c r="I177" s="4">
        <f t="shared" si="26"/>
        <v>5869435893.7103996</v>
      </c>
      <c r="J177" s="20">
        <f t="shared" si="23"/>
        <v>1.3304147986377666</v>
      </c>
      <c r="K177">
        <v>1</v>
      </c>
    </row>
    <row r="178" spans="1:11" x14ac:dyDescent="0.25">
      <c r="A178" s="6">
        <v>45243</v>
      </c>
      <c r="B178" s="10">
        <v>37386.546875</v>
      </c>
      <c r="C178" s="14">
        <f t="shared" si="21"/>
        <v>2.1149572464786415</v>
      </c>
      <c r="D178" s="10">
        <v>486.22000100000002</v>
      </c>
      <c r="E178" s="14">
        <f t="shared" si="22"/>
        <v>2.9215945414680635</v>
      </c>
      <c r="F178" s="4">
        <v>15336000</v>
      </c>
      <c r="G178" s="4">
        <f t="shared" si="18"/>
        <v>7456669935.3360004</v>
      </c>
      <c r="H178" s="8">
        <f>H$176+155</f>
        <v>158400</v>
      </c>
      <c r="I178" s="4">
        <f t="shared" si="26"/>
        <v>5922029025</v>
      </c>
      <c r="J178" s="20">
        <f t="shared" si="23"/>
        <v>1.2591410653101283</v>
      </c>
      <c r="K178">
        <v>1</v>
      </c>
    </row>
    <row r="179" spans="1:11" x14ac:dyDescent="0.25">
      <c r="A179" s="6">
        <v>45250</v>
      </c>
      <c r="B179" s="10">
        <v>37479.121094000002</v>
      </c>
      <c r="C179" s="14">
        <f t="shared" si="21"/>
        <v>2.1174333836653552</v>
      </c>
      <c r="D179" s="10">
        <v>520.23999000000003</v>
      </c>
      <c r="E179" s="14">
        <f t="shared" si="22"/>
        <v>2.991562845795388</v>
      </c>
      <c r="F179" s="4">
        <v>15336000</v>
      </c>
      <c r="G179" s="4">
        <f t="shared" si="18"/>
        <v>7978400486.6400003</v>
      </c>
      <c r="H179" s="8">
        <f>H$176+155</f>
        <v>158400</v>
      </c>
      <c r="I179" s="4">
        <f t="shared" si="26"/>
        <v>5936692781.2896004</v>
      </c>
      <c r="J179" s="20">
        <f t="shared" si="23"/>
        <v>1.3439133168192829</v>
      </c>
      <c r="K179">
        <v>1</v>
      </c>
    </row>
    <row r="180" spans="1:11" x14ac:dyDescent="0.25">
      <c r="A180" s="6">
        <v>45257</v>
      </c>
      <c r="B180" s="10">
        <v>39978.390625</v>
      </c>
      <c r="C180" s="14">
        <f t="shared" si="21"/>
        <v>2.184117699040085</v>
      </c>
      <c r="D180" s="10">
        <v>527.67999299999997</v>
      </c>
      <c r="E180" s="14">
        <f t="shared" si="22"/>
        <v>3.0058639436406338</v>
      </c>
      <c r="F180" s="4">
        <v>15336000</v>
      </c>
      <c r="G180" s="4">
        <f t="shared" si="18"/>
        <v>8092500372.6479998</v>
      </c>
      <c r="H180" s="8">
        <f>H$176+155</f>
        <v>158400</v>
      </c>
      <c r="I180" s="4">
        <f t="shared" si="26"/>
        <v>6332577075</v>
      </c>
      <c r="J180" s="20">
        <f t="shared" si="23"/>
        <v>1.2779158116520832</v>
      </c>
      <c r="K180">
        <v>1</v>
      </c>
    </row>
    <row r="181" spans="1:11" x14ac:dyDescent="0.25">
      <c r="A181" s="6">
        <v>45264</v>
      </c>
      <c r="B181" s="10">
        <v>43779.699219000002</v>
      </c>
      <c r="C181" s="14">
        <f t="shared" si="21"/>
        <v>2.2792017815799888</v>
      </c>
      <c r="D181" s="10">
        <v>599.39001499999995</v>
      </c>
      <c r="E181" s="14">
        <f t="shared" si="22"/>
        <v>3.1417607427447836</v>
      </c>
      <c r="F181" s="4">
        <v>15336000</v>
      </c>
      <c r="G181" s="4">
        <f t="shared" si="18"/>
        <v>9192245270.039999</v>
      </c>
      <c r="H181" s="8">
        <f>H$180+16130</f>
        <v>174530</v>
      </c>
      <c r="I181" s="4">
        <f t="shared" si="26"/>
        <v>7640870904.69207</v>
      </c>
      <c r="J181" s="20">
        <f t="shared" si="23"/>
        <v>1.2030363272327069</v>
      </c>
      <c r="K181">
        <v>1</v>
      </c>
    </row>
    <row r="182" spans="1:11" x14ac:dyDescent="0.25">
      <c r="A182" s="6">
        <v>45271</v>
      </c>
      <c r="B182" s="10">
        <v>41364.664062999997</v>
      </c>
      <c r="C182" s="14">
        <f t="shared" si="21"/>
        <v>2.2240384250681218</v>
      </c>
      <c r="D182" s="10">
        <v>570.40997300000004</v>
      </c>
      <c r="E182" s="14">
        <f t="shared" si="22"/>
        <v>3.0934115189092815</v>
      </c>
      <c r="F182" s="4">
        <v>15336000</v>
      </c>
      <c r="G182" s="4">
        <f t="shared" si="18"/>
        <v>8747807345.9280014</v>
      </c>
      <c r="H182" s="8">
        <f>H$180+16130</f>
        <v>174530</v>
      </c>
      <c r="I182" s="4">
        <f t="shared" si="26"/>
        <v>7219374818.9153891</v>
      </c>
      <c r="J182" s="20">
        <f t="shared" si="23"/>
        <v>1.2117125880495894</v>
      </c>
      <c r="K182">
        <v>1</v>
      </c>
    </row>
    <row r="183" spans="1:11" x14ac:dyDescent="0.25">
      <c r="A183" s="6">
        <v>45278</v>
      </c>
      <c r="B183" s="10">
        <v>43016.117187999997</v>
      </c>
      <c r="C183" s="14">
        <f t="shared" si="21"/>
        <v>2.2639626735156559</v>
      </c>
      <c r="D183" s="10">
        <v>619.23999000000003</v>
      </c>
      <c r="E183" s="14">
        <f t="shared" si="22"/>
        <v>3.1790166438393115</v>
      </c>
      <c r="F183" s="4">
        <v>15336000</v>
      </c>
      <c r="G183" s="4">
        <f t="shared" si="18"/>
        <v>9496664486.6400013</v>
      </c>
      <c r="H183" s="8">
        <f>H$180+16130</f>
        <v>174530</v>
      </c>
      <c r="I183" s="4">
        <f t="shared" si="26"/>
        <v>7507602932.8216391</v>
      </c>
      <c r="J183" s="20">
        <f t="shared" si="23"/>
        <v>1.2649396314131918</v>
      </c>
      <c r="K183">
        <v>1</v>
      </c>
    </row>
    <row r="184" spans="1:11" x14ac:dyDescent="0.25">
      <c r="A184" s="6">
        <v>45285</v>
      </c>
      <c r="B184" s="10">
        <v>42265.1875</v>
      </c>
      <c r="C184" s="14">
        <f t="shared" si="21"/>
        <v>2.2465057355796239</v>
      </c>
      <c r="D184" s="10">
        <v>631.61999500000002</v>
      </c>
      <c r="E184" s="14">
        <f t="shared" si="22"/>
        <v>3.1990089007993312</v>
      </c>
      <c r="F184" s="4">
        <v>15336000</v>
      </c>
      <c r="G184" s="4">
        <f t="shared" si="18"/>
        <v>9686524243.3199997</v>
      </c>
      <c r="H184" s="8">
        <f>H$180+16130</f>
        <v>174530</v>
      </c>
      <c r="I184" s="4">
        <f t="shared" si="26"/>
        <v>7376543174.375</v>
      </c>
      <c r="J184" s="20">
        <f t="shared" si="23"/>
        <v>1.3131522468369095</v>
      </c>
      <c r="K184">
        <v>1</v>
      </c>
    </row>
    <row r="185" spans="1:11" x14ac:dyDescent="0.25">
      <c r="A185" s="6">
        <v>45292</v>
      </c>
      <c r="B185" s="10">
        <v>43943.097655999998</v>
      </c>
      <c r="C185" s="14">
        <f t="shared" si="21"/>
        <v>2.2862053147190751</v>
      </c>
      <c r="D185" s="10">
        <v>631.080017</v>
      </c>
      <c r="E185" s="14">
        <f t="shared" si="22"/>
        <v>3.1981539911950208</v>
      </c>
      <c r="F185" s="4">
        <v>16870000</v>
      </c>
      <c r="G185" s="4">
        <f t="shared" si="18"/>
        <v>10646319886.790001</v>
      </c>
      <c r="H185" s="8">
        <f t="shared" ref="H185:H190" si="28">H$184+14620</f>
        <v>189150</v>
      </c>
      <c r="I185" s="4">
        <f t="shared" si="26"/>
        <v>8311836921.6323996</v>
      </c>
      <c r="J185" s="20">
        <f t="shared" si="23"/>
        <v>1.2808624600275629</v>
      </c>
      <c r="K185">
        <v>1</v>
      </c>
    </row>
    <row r="186" spans="1:11" x14ac:dyDescent="0.25">
      <c r="A186" s="6">
        <v>45299</v>
      </c>
      <c r="B186" s="10">
        <v>41796.269530999998</v>
      </c>
      <c r="C186" s="14">
        <f t="shared" si="21"/>
        <v>2.2373505857737914</v>
      </c>
      <c r="D186" s="10">
        <v>485.52999899999998</v>
      </c>
      <c r="E186" s="14">
        <f t="shared" si="22"/>
        <v>2.9675175994868672</v>
      </c>
      <c r="F186" s="4">
        <v>16870000</v>
      </c>
      <c r="G186" s="4">
        <f t="shared" si="18"/>
        <v>8190891083.1299992</v>
      </c>
      <c r="H186" s="8">
        <f t="shared" si="28"/>
        <v>189150</v>
      </c>
      <c r="I186" s="4">
        <f t="shared" si="26"/>
        <v>7905764381.7886496</v>
      </c>
      <c r="J186" s="20">
        <f t="shared" si="23"/>
        <v>1.0360656715242051</v>
      </c>
      <c r="K186">
        <v>1</v>
      </c>
    </row>
    <row r="187" spans="1:11" x14ac:dyDescent="0.25">
      <c r="A187" s="6">
        <v>45306</v>
      </c>
      <c r="B187" s="10">
        <v>41545.785155999998</v>
      </c>
      <c r="C187" s="14">
        <f t="shared" si="21"/>
        <v>2.2313576017632393</v>
      </c>
      <c r="D187" s="10">
        <v>481</v>
      </c>
      <c r="E187" s="14">
        <f t="shared" si="22"/>
        <v>2.9581875910232709</v>
      </c>
      <c r="F187" s="4">
        <v>16870000</v>
      </c>
      <c r="G187" s="4">
        <f t="shared" si="18"/>
        <v>8114470000</v>
      </c>
      <c r="H187" s="8">
        <f t="shared" si="28"/>
        <v>189150</v>
      </c>
      <c r="I187" s="4">
        <f t="shared" si="26"/>
        <v>7858385262.2573996</v>
      </c>
      <c r="J187" s="20">
        <f t="shared" si="23"/>
        <v>1.0325874501180969</v>
      </c>
      <c r="K187">
        <v>1</v>
      </c>
    </row>
    <row r="188" spans="1:11" x14ac:dyDescent="0.25">
      <c r="A188" s="6">
        <v>45313</v>
      </c>
      <c r="B188" s="10">
        <v>42035.59375</v>
      </c>
      <c r="C188" s="14">
        <f t="shared" si="21"/>
        <v>2.2431472115193389</v>
      </c>
      <c r="D188" s="10">
        <v>494.5</v>
      </c>
      <c r="E188" s="14">
        <f t="shared" si="22"/>
        <v>2.9862541190897991</v>
      </c>
      <c r="F188" s="4">
        <v>16870000</v>
      </c>
      <c r="G188" s="4">
        <f t="shared" si="18"/>
        <v>8342215000</v>
      </c>
      <c r="H188" s="8">
        <f t="shared" si="28"/>
        <v>189150</v>
      </c>
      <c r="I188" s="4">
        <f t="shared" si="26"/>
        <v>7951032557.8125</v>
      </c>
      <c r="J188" s="20">
        <f t="shared" si="23"/>
        <v>1.0491989486073898</v>
      </c>
      <c r="K188">
        <v>1</v>
      </c>
    </row>
    <row r="189" spans="1:11" x14ac:dyDescent="0.25">
      <c r="A189" s="6">
        <v>45320</v>
      </c>
      <c r="B189" s="10">
        <v>42583.582030999998</v>
      </c>
      <c r="C189" s="14">
        <f t="shared" si="21"/>
        <v>2.2561835036735327</v>
      </c>
      <c r="D189" s="10">
        <v>500.10000600000001</v>
      </c>
      <c r="E189" s="14">
        <f t="shared" si="22"/>
        <v>2.9975787014962703</v>
      </c>
      <c r="F189" s="4">
        <v>16870000</v>
      </c>
      <c r="G189" s="4">
        <f t="shared" si="18"/>
        <v>8436687101.2200003</v>
      </c>
      <c r="H189" s="8">
        <f t="shared" si="28"/>
        <v>189150</v>
      </c>
      <c r="I189" s="4">
        <f t="shared" si="26"/>
        <v>8054684541.1636496</v>
      </c>
      <c r="J189" s="20">
        <f t="shared" si="23"/>
        <v>1.0474261354500127</v>
      </c>
      <c r="K189">
        <v>1</v>
      </c>
    </row>
    <row r="190" spans="1:11" x14ac:dyDescent="0.25">
      <c r="A190" s="6">
        <v>45327</v>
      </c>
      <c r="B190" s="10">
        <v>45301.566405999998</v>
      </c>
      <c r="C190" s="14">
        <f t="shared" si="21"/>
        <v>2.320010552629193</v>
      </c>
      <c r="D190" s="10">
        <v>587.80999799999995</v>
      </c>
      <c r="E190" s="14">
        <f t="shared" si="22"/>
        <v>3.1729636064106685</v>
      </c>
      <c r="F190" s="4">
        <v>16870000</v>
      </c>
      <c r="G190" s="4">
        <f t="shared" si="18"/>
        <v>9916354666.2599983</v>
      </c>
      <c r="H190" s="8">
        <f t="shared" si="28"/>
        <v>189150</v>
      </c>
      <c r="I190" s="4">
        <f t="shared" si="26"/>
        <v>8568791285.6948996</v>
      </c>
      <c r="J190" s="20">
        <f t="shared" si="23"/>
        <v>1.1572641152801537</v>
      </c>
      <c r="K190">
        <v>1</v>
      </c>
    </row>
    <row r="191" spans="1:11" x14ac:dyDescent="0.25">
      <c r="A191" s="6">
        <v>45334</v>
      </c>
      <c r="B191" s="10">
        <v>47404.324219000002</v>
      </c>
      <c r="C191" s="14">
        <f t="shared" si="21"/>
        <v>2.3664274423710343</v>
      </c>
      <c r="D191" s="10">
        <v>646.32000000000005</v>
      </c>
      <c r="E191" s="14">
        <f t="shared" si="22"/>
        <v>3.2725025768247109</v>
      </c>
      <c r="F191" s="4">
        <v>16870000</v>
      </c>
      <c r="G191" s="4">
        <f t="shared" si="18"/>
        <v>10903418400</v>
      </c>
      <c r="H191" s="8">
        <f>H190+850</f>
        <v>190000</v>
      </c>
      <c r="I191" s="4">
        <f t="shared" si="26"/>
        <v>9006821601.6100006</v>
      </c>
      <c r="J191" s="20">
        <f t="shared" si="23"/>
        <v>1.2105733723038299</v>
      </c>
      <c r="K191">
        <v>1</v>
      </c>
    </row>
    <row r="192" spans="1:11" x14ac:dyDescent="0.25">
      <c r="A192" s="6">
        <v>45341</v>
      </c>
      <c r="B192" s="10">
        <v>52134.81</v>
      </c>
      <c r="C192" s="14">
        <f t="shared" si="21"/>
        <v>2.466217616768331</v>
      </c>
      <c r="D192" s="10">
        <v>710.79</v>
      </c>
      <c r="E192" s="14">
        <f t="shared" si="22"/>
        <v>3.3722519269918108</v>
      </c>
      <c r="F192" s="4">
        <v>16870000</v>
      </c>
      <c r="G192" s="4">
        <f t="shared" si="18"/>
        <v>11991027300</v>
      </c>
      <c r="H192" s="8">
        <f>H191</f>
        <v>190000</v>
      </c>
      <c r="I192" s="4">
        <f t="shared" si="26"/>
        <v>9905613900</v>
      </c>
      <c r="J192" s="20">
        <f t="shared" si="23"/>
        <v>1.2105284357994208</v>
      </c>
      <c r="K192">
        <v>1</v>
      </c>
    </row>
    <row r="193" spans="1:11" x14ac:dyDescent="0.25">
      <c r="A193" s="6">
        <v>45348</v>
      </c>
      <c r="B193" s="10">
        <v>51730.54</v>
      </c>
      <c r="C193" s="14">
        <f t="shared" si="21"/>
        <v>2.4584632967660141</v>
      </c>
      <c r="D193" s="10">
        <v>687.94</v>
      </c>
      <c r="E193" s="14">
        <f t="shared" si="22"/>
        <v>3.3401045979635464</v>
      </c>
      <c r="F193" s="4">
        <v>16870000</v>
      </c>
      <c r="G193" s="4">
        <f t="shared" si="18"/>
        <v>11605547800</v>
      </c>
      <c r="H193" s="4">
        <f>H192+3000</f>
        <v>193000</v>
      </c>
      <c r="I193" s="4">
        <f t="shared" si="26"/>
        <v>9983994220</v>
      </c>
      <c r="J193" s="20">
        <f t="shared" si="23"/>
        <v>1.1624153163822646</v>
      </c>
      <c r="K193">
        <v>1</v>
      </c>
    </row>
    <row r="194" spans="1:11" x14ac:dyDescent="0.25">
      <c r="A194" s="6">
        <v>45355</v>
      </c>
      <c r="B194" s="10">
        <v>63137</v>
      </c>
      <c r="C194" s="14">
        <f t="shared" si="21"/>
        <v>2.6789608983762041</v>
      </c>
      <c r="D194" s="10">
        <v>1200</v>
      </c>
      <c r="E194" s="14">
        <f t="shared" si="22"/>
        <v>4.0844427669899144</v>
      </c>
      <c r="F194" s="4">
        <v>16870000</v>
      </c>
      <c r="G194" s="4">
        <f t="shared" si="18"/>
        <v>20244000000</v>
      </c>
      <c r="H194" s="4">
        <f>H193</f>
        <v>193000</v>
      </c>
      <c r="I194" s="4">
        <f t="shared" si="26"/>
        <v>12185441000</v>
      </c>
      <c r="J194" s="20">
        <f t="shared" si="23"/>
        <v>1.6613268243635992</v>
      </c>
      <c r="K194">
        <v>1</v>
      </c>
    </row>
    <row r="195" spans="1:11" x14ac:dyDescent="0.25">
      <c r="A195" s="6">
        <v>45362</v>
      </c>
      <c r="B195" s="10">
        <v>69020.55</v>
      </c>
      <c r="C195" s="14">
        <f t="shared" si="21"/>
        <v>2.7721479360878472</v>
      </c>
      <c r="D195" s="10">
        <v>1550</v>
      </c>
      <c r="E195" s="14">
        <f t="shared" si="22"/>
        <v>4.3761094336565813</v>
      </c>
      <c r="F195" s="4">
        <v>16870000</v>
      </c>
      <c r="G195" s="4">
        <f t="shared" si="18"/>
        <v>26148500000</v>
      </c>
      <c r="H195" s="4">
        <f>H194+12000</f>
        <v>205000</v>
      </c>
      <c r="I195" s="4">
        <f t="shared" si="26"/>
        <v>14149212750</v>
      </c>
      <c r="J195" s="20">
        <f t="shared" si="23"/>
        <v>1.8480533484097905</v>
      </c>
      <c r="K19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570F-B939-4EF3-95B5-DD668DA5181D}">
  <dimension ref="A1:K969"/>
  <sheetViews>
    <sheetView workbookViewId="0">
      <pane ySplit="1" topLeftCell="A909" activePane="bottomLeft" state="frozen"/>
      <selection pane="bottomLeft" activeCell="H881" sqref="H881"/>
    </sheetView>
  </sheetViews>
  <sheetFormatPr defaultRowHeight="15" x14ac:dyDescent="0.25"/>
  <cols>
    <col min="1" max="1" width="10.140625" bestFit="1" customWidth="1"/>
    <col min="3" max="3" width="7.7109375" bestFit="1" customWidth="1"/>
    <col min="5" max="5" width="5.5703125" customWidth="1"/>
    <col min="6" max="6" width="10.140625" bestFit="1" customWidth="1"/>
    <col min="7" max="7" width="13.85546875" bestFit="1" customWidth="1"/>
    <col min="8" max="8" width="11.85546875" style="8" customWidth="1"/>
    <col min="9" max="9" width="14.42578125" customWidth="1"/>
    <col min="10" max="10" width="9.5703125" customWidth="1"/>
  </cols>
  <sheetData>
    <row r="1" spans="1:11" ht="30" x14ac:dyDescent="0.25">
      <c r="A1" s="18" t="s">
        <v>88</v>
      </c>
      <c r="B1" s="18" t="s">
        <v>89</v>
      </c>
      <c r="C1" s="18" t="s">
        <v>105</v>
      </c>
      <c r="D1" s="19" t="s">
        <v>90</v>
      </c>
      <c r="E1" s="19" t="s">
        <v>105</v>
      </c>
      <c r="F1" s="19" t="s">
        <v>95</v>
      </c>
      <c r="G1" s="18" t="s">
        <v>91</v>
      </c>
      <c r="H1" s="11" t="s">
        <v>94</v>
      </c>
      <c r="I1" s="18" t="s">
        <v>92</v>
      </c>
      <c r="J1" s="18" t="s">
        <v>106</v>
      </c>
      <c r="K1" s="18">
        <v>1</v>
      </c>
    </row>
    <row r="2" spans="1:11" x14ac:dyDescent="0.25">
      <c r="A2" s="6">
        <v>44053</v>
      </c>
      <c r="B2" s="10">
        <v>11878.111328000001</v>
      </c>
      <c r="C2" s="14"/>
      <c r="D2" s="10">
        <v>123.620003</v>
      </c>
      <c r="E2" s="14"/>
      <c r="F2" s="4">
        <v>9616000</v>
      </c>
      <c r="G2" s="4">
        <f>F2*D2</f>
        <v>1188729948.848</v>
      </c>
      <c r="H2" s="8">
        <v>21454</v>
      </c>
      <c r="I2" s="4">
        <f t="shared" ref="I2:I6" si="0">H2*B2</f>
        <v>254833000.43091202</v>
      </c>
      <c r="J2" s="20">
        <f t="shared" ref="J2:J65" si="1">G2/I2</f>
        <v>4.6647410140676717</v>
      </c>
    </row>
    <row r="3" spans="1:11" x14ac:dyDescent="0.25">
      <c r="A3" s="6">
        <v>44054</v>
      </c>
      <c r="B3" s="10">
        <v>11410.525390999999</v>
      </c>
      <c r="C3" s="14">
        <f>C2+B3/B2-1</f>
        <v>-3.9365343873968617E-2</v>
      </c>
      <c r="D3" s="10">
        <v>134.88999899999999</v>
      </c>
      <c r="E3" s="14">
        <f t="shared" ref="E3:E22" si="2">E2+D3/D2-1</f>
        <v>9.1166443346551329E-2</v>
      </c>
      <c r="F3" s="4">
        <v>9616000</v>
      </c>
      <c r="G3" s="4">
        <f t="shared" ref="G2:G65" si="3">F3*D3</f>
        <v>1297102230.3839998</v>
      </c>
      <c r="H3" s="8">
        <v>21454</v>
      </c>
      <c r="I3" s="4">
        <f t="shared" si="0"/>
        <v>244801411.73851398</v>
      </c>
      <c r="J3" s="20">
        <f t="shared" si="1"/>
        <v>5.2985896656899474</v>
      </c>
    </row>
    <row r="4" spans="1:11" x14ac:dyDescent="0.25">
      <c r="A4" s="6">
        <v>44055</v>
      </c>
      <c r="B4" s="10">
        <v>11584.934569999999</v>
      </c>
      <c r="C4" s="14">
        <f t="shared" ref="C4:C65" si="4">C3+B4/B3-1</f>
        <v>-2.4080405361184165E-2</v>
      </c>
      <c r="D4" s="10">
        <v>137.03999300000001</v>
      </c>
      <c r="E4" s="14">
        <f t="shared" si="2"/>
        <v>0.10710531217254937</v>
      </c>
      <c r="F4" s="4">
        <v>9616000</v>
      </c>
      <c r="G4" s="4">
        <f t="shared" si="3"/>
        <v>1317776572.6880002</v>
      </c>
      <c r="H4" s="8">
        <v>21454</v>
      </c>
      <c r="I4" s="4">
        <f t="shared" si="0"/>
        <v>248543186.26477998</v>
      </c>
      <c r="J4" s="20">
        <f t="shared" si="1"/>
        <v>5.3020024104951169</v>
      </c>
    </row>
    <row r="5" spans="1:11" x14ac:dyDescent="0.25">
      <c r="A5" s="6">
        <v>44056</v>
      </c>
      <c r="B5" s="10">
        <v>11784.137694999999</v>
      </c>
      <c r="C5" s="14">
        <f t="shared" si="4"/>
        <v>-6.8853902494155905E-3</v>
      </c>
      <c r="D5" s="10">
        <v>137</v>
      </c>
      <c r="E5" s="14">
        <f t="shared" si="2"/>
        <v>0.10681347765676685</v>
      </c>
      <c r="F5" s="4">
        <v>9616000</v>
      </c>
      <c r="G5" s="4">
        <f t="shared" si="3"/>
        <v>1317392000</v>
      </c>
      <c r="H5" s="8">
        <v>21454</v>
      </c>
      <c r="I5" s="4">
        <f t="shared" si="0"/>
        <v>252816890.10852998</v>
      </c>
      <c r="J5" s="20">
        <f t="shared" si="1"/>
        <v>5.2108543833225145</v>
      </c>
    </row>
    <row r="6" spans="1:11" x14ac:dyDescent="0.25">
      <c r="A6" s="6">
        <v>44057</v>
      </c>
      <c r="B6" s="10">
        <v>11768.871094</v>
      </c>
      <c r="C6" s="14">
        <f t="shared" si="4"/>
        <v>-8.1809115166592283E-3</v>
      </c>
      <c r="D6" s="10">
        <v>146.63000500000001</v>
      </c>
      <c r="E6" s="14">
        <f t="shared" si="2"/>
        <v>0.17710548495603695</v>
      </c>
      <c r="F6" s="4">
        <v>9616000</v>
      </c>
      <c r="G6" s="4">
        <f t="shared" si="3"/>
        <v>1409994128.0800002</v>
      </c>
      <c r="H6" s="8">
        <v>21454</v>
      </c>
      <c r="I6" s="4">
        <f t="shared" si="0"/>
        <v>252489360.45067599</v>
      </c>
      <c r="J6" s="20">
        <f t="shared" si="1"/>
        <v>5.5843704683764042</v>
      </c>
    </row>
    <row r="7" spans="1:11" x14ac:dyDescent="0.25">
      <c r="A7" s="6">
        <v>44060</v>
      </c>
      <c r="B7" s="10">
        <v>12254.402344</v>
      </c>
      <c r="C7" s="14">
        <f t="shared" si="4"/>
        <v>3.3074638495060427E-2</v>
      </c>
      <c r="D7" s="10">
        <v>143.83999600000001</v>
      </c>
      <c r="E7" s="14">
        <f t="shared" si="2"/>
        <v>0.15807794008212106</v>
      </c>
      <c r="F7" s="4">
        <v>9616000</v>
      </c>
      <c r="G7" s="4">
        <f t="shared" si="3"/>
        <v>1383165401.536</v>
      </c>
      <c r="H7" s="8">
        <v>21454</v>
      </c>
      <c r="I7" s="4">
        <f>H7*B7</f>
        <v>262905947.88817599</v>
      </c>
      <c r="J7" s="20">
        <f t="shared" si="1"/>
        <v>5.2610654595167752</v>
      </c>
    </row>
    <row r="8" spans="1:11" x14ac:dyDescent="0.25">
      <c r="A8" s="6">
        <v>44061</v>
      </c>
      <c r="B8" s="10">
        <v>11991.233398</v>
      </c>
      <c r="C8" s="14">
        <f t="shared" si="4"/>
        <v>1.1599176974176562E-2</v>
      </c>
      <c r="D8" s="10">
        <v>143.13999899999999</v>
      </c>
      <c r="E8" s="14">
        <f t="shared" si="2"/>
        <v>0.15321144244957097</v>
      </c>
      <c r="F8" s="4">
        <v>9616000</v>
      </c>
      <c r="G8" s="4">
        <f t="shared" si="3"/>
        <v>1376434230.3839998</v>
      </c>
      <c r="H8" s="8">
        <v>21454</v>
      </c>
      <c r="I8" s="4">
        <f>H8*B8</f>
        <v>257259921.320692</v>
      </c>
      <c r="J8" s="20">
        <f t="shared" si="1"/>
        <v>5.3503640338449019</v>
      </c>
      <c r="K8">
        <v>1</v>
      </c>
    </row>
    <row r="9" spans="1:11" x14ac:dyDescent="0.25">
      <c r="A9" s="6">
        <v>44062</v>
      </c>
      <c r="B9" s="10">
        <v>11758.283203000001</v>
      </c>
      <c r="C9" s="14">
        <f t="shared" si="4"/>
        <v>-7.8275314609084212E-3</v>
      </c>
      <c r="D9" s="10">
        <v>141.66999799999999</v>
      </c>
      <c r="E9" s="14">
        <f t="shared" si="2"/>
        <v>0.1429417693304591</v>
      </c>
      <c r="F9" s="4">
        <v>9616000</v>
      </c>
      <c r="G9" s="4">
        <f t="shared" si="3"/>
        <v>1362298700.7679999</v>
      </c>
      <c r="H9" s="8">
        <v>21454</v>
      </c>
      <c r="I9" s="4">
        <f t="shared" ref="I9:I72" si="5">H9*B9</f>
        <v>252262207.83716202</v>
      </c>
      <c r="J9" s="20">
        <f t="shared" si="1"/>
        <v>5.4003281444653748</v>
      </c>
      <c r="K9">
        <v>1</v>
      </c>
    </row>
    <row r="10" spans="1:11" x14ac:dyDescent="0.25">
      <c r="A10" s="6">
        <v>44063</v>
      </c>
      <c r="B10" s="10">
        <v>11878.372069999999</v>
      </c>
      <c r="C10" s="14">
        <f t="shared" si="4"/>
        <v>2.3855978647535636E-3</v>
      </c>
      <c r="D10" s="10">
        <v>144.13999899999999</v>
      </c>
      <c r="E10" s="14">
        <f t="shared" si="2"/>
        <v>0.16037666052033539</v>
      </c>
      <c r="F10" s="4">
        <v>9616000</v>
      </c>
      <c r="G10" s="4">
        <f t="shared" si="3"/>
        <v>1386050230.3839998</v>
      </c>
      <c r="H10" s="8">
        <v>21454</v>
      </c>
      <c r="I10" s="4">
        <f t="shared" si="5"/>
        <v>254838594.38977998</v>
      </c>
      <c r="J10" s="20">
        <f t="shared" si="1"/>
        <v>5.4389337443292138</v>
      </c>
      <c r="K10">
        <v>1</v>
      </c>
    </row>
    <row r="11" spans="1:11" x14ac:dyDescent="0.25">
      <c r="A11" s="6">
        <v>44064</v>
      </c>
      <c r="B11" s="10">
        <v>11592.489258</v>
      </c>
      <c r="C11" s="14">
        <f t="shared" si="4"/>
        <v>-2.1681909897696916E-2</v>
      </c>
      <c r="D11" s="10">
        <v>145.08000200000001</v>
      </c>
      <c r="E11" s="14">
        <f t="shared" si="2"/>
        <v>0.16689811887000561</v>
      </c>
      <c r="F11" s="4">
        <v>9616000</v>
      </c>
      <c r="G11" s="4">
        <f t="shared" si="3"/>
        <v>1395089299.2320001</v>
      </c>
      <c r="H11" s="8">
        <v>21454</v>
      </c>
      <c r="I11" s="4">
        <f t="shared" si="5"/>
        <v>248705264.541132</v>
      </c>
      <c r="J11" s="20">
        <f t="shared" si="1"/>
        <v>5.6094079946637958</v>
      </c>
      <c r="K11">
        <v>1</v>
      </c>
    </row>
    <row r="12" spans="1:11" x14ac:dyDescent="0.25">
      <c r="A12" s="6">
        <v>44067</v>
      </c>
      <c r="B12" s="10">
        <v>11774.595703000001</v>
      </c>
      <c r="C12" s="14">
        <f t="shared" si="4"/>
        <v>-5.9729072023241292E-3</v>
      </c>
      <c r="D12" s="10">
        <v>148.58000200000001</v>
      </c>
      <c r="E12" s="14">
        <f t="shared" si="2"/>
        <v>0.19102273943625026</v>
      </c>
      <c r="F12" s="4">
        <v>9616000</v>
      </c>
      <c r="G12" s="4">
        <f t="shared" si="3"/>
        <v>1428745299.2320001</v>
      </c>
      <c r="H12" s="8">
        <v>21454</v>
      </c>
      <c r="I12" s="4">
        <f t="shared" si="5"/>
        <v>252612176.21216202</v>
      </c>
      <c r="J12" s="20">
        <f t="shared" si="1"/>
        <v>5.6558845288282393</v>
      </c>
      <c r="K12">
        <v>1</v>
      </c>
    </row>
    <row r="13" spans="1:11" x14ac:dyDescent="0.25">
      <c r="A13" s="6">
        <v>44068</v>
      </c>
      <c r="B13" s="10">
        <v>11366.134765999999</v>
      </c>
      <c r="C13" s="14">
        <f t="shared" si="4"/>
        <v>-4.0662925212533341E-2</v>
      </c>
      <c r="D13" s="10">
        <v>146.96000699999999</v>
      </c>
      <c r="E13" s="14">
        <f t="shared" si="2"/>
        <v>0.18011955611283081</v>
      </c>
      <c r="F13" s="4">
        <v>9616000</v>
      </c>
      <c r="G13" s="4">
        <f t="shared" si="3"/>
        <v>1413167427.3119998</v>
      </c>
      <c r="H13" s="8">
        <v>21454</v>
      </c>
      <c r="I13" s="4">
        <f t="shared" si="5"/>
        <v>243849055.26976398</v>
      </c>
      <c r="J13" s="20">
        <f t="shared" si="1"/>
        <v>5.7952548790834921</v>
      </c>
      <c r="K13">
        <v>1</v>
      </c>
    </row>
    <row r="14" spans="1:11" x14ac:dyDescent="0.25">
      <c r="A14" s="6">
        <v>44069</v>
      </c>
      <c r="B14" s="10">
        <v>11488.363281</v>
      </c>
      <c r="C14" s="14">
        <f t="shared" si="4"/>
        <v>-2.9909180204544472E-2</v>
      </c>
      <c r="D14" s="10">
        <v>146.05999800000001</v>
      </c>
      <c r="E14" s="14">
        <f t="shared" si="2"/>
        <v>0.17399537975783108</v>
      </c>
      <c r="F14" s="4">
        <v>9616000</v>
      </c>
      <c r="G14" s="4">
        <f t="shared" si="3"/>
        <v>1404512940.7680001</v>
      </c>
      <c r="H14" s="8">
        <v>21454</v>
      </c>
      <c r="I14" s="4">
        <f t="shared" si="5"/>
        <v>246471345.83057401</v>
      </c>
      <c r="J14" s="20">
        <f t="shared" si="1"/>
        <v>5.6984836758000723</v>
      </c>
      <c r="K14">
        <v>1</v>
      </c>
    </row>
    <row r="15" spans="1:11" x14ac:dyDescent="0.25">
      <c r="A15" s="6">
        <v>44070</v>
      </c>
      <c r="B15" s="10">
        <v>11323.397461</v>
      </c>
      <c r="C15" s="14">
        <f t="shared" si="4"/>
        <v>-4.4268564214695605E-2</v>
      </c>
      <c r="D15" s="10">
        <v>146.520004</v>
      </c>
      <c r="E15" s="14">
        <f t="shared" si="2"/>
        <v>0.17714481154133677</v>
      </c>
      <c r="F15" s="4">
        <v>9616000</v>
      </c>
      <c r="G15" s="4">
        <f t="shared" si="3"/>
        <v>1408936358.464</v>
      </c>
      <c r="H15" s="8">
        <v>21454</v>
      </c>
      <c r="I15" s="4">
        <f t="shared" si="5"/>
        <v>242932169.12829402</v>
      </c>
      <c r="J15" s="20">
        <f t="shared" si="1"/>
        <v>5.7997109379117751</v>
      </c>
      <c r="K15">
        <v>1</v>
      </c>
    </row>
    <row r="16" spans="1:11" x14ac:dyDescent="0.25">
      <c r="A16" s="6">
        <v>44071</v>
      </c>
      <c r="B16" s="10">
        <v>11542.5</v>
      </c>
      <c r="C16" s="14">
        <f t="shared" si="4"/>
        <v>-2.4919023606001733E-2</v>
      </c>
      <c r="D16" s="10">
        <v>146.88999899999999</v>
      </c>
      <c r="E16" s="14">
        <f t="shared" si="2"/>
        <v>0.1796700298726166</v>
      </c>
      <c r="F16" s="4">
        <v>9616000</v>
      </c>
      <c r="G16" s="4">
        <f t="shared" si="3"/>
        <v>1412494230.3839998</v>
      </c>
      <c r="H16" s="8">
        <v>21454</v>
      </c>
      <c r="I16" s="4">
        <f t="shared" si="5"/>
        <v>247632795</v>
      </c>
      <c r="J16" s="20">
        <f t="shared" si="1"/>
        <v>5.7039869472215896</v>
      </c>
      <c r="K16">
        <v>1</v>
      </c>
    </row>
    <row r="17" spans="1:11" x14ac:dyDescent="0.25">
      <c r="A17" s="6">
        <v>44074</v>
      </c>
      <c r="B17" s="10">
        <v>11680.820313</v>
      </c>
      <c r="C17" s="14">
        <f t="shared" si="4"/>
        <v>-1.2935457394175787E-2</v>
      </c>
      <c r="D17" s="10">
        <v>144.44000199999999</v>
      </c>
      <c r="E17" s="14">
        <f t="shared" si="2"/>
        <v>0.16299090252099901</v>
      </c>
      <c r="F17" s="4">
        <v>9616000</v>
      </c>
      <c r="G17" s="4">
        <f t="shared" si="3"/>
        <v>1388935059.2319999</v>
      </c>
      <c r="H17" s="8">
        <v>21454</v>
      </c>
      <c r="I17" s="4">
        <f t="shared" si="5"/>
        <v>250600318.99510202</v>
      </c>
      <c r="J17" s="20">
        <f t="shared" si="1"/>
        <v>5.5424313297029224</v>
      </c>
      <c r="K17">
        <v>1</v>
      </c>
    </row>
    <row r="18" spans="1:11" x14ac:dyDescent="0.25">
      <c r="A18" s="6">
        <v>44075</v>
      </c>
      <c r="B18" s="10">
        <v>11970.478515999999</v>
      </c>
      <c r="C18" s="14">
        <f t="shared" si="4"/>
        <v>1.1862304684025826E-2</v>
      </c>
      <c r="D18" s="10">
        <v>148.820007</v>
      </c>
      <c r="E18" s="14">
        <f t="shared" si="2"/>
        <v>0.19331494668710203</v>
      </c>
      <c r="F18" s="4">
        <v>9616000</v>
      </c>
      <c r="G18" s="4">
        <f t="shared" si="3"/>
        <v>1431053187.312</v>
      </c>
      <c r="H18" s="8">
        <v>21454</v>
      </c>
      <c r="I18" s="4">
        <f t="shared" si="5"/>
        <v>256814646.08226398</v>
      </c>
      <c r="J18" s="20">
        <f t="shared" si="1"/>
        <v>5.5723192159905039</v>
      </c>
      <c r="K18">
        <v>1</v>
      </c>
    </row>
    <row r="19" spans="1:11" x14ac:dyDescent="0.25">
      <c r="A19" s="6">
        <v>44076</v>
      </c>
      <c r="B19" s="10">
        <v>11414.034180000001</v>
      </c>
      <c r="C19" s="14">
        <f t="shared" si="4"/>
        <v>-3.4622414807867763E-2</v>
      </c>
      <c r="D19" s="10">
        <v>150</v>
      </c>
      <c r="E19" s="14">
        <f t="shared" si="2"/>
        <v>0.20124394107291743</v>
      </c>
      <c r="F19" s="4">
        <v>9616000</v>
      </c>
      <c r="G19" s="4">
        <f t="shared" si="3"/>
        <v>1442400000</v>
      </c>
      <c r="H19" s="8">
        <v>21454</v>
      </c>
      <c r="I19" s="4">
        <f t="shared" si="5"/>
        <v>244876689.29772002</v>
      </c>
      <c r="J19" s="20">
        <f t="shared" si="1"/>
        <v>5.8903115855439241</v>
      </c>
      <c r="K19">
        <v>1</v>
      </c>
    </row>
    <row r="20" spans="1:11" x14ac:dyDescent="0.25">
      <c r="A20" s="6">
        <v>44077</v>
      </c>
      <c r="B20" s="10">
        <v>10245.296875</v>
      </c>
      <c r="C20" s="14">
        <f t="shared" si="4"/>
        <v>-0.137017176078856</v>
      </c>
      <c r="D20" s="10">
        <v>144.279999</v>
      </c>
      <c r="E20" s="14">
        <f t="shared" si="2"/>
        <v>0.16311060107291731</v>
      </c>
      <c r="F20" s="4">
        <v>9616000</v>
      </c>
      <c r="G20" s="4">
        <f t="shared" si="3"/>
        <v>1387396470.3840001</v>
      </c>
      <c r="H20" s="8">
        <v>21454</v>
      </c>
      <c r="I20" s="4">
        <f t="shared" si="5"/>
        <v>219802599.15625</v>
      </c>
      <c r="J20" s="20">
        <f t="shared" si="1"/>
        <v>6.3120112123776497</v>
      </c>
      <c r="K20">
        <v>1</v>
      </c>
    </row>
    <row r="21" spans="1:11" x14ac:dyDescent="0.25">
      <c r="A21" s="6">
        <v>44078</v>
      </c>
      <c r="B21" s="10">
        <v>10511.813477</v>
      </c>
      <c r="C21" s="14">
        <f t="shared" si="4"/>
        <v>-0.11100362027352462</v>
      </c>
      <c r="D21" s="10">
        <v>142.19000199999999</v>
      </c>
      <c r="E21" s="14">
        <f t="shared" si="2"/>
        <v>0.14862489955859992</v>
      </c>
      <c r="F21" s="4">
        <v>9616000</v>
      </c>
      <c r="G21" s="4">
        <f t="shared" si="3"/>
        <v>1367299059.2319999</v>
      </c>
      <c r="H21" s="8">
        <v>21454</v>
      </c>
      <c r="I21" s="4">
        <f t="shared" si="5"/>
        <v>225520446.335558</v>
      </c>
      <c r="J21" s="20">
        <f t="shared" si="1"/>
        <v>6.0628607359066615</v>
      </c>
      <c r="K21">
        <v>1</v>
      </c>
    </row>
    <row r="22" spans="1:11" x14ac:dyDescent="0.25">
      <c r="A22" s="6">
        <v>44082</v>
      </c>
      <c r="B22" s="10">
        <v>10131.516602</v>
      </c>
      <c r="C22" s="14">
        <f t="shared" si="4"/>
        <v>-0.14718166660512055</v>
      </c>
      <c r="D22" s="10">
        <v>138.820007</v>
      </c>
      <c r="E22" s="14">
        <f t="shared" si="2"/>
        <v>0.1249242528703749</v>
      </c>
      <c r="F22" s="4">
        <v>9616000</v>
      </c>
      <c r="G22" s="4">
        <f t="shared" si="3"/>
        <v>1334893187.312</v>
      </c>
      <c r="H22" s="8">
        <v>21454</v>
      </c>
      <c r="I22" s="4">
        <f t="shared" si="5"/>
        <v>217361557.179308</v>
      </c>
      <c r="J22" s="20">
        <f t="shared" si="1"/>
        <v>6.1413490252593608</v>
      </c>
      <c r="K22">
        <v>1</v>
      </c>
    </row>
    <row r="23" spans="1:11" x14ac:dyDescent="0.25">
      <c r="A23" s="6">
        <v>44083</v>
      </c>
      <c r="B23" s="10">
        <v>10242.347656</v>
      </c>
      <c r="C23" s="14">
        <f t="shared" si="4"/>
        <v>-0.13624243032354333</v>
      </c>
      <c r="D23" s="10">
        <v>141.14999399999999</v>
      </c>
      <c r="E23" s="14">
        <f>E22+D23/D22-1</f>
        <v>0.14170848340279374</v>
      </c>
      <c r="F23" s="4">
        <v>9616000</v>
      </c>
      <c r="G23" s="4">
        <f t="shared" si="3"/>
        <v>1357298342.3039999</v>
      </c>
      <c r="H23" s="8">
        <v>21454</v>
      </c>
      <c r="I23" s="4">
        <f t="shared" si="5"/>
        <v>219739326.61182401</v>
      </c>
      <c r="J23" s="20">
        <f t="shared" si="1"/>
        <v>6.1768567476394765</v>
      </c>
      <c r="K23">
        <v>1</v>
      </c>
    </row>
    <row r="24" spans="1:11" x14ac:dyDescent="0.25">
      <c r="A24" s="6">
        <v>44084</v>
      </c>
      <c r="B24" s="10">
        <v>10363.138671999999</v>
      </c>
      <c r="C24" s="14">
        <f t="shared" si="4"/>
        <v>-0.12444913643654665</v>
      </c>
      <c r="D24" s="10">
        <v>139.720001</v>
      </c>
      <c r="E24" s="14">
        <f t="shared" ref="E24:E87" si="6">E23+D24/D23-1</f>
        <v>0.1315774663231899</v>
      </c>
      <c r="F24" s="4">
        <v>9616000</v>
      </c>
      <c r="G24" s="4">
        <f t="shared" si="3"/>
        <v>1343547529.6159999</v>
      </c>
      <c r="H24" s="8">
        <v>21454</v>
      </c>
      <c r="I24" s="4">
        <f t="shared" si="5"/>
        <v>222330777.06908798</v>
      </c>
      <c r="J24" s="20">
        <f t="shared" si="1"/>
        <v>6.0430118912349258</v>
      </c>
      <c r="K24">
        <v>1</v>
      </c>
    </row>
    <row r="25" spans="1:11" x14ac:dyDescent="0.25">
      <c r="A25" s="6">
        <v>44085</v>
      </c>
      <c r="B25" s="10">
        <v>10400.915039</v>
      </c>
      <c r="C25" s="14">
        <f t="shared" si="4"/>
        <v>-0.12080387333666487</v>
      </c>
      <c r="D25" s="10">
        <v>141.13000500000001</v>
      </c>
      <c r="E25" s="14">
        <f t="shared" si="6"/>
        <v>0.14166910667466692</v>
      </c>
      <c r="F25" s="4">
        <v>9616000</v>
      </c>
      <c r="G25" s="4">
        <f t="shared" si="3"/>
        <v>1357106128.0800002</v>
      </c>
      <c r="H25" s="8">
        <v>21454</v>
      </c>
      <c r="I25" s="4">
        <f t="shared" si="5"/>
        <v>223141231.24670598</v>
      </c>
      <c r="J25" s="20">
        <f t="shared" si="1"/>
        <v>6.081825938208512</v>
      </c>
      <c r="K25">
        <v>1</v>
      </c>
    </row>
    <row r="26" spans="1:11" x14ac:dyDescent="0.25">
      <c r="A26" s="6">
        <v>44088</v>
      </c>
      <c r="B26" s="10">
        <v>10680.837890999999</v>
      </c>
      <c r="C26" s="14">
        <f t="shared" si="4"/>
        <v>-9.3890582443471149E-2</v>
      </c>
      <c r="D26" s="10">
        <v>142.61999499999999</v>
      </c>
      <c r="E26" s="14">
        <f t="shared" si="6"/>
        <v>0.1522266773344283</v>
      </c>
      <c r="F26" s="4">
        <v>9616000</v>
      </c>
      <c r="G26" s="4">
        <f t="shared" si="3"/>
        <v>1371433871.9199998</v>
      </c>
      <c r="H26" s="8">
        <v>38250</v>
      </c>
      <c r="I26" s="4">
        <f t="shared" si="5"/>
        <v>408542049.33074999</v>
      </c>
      <c r="J26" s="20">
        <f t="shared" si="1"/>
        <v>3.356897715098369</v>
      </c>
      <c r="K26">
        <v>1</v>
      </c>
    </row>
    <row r="27" spans="1:11" x14ac:dyDescent="0.25">
      <c r="A27" s="6">
        <v>44089</v>
      </c>
      <c r="B27" s="10">
        <v>10796.951171999999</v>
      </c>
      <c r="C27" s="14">
        <f t="shared" si="4"/>
        <v>-8.3019405276945624E-2</v>
      </c>
      <c r="D27" s="10">
        <v>155.75</v>
      </c>
      <c r="E27" s="14">
        <f t="shared" si="6"/>
        <v>0.24428953990850144</v>
      </c>
      <c r="F27" s="4">
        <v>9616000</v>
      </c>
      <c r="G27" s="4">
        <f t="shared" si="3"/>
        <v>1497692000</v>
      </c>
      <c r="H27" s="8">
        <v>38250</v>
      </c>
      <c r="I27" s="4">
        <f t="shared" si="5"/>
        <v>412983382.329</v>
      </c>
      <c r="J27" s="20">
        <f t="shared" si="1"/>
        <v>3.6265187997488852</v>
      </c>
      <c r="K27">
        <v>1</v>
      </c>
    </row>
    <row r="28" spans="1:11" x14ac:dyDescent="0.25">
      <c r="A28" s="6">
        <v>44090</v>
      </c>
      <c r="B28" s="10">
        <v>10974.905273</v>
      </c>
      <c r="C28" s="14">
        <f t="shared" si="4"/>
        <v>-6.6537520885220913E-2</v>
      </c>
      <c r="D28" s="10">
        <v>174.89999399999999</v>
      </c>
      <c r="E28" s="14">
        <f t="shared" si="6"/>
        <v>0.36724295242856564</v>
      </c>
      <c r="F28" s="4">
        <v>9616000</v>
      </c>
      <c r="G28" s="4">
        <f t="shared" si="3"/>
        <v>1681838342.3039999</v>
      </c>
      <c r="H28" s="8">
        <v>38250</v>
      </c>
      <c r="I28" s="4">
        <f t="shared" si="5"/>
        <v>419790126.69225001</v>
      </c>
      <c r="J28" s="20">
        <f t="shared" si="1"/>
        <v>4.0063789864618782</v>
      </c>
      <c r="K28">
        <v>1</v>
      </c>
    </row>
    <row r="29" spans="1:11" x14ac:dyDescent="0.25">
      <c r="A29" s="6">
        <v>44091</v>
      </c>
      <c r="B29" s="10">
        <v>10948.990234000001</v>
      </c>
      <c r="C29" s="14">
        <f t="shared" si="4"/>
        <v>-6.8898820445933762E-2</v>
      </c>
      <c r="D29" s="10">
        <v>163.61000100000001</v>
      </c>
      <c r="E29" s="14">
        <f t="shared" si="6"/>
        <v>0.30269181813864687</v>
      </c>
      <c r="F29" s="4">
        <v>9616000</v>
      </c>
      <c r="G29" s="4">
        <f t="shared" si="3"/>
        <v>1573273769.6160002</v>
      </c>
      <c r="H29" s="8">
        <v>38250</v>
      </c>
      <c r="I29" s="4">
        <f t="shared" si="5"/>
        <v>418798876.45050001</v>
      </c>
      <c r="J29" s="20">
        <f t="shared" si="1"/>
        <v>3.7566332148504546</v>
      </c>
      <c r="K29">
        <v>1</v>
      </c>
    </row>
    <row r="30" spans="1:11" x14ac:dyDescent="0.25">
      <c r="A30" s="6">
        <v>44092</v>
      </c>
      <c r="B30" s="10">
        <v>10944.585938</v>
      </c>
      <c r="C30" s="14">
        <f t="shared" si="4"/>
        <v>-6.9301076353179392E-2</v>
      </c>
      <c r="D30" s="10">
        <v>159.58999600000001</v>
      </c>
      <c r="E30" s="14">
        <f t="shared" si="6"/>
        <v>0.27812116246094165</v>
      </c>
      <c r="F30" s="4">
        <v>9616000</v>
      </c>
      <c r="G30" s="4">
        <f t="shared" si="3"/>
        <v>1534617401.536</v>
      </c>
      <c r="H30" s="8">
        <v>38250</v>
      </c>
      <c r="I30" s="4">
        <f t="shared" si="5"/>
        <v>418630412.12849998</v>
      </c>
      <c r="J30" s="20">
        <f t="shared" si="1"/>
        <v>3.6658048652828028</v>
      </c>
      <c r="K30">
        <v>1</v>
      </c>
    </row>
    <row r="31" spans="1:11" x14ac:dyDescent="0.25">
      <c r="A31" s="6">
        <v>44095</v>
      </c>
      <c r="B31" s="10">
        <v>10462.259765999999</v>
      </c>
      <c r="C31" s="14">
        <f t="shared" si="4"/>
        <v>-0.11337091825787371</v>
      </c>
      <c r="D31" s="10">
        <v>152.16000399999999</v>
      </c>
      <c r="E31" s="14">
        <f t="shared" si="6"/>
        <v>0.2315644096178624</v>
      </c>
      <c r="F31" s="4">
        <v>9616000</v>
      </c>
      <c r="G31" s="4">
        <f t="shared" si="3"/>
        <v>1463170598.464</v>
      </c>
      <c r="H31" s="8">
        <v>38250</v>
      </c>
      <c r="I31" s="4">
        <f t="shared" si="5"/>
        <v>400181436.04949999</v>
      </c>
      <c r="J31" s="20">
        <f t="shared" si="1"/>
        <v>3.6562680490831534</v>
      </c>
      <c r="K31">
        <v>1</v>
      </c>
    </row>
    <row r="32" spans="1:11" x14ac:dyDescent="0.25">
      <c r="A32" s="6">
        <v>44096</v>
      </c>
      <c r="B32" s="10">
        <v>10538.459961</v>
      </c>
      <c r="C32" s="14">
        <f t="shared" si="4"/>
        <v>-0.1060875782620887</v>
      </c>
      <c r="D32" s="10">
        <v>154.25</v>
      </c>
      <c r="E32" s="14">
        <f t="shared" si="6"/>
        <v>0.24529992450389004</v>
      </c>
      <c r="F32" s="4">
        <v>9616000</v>
      </c>
      <c r="G32" s="4">
        <f t="shared" si="3"/>
        <v>1483268000</v>
      </c>
      <c r="H32" s="8">
        <v>38250</v>
      </c>
      <c r="I32" s="4">
        <f t="shared" si="5"/>
        <v>403096093.50825</v>
      </c>
      <c r="J32" s="20">
        <f t="shared" si="1"/>
        <v>3.6796883519528394</v>
      </c>
      <c r="K32">
        <v>1</v>
      </c>
    </row>
    <row r="33" spans="1:11" x14ac:dyDescent="0.25">
      <c r="A33" s="6">
        <v>44097</v>
      </c>
      <c r="B33" s="10">
        <v>10246.186523</v>
      </c>
      <c r="C33" s="14">
        <f t="shared" si="4"/>
        <v>-0.13382155828209408</v>
      </c>
      <c r="D33" s="10">
        <v>148.279999</v>
      </c>
      <c r="E33" s="14">
        <f t="shared" si="6"/>
        <v>0.20659651445526772</v>
      </c>
      <c r="F33" s="4">
        <v>9616000</v>
      </c>
      <c r="G33" s="4">
        <f t="shared" si="3"/>
        <v>1425860470.3840001</v>
      </c>
      <c r="H33" s="8">
        <v>38250</v>
      </c>
      <c r="I33" s="4">
        <f t="shared" si="5"/>
        <v>391916634.50475001</v>
      </c>
      <c r="J33" s="20">
        <f t="shared" si="1"/>
        <v>3.638172878744494</v>
      </c>
      <c r="K33">
        <v>1</v>
      </c>
    </row>
    <row r="34" spans="1:11" x14ac:dyDescent="0.25">
      <c r="A34" s="6">
        <v>44098</v>
      </c>
      <c r="B34" s="10">
        <v>10760.066406</v>
      </c>
      <c r="C34" s="14">
        <f t="shared" si="4"/>
        <v>-8.3668276195488112E-2</v>
      </c>
      <c r="D34" s="10">
        <v>146.05999800000001</v>
      </c>
      <c r="E34" s="14">
        <f t="shared" si="6"/>
        <v>0.19162483240123684</v>
      </c>
      <c r="F34" s="4">
        <v>9616000</v>
      </c>
      <c r="G34" s="4">
        <f t="shared" si="3"/>
        <v>1404512940.7680001</v>
      </c>
      <c r="H34" s="8">
        <v>38250</v>
      </c>
      <c r="I34" s="4">
        <f t="shared" si="5"/>
        <v>411572540.02950001</v>
      </c>
      <c r="J34" s="20">
        <f t="shared" si="1"/>
        <v>3.412552598060429</v>
      </c>
      <c r="K34">
        <v>1</v>
      </c>
    </row>
    <row r="35" spans="1:11" x14ac:dyDescent="0.25">
      <c r="A35" s="6">
        <v>44099</v>
      </c>
      <c r="B35" s="10">
        <v>10692.716796999999</v>
      </c>
      <c r="C35" s="14">
        <f t="shared" si="4"/>
        <v>-8.9927494908343397E-2</v>
      </c>
      <c r="D35" s="10">
        <v>146.13000500000001</v>
      </c>
      <c r="E35" s="14">
        <f t="shared" si="6"/>
        <v>0.19210413543395366</v>
      </c>
      <c r="F35" s="4">
        <v>9616000</v>
      </c>
      <c r="G35" s="4">
        <f t="shared" si="3"/>
        <v>1405186128.0800002</v>
      </c>
      <c r="H35" s="8">
        <v>38250</v>
      </c>
      <c r="I35" s="4">
        <f t="shared" si="5"/>
        <v>408996417.48525</v>
      </c>
      <c r="J35" s="20">
        <f t="shared" si="1"/>
        <v>3.4356929987795715</v>
      </c>
      <c r="K35">
        <v>1</v>
      </c>
    </row>
    <row r="36" spans="1:11" x14ac:dyDescent="0.25">
      <c r="A36" s="6">
        <v>44102</v>
      </c>
      <c r="B36" s="10">
        <v>10709.652344</v>
      </c>
      <c r="C36" s="14">
        <f t="shared" si="4"/>
        <v>-8.8343655429423351E-2</v>
      </c>
      <c r="D36" s="10">
        <v>151.46000699999999</v>
      </c>
      <c r="E36" s="14">
        <f t="shared" si="6"/>
        <v>0.22857852000678647</v>
      </c>
      <c r="F36" s="4">
        <v>9616000</v>
      </c>
      <c r="G36" s="4">
        <f t="shared" si="3"/>
        <v>1456439427.3119998</v>
      </c>
      <c r="H36" s="8">
        <v>38250</v>
      </c>
      <c r="I36" s="4">
        <f t="shared" si="5"/>
        <v>409644202.15799999</v>
      </c>
      <c r="J36" s="20">
        <f t="shared" si="1"/>
        <v>3.5553766406054255</v>
      </c>
      <c r="K36">
        <v>1</v>
      </c>
    </row>
    <row r="37" spans="1:11" x14ac:dyDescent="0.25">
      <c r="A37" s="6">
        <v>44103</v>
      </c>
      <c r="B37" s="10">
        <v>10844.640625</v>
      </c>
      <c r="C37" s="14">
        <f t="shared" si="4"/>
        <v>-7.5739298475144934E-2</v>
      </c>
      <c r="D37" s="10">
        <v>149.69000199999999</v>
      </c>
      <c r="E37" s="14">
        <f t="shared" si="6"/>
        <v>0.21689223373849131</v>
      </c>
      <c r="F37" s="4">
        <v>9616000</v>
      </c>
      <c r="G37" s="4">
        <f t="shared" si="3"/>
        <v>1439419059.2319999</v>
      </c>
      <c r="H37" s="8">
        <v>38250</v>
      </c>
      <c r="I37" s="4">
        <f t="shared" si="5"/>
        <v>414807503.90625</v>
      </c>
      <c r="J37" s="20">
        <f t="shared" si="1"/>
        <v>3.4700892478486134</v>
      </c>
      <c r="K37">
        <v>1</v>
      </c>
    </row>
    <row r="38" spans="1:11" x14ac:dyDescent="0.25">
      <c r="A38" s="6">
        <v>44104</v>
      </c>
      <c r="B38" s="10">
        <v>10784.491211</v>
      </c>
      <c r="C38" s="14">
        <f t="shared" si="4"/>
        <v>-8.1285762952846286E-2</v>
      </c>
      <c r="D38" s="10">
        <v>150.55999800000001</v>
      </c>
      <c r="E38" s="14">
        <f t="shared" si="6"/>
        <v>0.2227042184293595</v>
      </c>
      <c r="F38" s="4">
        <v>9616000</v>
      </c>
      <c r="G38" s="4">
        <f t="shared" si="3"/>
        <v>1447784940.7680001</v>
      </c>
      <c r="H38" s="8">
        <v>38250</v>
      </c>
      <c r="I38" s="4">
        <f t="shared" si="5"/>
        <v>412506788.82075</v>
      </c>
      <c r="J38" s="20">
        <f t="shared" si="1"/>
        <v>3.5097239124399433</v>
      </c>
      <c r="K38">
        <v>1</v>
      </c>
    </row>
    <row r="39" spans="1:11" x14ac:dyDescent="0.25">
      <c r="A39" s="6">
        <v>44105</v>
      </c>
      <c r="B39" s="10">
        <v>10619.452148</v>
      </c>
      <c r="C39" s="14">
        <f t="shared" si="4"/>
        <v>-9.6589133299299301E-2</v>
      </c>
      <c r="D39" s="10">
        <v>148.96000699999999</v>
      </c>
      <c r="E39" s="14">
        <f t="shared" si="6"/>
        <v>0.21207728550392191</v>
      </c>
      <c r="F39" s="4">
        <v>9616000</v>
      </c>
      <c r="G39" s="4">
        <f t="shared" si="3"/>
        <v>1432399427.3119998</v>
      </c>
      <c r="H39" s="8">
        <v>38250</v>
      </c>
      <c r="I39" s="4">
        <f t="shared" si="5"/>
        <v>406194044.66100001</v>
      </c>
      <c r="J39" s="20">
        <f t="shared" si="1"/>
        <v>3.5263919945144608</v>
      </c>
      <c r="K39">
        <v>1</v>
      </c>
    </row>
    <row r="40" spans="1:11" x14ac:dyDescent="0.25">
      <c r="A40" s="6">
        <v>44106</v>
      </c>
      <c r="B40" s="10">
        <v>10575.974609000001</v>
      </c>
      <c r="C40" s="14">
        <f t="shared" si="4"/>
        <v>-0.10068327472901395</v>
      </c>
      <c r="D40" s="10">
        <v>146.46000699999999</v>
      </c>
      <c r="E40" s="14">
        <f t="shared" si="6"/>
        <v>0.19529425729152394</v>
      </c>
      <c r="F40" s="4">
        <v>9616000</v>
      </c>
      <c r="G40" s="4">
        <f t="shared" si="3"/>
        <v>1408359427.3119998</v>
      </c>
      <c r="H40" s="8">
        <v>38250</v>
      </c>
      <c r="I40" s="4">
        <f t="shared" si="5"/>
        <v>404531028.79425001</v>
      </c>
      <c r="J40" s="20">
        <f t="shared" si="1"/>
        <v>3.4814620562229122</v>
      </c>
      <c r="K40">
        <v>1</v>
      </c>
    </row>
    <row r="41" spans="1:11" x14ac:dyDescent="0.25">
      <c r="A41" s="6">
        <v>44109</v>
      </c>
      <c r="B41" s="10">
        <v>10793.339844</v>
      </c>
      <c r="C41" s="14">
        <f t="shared" si="4"/>
        <v>-8.0130536751085724E-2</v>
      </c>
      <c r="D41" s="10">
        <v>148.21000699999999</v>
      </c>
      <c r="E41" s="14">
        <f t="shared" si="6"/>
        <v>0.20724291164328834</v>
      </c>
      <c r="F41" s="4">
        <v>9684000</v>
      </c>
      <c r="G41" s="4">
        <f t="shared" si="3"/>
        <v>1435265707.7879999</v>
      </c>
      <c r="H41" s="8">
        <v>38250</v>
      </c>
      <c r="I41" s="4">
        <f t="shared" si="5"/>
        <v>412845249.03299999</v>
      </c>
      <c r="J41" s="20">
        <f t="shared" si="1"/>
        <v>3.4765222832279092</v>
      </c>
      <c r="K41">
        <v>1</v>
      </c>
    </row>
    <row r="42" spans="1:11" x14ac:dyDescent="0.25">
      <c r="A42" s="6">
        <v>44110</v>
      </c>
      <c r="B42" s="10">
        <v>10604.40625</v>
      </c>
      <c r="C42" s="14">
        <f t="shared" si="4"/>
        <v>-9.7635182831976808E-2</v>
      </c>
      <c r="D42" s="10">
        <v>150.03999300000001</v>
      </c>
      <c r="E42" s="14">
        <f t="shared" si="6"/>
        <v>0.21959016158303113</v>
      </c>
      <c r="F42" s="4">
        <v>9684000</v>
      </c>
      <c r="G42" s="4">
        <f t="shared" si="3"/>
        <v>1452987292.2120001</v>
      </c>
      <c r="H42" s="8">
        <v>38250</v>
      </c>
      <c r="I42" s="4">
        <f t="shared" si="5"/>
        <v>405618539.0625</v>
      </c>
      <c r="J42" s="20">
        <f t="shared" si="1"/>
        <v>3.5821520770975304</v>
      </c>
      <c r="K42">
        <v>1</v>
      </c>
    </row>
    <row r="43" spans="1:11" x14ac:dyDescent="0.25">
      <c r="A43" s="6">
        <v>44111</v>
      </c>
      <c r="B43" s="10">
        <v>10668.96875</v>
      </c>
      <c r="C43" s="14">
        <f t="shared" si="4"/>
        <v>-9.154691174183438E-2</v>
      </c>
      <c r="D43" s="10">
        <v>153.08999600000001</v>
      </c>
      <c r="E43" s="14">
        <f t="shared" si="6"/>
        <v>0.23991809508273487</v>
      </c>
      <c r="F43" s="4">
        <v>9684000</v>
      </c>
      <c r="G43" s="4">
        <f t="shared" si="3"/>
        <v>1482523521.2640002</v>
      </c>
      <c r="H43" s="8">
        <v>38250</v>
      </c>
      <c r="I43" s="4">
        <f t="shared" si="5"/>
        <v>408088054.6875</v>
      </c>
      <c r="J43" s="20">
        <f t="shared" si="1"/>
        <v>3.6328520382672469</v>
      </c>
      <c r="K43">
        <v>1</v>
      </c>
    </row>
    <row r="44" spans="1:11" x14ac:dyDescent="0.25">
      <c r="A44" s="6">
        <v>44112</v>
      </c>
      <c r="B44" s="10">
        <v>10915.685546999999</v>
      </c>
      <c r="C44" s="14">
        <f t="shared" si="4"/>
        <v>-6.842220280499367E-2</v>
      </c>
      <c r="D44" s="10">
        <v>163.94000199999999</v>
      </c>
      <c r="E44" s="14">
        <f t="shared" si="6"/>
        <v>0.31079147860545686</v>
      </c>
      <c r="F44" s="4">
        <v>9684000</v>
      </c>
      <c r="G44" s="4">
        <f t="shared" si="3"/>
        <v>1587594979.368</v>
      </c>
      <c r="H44" s="8">
        <v>38250</v>
      </c>
      <c r="I44" s="4">
        <f t="shared" si="5"/>
        <v>417524972.17275</v>
      </c>
      <c r="J44" s="20">
        <f t="shared" si="1"/>
        <v>3.8023952701711368</v>
      </c>
      <c r="K44">
        <v>1</v>
      </c>
    </row>
    <row r="45" spans="1:11" x14ac:dyDescent="0.25">
      <c r="A45" s="6">
        <v>44113</v>
      </c>
      <c r="B45" s="10">
        <v>11064.458008</v>
      </c>
      <c r="C45" s="14">
        <f t="shared" si="4"/>
        <v>-5.479296620236096E-2</v>
      </c>
      <c r="D45" s="10">
        <v>164.729996</v>
      </c>
      <c r="E45" s="14">
        <f t="shared" si="6"/>
        <v>0.31561027810748454</v>
      </c>
      <c r="F45" s="4">
        <v>9684000</v>
      </c>
      <c r="G45" s="4">
        <f t="shared" si="3"/>
        <v>1595245281.2639999</v>
      </c>
      <c r="H45" s="8">
        <v>38250</v>
      </c>
      <c r="I45" s="4">
        <f t="shared" si="5"/>
        <v>423215518.80599999</v>
      </c>
      <c r="J45" s="20">
        <f t="shared" si="1"/>
        <v>3.7693449563584007</v>
      </c>
      <c r="K45">
        <v>1</v>
      </c>
    </row>
    <row r="46" spans="1:11" x14ac:dyDescent="0.25">
      <c r="A46" s="6">
        <v>44116</v>
      </c>
      <c r="B46" s="10">
        <v>11555.363281</v>
      </c>
      <c r="C46" s="14">
        <f t="shared" si="4"/>
        <v>-1.0425201179884658E-2</v>
      </c>
      <c r="D46" s="10">
        <v>166.46000699999999</v>
      </c>
      <c r="E46" s="14">
        <f t="shared" si="6"/>
        <v>0.32611237876922439</v>
      </c>
      <c r="F46" s="4">
        <v>9684000</v>
      </c>
      <c r="G46" s="4">
        <f t="shared" si="3"/>
        <v>1611998707.7879999</v>
      </c>
      <c r="H46" s="8">
        <v>38250</v>
      </c>
      <c r="I46" s="4">
        <f t="shared" si="5"/>
        <v>441992645.49825001</v>
      </c>
      <c r="J46" s="20">
        <f t="shared" si="1"/>
        <v>3.6471165848717324</v>
      </c>
      <c r="K46">
        <v>1</v>
      </c>
    </row>
    <row r="47" spans="1:11" x14ac:dyDescent="0.25">
      <c r="A47" s="6">
        <v>44117</v>
      </c>
      <c r="B47" s="10">
        <v>11425.899414</v>
      </c>
      <c r="C47" s="14">
        <f t="shared" si="4"/>
        <v>-2.1628991476367321E-2</v>
      </c>
      <c r="D47" s="10">
        <v>166.08000200000001</v>
      </c>
      <c r="E47" s="14">
        <f t="shared" si="6"/>
        <v>0.32382951811789695</v>
      </c>
      <c r="F47" s="4">
        <v>9684000</v>
      </c>
      <c r="G47" s="4">
        <f t="shared" si="3"/>
        <v>1608318739.368</v>
      </c>
      <c r="H47" s="8">
        <v>38250</v>
      </c>
      <c r="I47" s="4">
        <f t="shared" si="5"/>
        <v>437040652.5855</v>
      </c>
      <c r="J47" s="20">
        <f t="shared" si="1"/>
        <v>3.6800209084745457</v>
      </c>
      <c r="K47">
        <v>1</v>
      </c>
    </row>
    <row r="48" spans="1:11" x14ac:dyDescent="0.25">
      <c r="A48" s="6">
        <v>44118</v>
      </c>
      <c r="B48" s="10">
        <v>11429.506836</v>
      </c>
      <c r="C48" s="14">
        <f t="shared" si="4"/>
        <v>-2.1313268234870786E-2</v>
      </c>
      <c r="D48" s="10">
        <v>164.240005</v>
      </c>
      <c r="E48" s="14">
        <f t="shared" si="6"/>
        <v>0.31275053824168042</v>
      </c>
      <c r="F48" s="4">
        <v>9684000</v>
      </c>
      <c r="G48" s="4">
        <f t="shared" si="3"/>
        <v>1590500208.4200001</v>
      </c>
      <c r="H48" s="8">
        <v>38250</v>
      </c>
      <c r="I48" s="4">
        <f t="shared" si="5"/>
        <v>437178636.477</v>
      </c>
      <c r="J48" s="20">
        <f t="shared" si="1"/>
        <v>3.63810139771932</v>
      </c>
      <c r="K48">
        <v>1</v>
      </c>
    </row>
    <row r="49" spans="1:11" x14ac:dyDescent="0.25">
      <c r="A49" s="6">
        <v>44119</v>
      </c>
      <c r="B49" s="10">
        <v>11495.349609000001</v>
      </c>
      <c r="C49" s="14">
        <f t="shared" si="4"/>
        <v>-1.5552497105830176E-2</v>
      </c>
      <c r="D49" s="10">
        <v>165.970001</v>
      </c>
      <c r="E49" s="14">
        <f t="shared" si="6"/>
        <v>0.32328387937254566</v>
      </c>
      <c r="F49" s="4">
        <v>9684000</v>
      </c>
      <c r="G49" s="4">
        <f t="shared" si="3"/>
        <v>1607253489.684</v>
      </c>
      <c r="H49" s="8">
        <v>38250</v>
      </c>
      <c r="I49" s="4">
        <f t="shared" si="5"/>
        <v>439697122.54425001</v>
      </c>
      <c r="J49" s="20">
        <f t="shared" si="1"/>
        <v>3.6553650394249511</v>
      </c>
      <c r="K49">
        <v>1</v>
      </c>
    </row>
    <row r="50" spans="1:11" x14ac:dyDescent="0.25">
      <c r="A50" s="6">
        <v>44120</v>
      </c>
      <c r="B50" s="10">
        <v>11322.123046999999</v>
      </c>
      <c r="C50" s="14">
        <f t="shared" si="4"/>
        <v>-3.062177015032963E-2</v>
      </c>
      <c r="D50" s="10">
        <v>164.699997</v>
      </c>
      <c r="E50" s="14">
        <f t="shared" si="6"/>
        <v>0.31563187001936144</v>
      </c>
      <c r="F50" s="4">
        <v>9684000</v>
      </c>
      <c r="G50" s="4">
        <f t="shared" si="3"/>
        <v>1594954770.948</v>
      </c>
      <c r="H50" s="8">
        <v>38250</v>
      </c>
      <c r="I50" s="4">
        <f t="shared" si="5"/>
        <v>433071206.54775</v>
      </c>
      <c r="J50" s="20">
        <f t="shared" si="1"/>
        <v>3.6828926671488187</v>
      </c>
      <c r="K50">
        <v>1</v>
      </c>
    </row>
    <row r="51" spans="1:11" x14ac:dyDescent="0.25">
      <c r="A51" s="6">
        <v>44123</v>
      </c>
      <c r="B51" s="10">
        <v>11742.037109000001</v>
      </c>
      <c r="C51" s="14">
        <f t="shared" si="4"/>
        <v>6.466155873515067E-3</v>
      </c>
      <c r="D51" s="10">
        <v>164.13999899999999</v>
      </c>
      <c r="E51" s="14">
        <f t="shared" si="6"/>
        <v>0.31223176066781111</v>
      </c>
      <c r="F51" s="4">
        <v>9684000</v>
      </c>
      <c r="G51" s="4">
        <f t="shared" si="3"/>
        <v>1589531750.316</v>
      </c>
      <c r="H51" s="8">
        <v>38250</v>
      </c>
      <c r="I51" s="4">
        <f t="shared" si="5"/>
        <v>449132919.41925001</v>
      </c>
      <c r="J51" s="20">
        <f t="shared" si="1"/>
        <v>3.5391121015385365</v>
      </c>
      <c r="K51">
        <v>1</v>
      </c>
    </row>
    <row r="52" spans="1:11" x14ac:dyDescent="0.25">
      <c r="A52" s="6">
        <v>44124</v>
      </c>
      <c r="B52" s="10">
        <v>11916.334961</v>
      </c>
      <c r="C52" s="14">
        <f t="shared" si="4"/>
        <v>2.1310075236229853E-2</v>
      </c>
      <c r="D52" s="10">
        <v>169.070007</v>
      </c>
      <c r="E52" s="14">
        <f t="shared" si="6"/>
        <v>0.34226714527872493</v>
      </c>
      <c r="F52" s="4">
        <v>9684000</v>
      </c>
      <c r="G52" s="4">
        <f t="shared" si="3"/>
        <v>1637273947.7880001</v>
      </c>
      <c r="H52" s="8">
        <v>38250</v>
      </c>
      <c r="I52" s="4">
        <f t="shared" si="5"/>
        <v>455799812.25825</v>
      </c>
      <c r="J52" s="20">
        <f t="shared" si="1"/>
        <v>3.5920900003801295</v>
      </c>
      <c r="K52">
        <v>1</v>
      </c>
    </row>
    <row r="53" spans="1:11" x14ac:dyDescent="0.25">
      <c r="A53" s="6">
        <v>44125</v>
      </c>
      <c r="B53" s="10">
        <v>12823.689453000001</v>
      </c>
      <c r="C53" s="14">
        <f t="shared" si="4"/>
        <v>9.745383042350908E-2</v>
      </c>
      <c r="D53" s="10">
        <v>181.050003</v>
      </c>
      <c r="E53" s="14">
        <f t="shared" si="6"/>
        <v>0.41312534309023863</v>
      </c>
      <c r="F53" s="4">
        <v>9684000</v>
      </c>
      <c r="G53" s="4">
        <f t="shared" si="3"/>
        <v>1753288229.052</v>
      </c>
      <c r="H53" s="8">
        <v>38250</v>
      </c>
      <c r="I53" s="4">
        <f t="shared" si="5"/>
        <v>490506121.57725</v>
      </c>
      <c r="J53" s="20">
        <f t="shared" si="1"/>
        <v>3.5744471922474754</v>
      </c>
      <c r="K53">
        <v>1</v>
      </c>
    </row>
    <row r="54" spans="1:11" x14ac:dyDescent="0.25">
      <c r="A54" s="6">
        <v>44126</v>
      </c>
      <c r="B54" s="10">
        <v>12965.891602</v>
      </c>
      <c r="C54" s="14">
        <f t="shared" si="4"/>
        <v>0.10854285043769329</v>
      </c>
      <c r="D54" s="10">
        <v>183.050003</v>
      </c>
      <c r="E54" s="14">
        <f t="shared" si="6"/>
        <v>0.42417201509719793</v>
      </c>
      <c r="F54" s="4">
        <v>9684000</v>
      </c>
      <c r="G54" s="4">
        <f t="shared" si="3"/>
        <v>1772656229.052</v>
      </c>
      <c r="H54" s="8">
        <v>38250</v>
      </c>
      <c r="I54" s="4">
        <f t="shared" si="5"/>
        <v>495945353.77649999</v>
      </c>
      <c r="J54" s="20">
        <f t="shared" si="1"/>
        <v>3.5742974816754822</v>
      </c>
      <c r="K54">
        <v>1</v>
      </c>
    </row>
    <row r="55" spans="1:11" x14ac:dyDescent="0.25">
      <c r="A55" s="6">
        <v>44127</v>
      </c>
      <c r="B55" s="10">
        <v>12931.539063</v>
      </c>
      <c r="C55" s="14">
        <f t="shared" si="4"/>
        <v>0.10589339600336034</v>
      </c>
      <c r="D55" s="10">
        <v>184.300003</v>
      </c>
      <c r="E55" s="14">
        <f t="shared" si="6"/>
        <v>0.43100075030350116</v>
      </c>
      <c r="F55" s="4">
        <v>9684000</v>
      </c>
      <c r="G55" s="4">
        <f t="shared" si="3"/>
        <v>1784761229.052</v>
      </c>
      <c r="H55" s="8">
        <v>38250</v>
      </c>
      <c r="I55" s="4">
        <f t="shared" si="5"/>
        <v>494631369.15974998</v>
      </c>
      <c r="J55" s="20">
        <f t="shared" si="1"/>
        <v>3.6082653473511903</v>
      </c>
      <c r="K55">
        <v>1</v>
      </c>
    </row>
    <row r="56" spans="1:11" x14ac:dyDescent="0.25">
      <c r="A56" s="6">
        <v>44130</v>
      </c>
      <c r="B56" s="10">
        <v>13075.248046999999</v>
      </c>
      <c r="C56" s="14">
        <f t="shared" si="4"/>
        <v>0.11700645712469138</v>
      </c>
      <c r="D56" s="10">
        <v>175</v>
      </c>
      <c r="E56" s="14">
        <f t="shared" si="6"/>
        <v>0.38053953028930509</v>
      </c>
      <c r="F56" s="4">
        <v>9684000</v>
      </c>
      <c r="G56" s="4">
        <f t="shared" si="3"/>
        <v>1694700000</v>
      </c>
      <c r="H56" s="8">
        <v>38250</v>
      </c>
      <c r="I56" s="4">
        <f t="shared" si="5"/>
        <v>500128237.79775</v>
      </c>
      <c r="J56" s="20">
        <f t="shared" si="1"/>
        <v>3.3885309245132653</v>
      </c>
      <c r="K56">
        <v>1</v>
      </c>
    </row>
    <row r="57" spans="1:11" x14ac:dyDescent="0.25">
      <c r="A57" s="6">
        <v>44131</v>
      </c>
      <c r="B57" s="10">
        <v>13654.21875</v>
      </c>
      <c r="C57" s="14">
        <f t="shared" si="4"/>
        <v>0.1612863591899405</v>
      </c>
      <c r="D57" s="10">
        <v>175.58000200000001</v>
      </c>
      <c r="E57" s="14">
        <f t="shared" si="6"/>
        <v>0.38385382743216234</v>
      </c>
      <c r="F57" s="4">
        <v>9684000</v>
      </c>
      <c r="G57" s="4">
        <f t="shared" si="3"/>
        <v>1700316739.368</v>
      </c>
      <c r="H57" s="8">
        <v>38250</v>
      </c>
      <c r="I57" s="4">
        <f t="shared" si="5"/>
        <v>522273867.1875</v>
      </c>
      <c r="J57" s="20">
        <f t="shared" si="1"/>
        <v>3.2556037094568517</v>
      </c>
      <c r="K57">
        <v>1</v>
      </c>
    </row>
    <row r="58" spans="1:11" x14ac:dyDescent="0.25">
      <c r="A58" s="6">
        <v>44132</v>
      </c>
      <c r="B58" s="10">
        <v>13271.285156</v>
      </c>
      <c r="C58" s="14">
        <f t="shared" si="4"/>
        <v>0.13324128381717326</v>
      </c>
      <c r="D58" s="10">
        <v>162.14999399999999</v>
      </c>
      <c r="E58" s="14">
        <f t="shared" si="6"/>
        <v>0.30736443315592799</v>
      </c>
      <c r="F58" s="4">
        <v>9684000</v>
      </c>
      <c r="G58" s="4">
        <f t="shared" si="3"/>
        <v>1570260541.8959999</v>
      </c>
      <c r="H58" s="8">
        <v>38250</v>
      </c>
      <c r="I58" s="4">
        <f t="shared" si="5"/>
        <v>507626657.21700001</v>
      </c>
      <c r="J58" s="20">
        <f t="shared" si="1"/>
        <v>3.0933374352417937</v>
      </c>
      <c r="K58">
        <v>1</v>
      </c>
    </row>
    <row r="59" spans="1:11" x14ac:dyDescent="0.25">
      <c r="A59" s="6">
        <v>44133</v>
      </c>
      <c r="B59" s="10">
        <v>13437.882813</v>
      </c>
      <c r="C59" s="14">
        <f t="shared" si="4"/>
        <v>0.14579452602707943</v>
      </c>
      <c r="D59" s="10">
        <v>161.96000699999999</v>
      </c>
      <c r="E59" s="14">
        <f t="shared" si="6"/>
        <v>0.30619275873699459</v>
      </c>
      <c r="F59" s="4">
        <v>9684000</v>
      </c>
      <c r="G59" s="4">
        <f t="shared" si="3"/>
        <v>1568420707.7879999</v>
      </c>
      <c r="H59" s="8">
        <v>38250</v>
      </c>
      <c r="I59" s="4">
        <f t="shared" si="5"/>
        <v>513999017.59724998</v>
      </c>
      <c r="J59" s="20">
        <f t="shared" si="1"/>
        <v>3.0514079873533038</v>
      </c>
      <c r="K59">
        <v>1</v>
      </c>
    </row>
    <row r="60" spans="1:11" x14ac:dyDescent="0.25">
      <c r="A60" s="6">
        <v>44134</v>
      </c>
      <c r="B60" s="10">
        <v>13546.522461</v>
      </c>
      <c r="C60" s="14">
        <f t="shared" si="4"/>
        <v>0.15387910672418892</v>
      </c>
      <c r="D60" s="10">
        <v>167.070007</v>
      </c>
      <c r="E60" s="14">
        <f t="shared" si="6"/>
        <v>0.33774375762031772</v>
      </c>
      <c r="F60" s="4">
        <v>9684000</v>
      </c>
      <c r="G60" s="4">
        <f t="shared" si="3"/>
        <v>1617905947.7880001</v>
      </c>
      <c r="H60" s="8">
        <v>38250</v>
      </c>
      <c r="I60" s="4">
        <f t="shared" si="5"/>
        <v>518154484.13325</v>
      </c>
      <c r="J60" s="20">
        <f t="shared" si="1"/>
        <v>3.1224393445023919</v>
      </c>
      <c r="K60">
        <v>1</v>
      </c>
    </row>
    <row r="61" spans="1:11" x14ac:dyDescent="0.25">
      <c r="A61" s="6">
        <v>44137</v>
      </c>
      <c r="B61" s="10">
        <v>13550.489258</v>
      </c>
      <c r="C61" s="14">
        <f t="shared" si="4"/>
        <v>0.15417193442306298</v>
      </c>
      <c r="D61" s="10">
        <v>166.570007</v>
      </c>
      <c r="E61" s="14">
        <f t="shared" si="6"/>
        <v>0.3347510002189249</v>
      </c>
      <c r="F61" s="4">
        <v>9684000</v>
      </c>
      <c r="G61" s="4">
        <f t="shared" si="3"/>
        <v>1613063947.7880001</v>
      </c>
      <c r="H61" s="8">
        <v>38250</v>
      </c>
      <c r="I61" s="4">
        <f t="shared" si="5"/>
        <v>518306214.11849999</v>
      </c>
      <c r="J61" s="20">
        <f t="shared" si="1"/>
        <v>3.1121833075673031</v>
      </c>
      <c r="K61">
        <v>1</v>
      </c>
    </row>
    <row r="62" spans="1:11" x14ac:dyDescent="0.25">
      <c r="A62" s="6">
        <v>44138</v>
      </c>
      <c r="B62" s="10">
        <v>13950.300781</v>
      </c>
      <c r="C62" s="14">
        <f t="shared" si="4"/>
        <v>0.18367725451797812</v>
      </c>
      <c r="D62" s="10">
        <v>171.949997</v>
      </c>
      <c r="E62" s="14">
        <f t="shared" si="6"/>
        <v>0.36704967209206707</v>
      </c>
      <c r="F62" s="4">
        <v>9684000</v>
      </c>
      <c r="G62" s="4">
        <f t="shared" si="3"/>
        <v>1665163770.948</v>
      </c>
      <c r="H62" s="8">
        <v>38250</v>
      </c>
      <c r="I62" s="4">
        <f t="shared" si="5"/>
        <v>533599004.87325001</v>
      </c>
      <c r="J62" s="20">
        <f t="shared" si="1"/>
        <v>3.120627579400264</v>
      </c>
      <c r="K62">
        <v>1</v>
      </c>
    </row>
    <row r="63" spans="1:11" x14ac:dyDescent="0.25">
      <c r="A63" s="6">
        <v>44139</v>
      </c>
      <c r="B63" s="10">
        <v>14133.707031</v>
      </c>
      <c r="C63" s="14">
        <f t="shared" si="4"/>
        <v>0.1968243724819001</v>
      </c>
      <c r="D63" s="10">
        <v>172.529999</v>
      </c>
      <c r="E63" s="14">
        <f t="shared" si="6"/>
        <v>0.37042275735010288</v>
      </c>
      <c r="F63" s="4">
        <v>9684000</v>
      </c>
      <c r="G63" s="4">
        <f t="shared" si="3"/>
        <v>1670780510.316</v>
      </c>
      <c r="H63" s="8">
        <v>38250</v>
      </c>
      <c r="I63" s="4">
        <f t="shared" si="5"/>
        <v>540614293.93575001</v>
      </c>
      <c r="J63" s="20">
        <f t="shared" si="1"/>
        <v>3.0905222615415457</v>
      </c>
      <c r="K63">
        <v>1</v>
      </c>
    </row>
    <row r="64" spans="1:11" x14ac:dyDescent="0.25">
      <c r="A64" s="6">
        <v>44140</v>
      </c>
      <c r="B64" s="10">
        <v>15579.848633</v>
      </c>
      <c r="C64" s="14">
        <f t="shared" si="4"/>
        <v>0.29914300685207085</v>
      </c>
      <c r="D64" s="10">
        <v>181.679993</v>
      </c>
      <c r="E64" s="14">
        <f t="shared" si="6"/>
        <v>0.42345697779312275</v>
      </c>
      <c r="F64" s="4">
        <v>9684000</v>
      </c>
      <c r="G64" s="4">
        <f t="shared" si="3"/>
        <v>1759389052.2119999</v>
      </c>
      <c r="H64" s="8">
        <v>38250</v>
      </c>
      <c r="I64" s="4">
        <f t="shared" si="5"/>
        <v>595929210.21224999</v>
      </c>
      <c r="J64" s="20">
        <f t="shared" si="1"/>
        <v>2.9523457183536355</v>
      </c>
      <c r="K64">
        <v>1</v>
      </c>
    </row>
    <row r="65" spans="1:11" x14ac:dyDescent="0.25">
      <c r="A65" s="6">
        <v>44141</v>
      </c>
      <c r="B65" s="10">
        <v>15565.880859000001</v>
      </c>
      <c r="C65" s="14">
        <f t="shared" si="4"/>
        <v>0.29824647862968412</v>
      </c>
      <c r="D65" s="10">
        <v>185.61999499999999</v>
      </c>
      <c r="E65" s="14">
        <f t="shared" si="6"/>
        <v>0.4451434713631659</v>
      </c>
      <c r="F65" s="4">
        <v>9684000</v>
      </c>
      <c r="G65" s="4">
        <f t="shared" si="3"/>
        <v>1797544031.5799999</v>
      </c>
      <c r="H65" s="8">
        <v>38250</v>
      </c>
      <c r="I65" s="4">
        <f t="shared" si="5"/>
        <v>595394942.85675001</v>
      </c>
      <c r="J65" s="20">
        <f t="shared" si="1"/>
        <v>3.0190784338127692</v>
      </c>
      <c r="K65">
        <v>1</v>
      </c>
    </row>
    <row r="66" spans="1:11" x14ac:dyDescent="0.25">
      <c r="A66" s="6">
        <v>44144</v>
      </c>
      <c r="B66" s="10">
        <v>15332.315430000001</v>
      </c>
      <c r="C66" s="14">
        <f t="shared" ref="C66:C129" si="7">C65+B66/B65-1</f>
        <v>0.28324151802927222</v>
      </c>
      <c r="D66" s="10">
        <v>185.009995</v>
      </c>
      <c r="E66" s="14">
        <f t="shared" si="6"/>
        <v>0.44185718746901981</v>
      </c>
      <c r="F66" s="4">
        <v>9684000</v>
      </c>
      <c r="G66" s="4">
        <f t="shared" ref="G66:G129" si="8">F66*D66</f>
        <v>1791636791.5799999</v>
      </c>
      <c r="H66" s="8">
        <v>38250</v>
      </c>
      <c r="I66" s="4">
        <f t="shared" si="5"/>
        <v>586461065.19749999</v>
      </c>
      <c r="J66" s="20">
        <f t="shared" ref="J66:J129" si="9">G66/I66</f>
        <v>3.0549969945176803</v>
      </c>
      <c r="K66">
        <v>1</v>
      </c>
    </row>
    <row r="67" spans="1:11" x14ac:dyDescent="0.25">
      <c r="A67" s="6">
        <v>44145</v>
      </c>
      <c r="B67" s="10">
        <v>15290.902344</v>
      </c>
      <c r="C67" s="14">
        <f t="shared" si="7"/>
        <v>0.28054048528643083</v>
      </c>
      <c r="D67" s="10">
        <v>186.13999899999999</v>
      </c>
      <c r="E67" s="14">
        <f t="shared" si="6"/>
        <v>0.44796498721248756</v>
      </c>
      <c r="F67" s="4">
        <v>9684000</v>
      </c>
      <c r="G67" s="4">
        <f t="shared" si="8"/>
        <v>1802579750.316</v>
      </c>
      <c r="H67" s="8">
        <v>38250</v>
      </c>
      <c r="I67" s="4">
        <f t="shared" si="5"/>
        <v>584877014.65799999</v>
      </c>
      <c r="J67" s="20">
        <f t="shared" si="9"/>
        <v>3.0819808355266578</v>
      </c>
      <c r="K67">
        <v>1</v>
      </c>
    </row>
    <row r="68" spans="1:11" x14ac:dyDescent="0.25">
      <c r="A68" s="6">
        <v>44146</v>
      </c>
      <c r="B68" s="10">
        <v>15701.339844</v>
      </c>
      <c r="C68" s="14">
        <f t="shared" si="7"/>
        <v>0.30738242638097013</v>
      </c>
      <c r="D68" s="10">
        <v>192.16000399999999</v>
      </c>
      <c r="E68" s="14">
        <f t="shared" si="6"/>
        <v>0.48030626277035404</v>
      </c>
      <c r="F68" s="4">
        <v>9684000</v>
      </c>
      <c r="G68" s="4">
        <f t="shared" si="8"/>
        <v>1860877478.7359998</v>
      </c>
      <c r="H68" s="8">
        <v>38250</v>
      </c>
      <c r="I68" s="4">
        <f t="shared" si="5"/>
        <v>600576249.03299999</v>
      </c>
      <c r="J68" s="20">
        <f t="shared" si="9"/>
        <v>3.0984866313515336</v>
      </c>
      <c r="K68">
        <v>1</v>
      </c>
    </row>
    <row r="69" spans="1:11" x14ac:dyDescent="0.25">
      <c r="A69" s="6">
        <v>44147</v>
      </c>
      <c r="B69" s="10">
        <v>16276.34375</v>
      </c>
      <c r="C69" s="14">
        <f t="shared" si="7"/>
        <v>0.34400375371436498</v>
      </c>
      <c r="D69" s="10">
        <v>186.94000199999999</v>
      </c>
      <c r="E69" s="14">
        <f t="shared" si="6"/>
        <v>0.45314139031333633</v>
      </c>
      <c r="F69" s="4">
        <v>9684000</v>
      </c>
      <c r="G69" s="4">
        <f t="shared" si="8"/>
        <v>1810326979.368</v>
      </c>
      <c r="H69" s="8">
        <v>38250</v>
      </c>
      <c r="I69" s="4">
        <f t="shared" si="5"/>
        <v>622570148.4375</v>
      </c>
      <c r="J69" s="20">
        <f t="shared" si="9"/>
        <v>2.9078281120793883</v>
      </c>
      <c r="K69">
        <v>1</v>
      </c>
    </row>
    <row r="70" spans="1:11" x14ac:dyDescent="0.25">
      <c r="A70" s="6">
        <v>44148</v>
      </c>
      <c r="B70" s="10">
        <v>16317.808594</v>
      </c>
      <c r="C70" s="14">
        <f t="shared" si="7"/>
        <v>0.34655130644714616</v>
      </c>
      <c r="D70" s="10">
        <v>192.270004</v>
      </c>
      <c r="E70" s="14">
        <f t="shared" si="6"/>
        <v>0.48165322268188415</v>
      </c>
      <c r="F70" s="4">
        <v>9684000</v>
      </c>
      <c r="G70" s="4">
        <f t="shared" si="8"/>
        <v>1861942718.7360001</v>
      </c>
      <c r="H70" s="8">
        <v>38250</v>
      </c>
      <c r="I70" s="4">
        <f t="shared" si="5"/>
        <v>624156178.72049999</v>
      </c>
      <c r="J70" s="20">
        <f t="shared" si="9"/>
        <v>2.9831359236928847</v>
      </c>
      <c r="K70">
        <v>1</v>
      </c>
    </row>
    <row r="71" spans="1:11" x14ac:dyDescent="0.25">
      <c r="A71" s="6">
        <v>44151</v>
      </c>
      <c r="B71" s="10">
        <v>16716.111327999999</v>
      </c>
      <c r="C71" s="14">
        <f t="shared" si="7"/>
        <v>0.37096038881292737</v>
      </c>
      <c r="D71" s="10">
        <v>203.929993</v>
      </c>
      <c r="E71" s="14">
        <f t="shared" si="6"/>
        <v>0.5422970504107274</v>
      </c>
      <c r="F71" s="4">
        <v>9684000</v>
      </c>
      <c r="G71" s="4">
        <f t="shared" si="8"/>
        <v>1974858052.2119999</v>
      </c>
      <c r="H71" s="8">
        <v>38250</v>
      </c>
      <c r="I71" s="4">
        <f t="shared" si="5"/>
        <v>639391258.296</v>
      </c>
      <c r="J71" s="20">
        <f t="shared" si="9"/>
        <v>3.0886535068919545</v>
      </c>
      <c r="K71">
        <v>1</v>
      </c>
    </row>
    <row r="72" spans="1:11" x14ac:dyDescent="0.25">
      <c r="A72" s="6">
        <v>44152</v>
      </c>
      <c r="B72" s="10">
        <v>17645.40625</v>
      </c>
      <c r="C72" s="14">
        <f t="shared" si="7"/>
        <v>0.42655315819365081</v>
      </c>
      <c r="D72" s="10">
        <v>208.199997</v>
      </c>
      <c r="E72" s="14">
        <f t="shared" si="6"/>
        <v>0.56323562809213801</v>
      </c>
      <c r="F72" s="4">
        <v>9684000</v>
      </c>
      <c r="G72" s="4">
        <f t="shared" si="8"/>
        <v>2016208770.948</v>
      </c>
      <c r="H72" s="8">
        <v>38250</v>
      </c>
      <c r="I72" s="4">
        <f t="shared" si="5"/>
        <v>674936789.0625</v>
      </c>
      <c r="J72" s="20">
        <f t="shared" si="9"/>
        <v>2.9872557010095009</v>
      </c>
      <c r="K72">
        <v>1</v>
      </c>
    </row>
    <row r="73" spans="1:11" x14ac:dyDescent="0.25">
      <c r="A73" s="6">
        <v>44153</v>
      </c>
      <c r="B73" s="10">
        <v>17804.005859000001</v>
      </c>
      <c r="C73" s="14">
        <f t="shared" si="7"/>
        <v>0.43554131107338412</v>
      </c>
      <c r="D73" s="10">
        <v>212.96000699999999</v>
      </c>
      <c r="E73" s="14">
        <f t="shared" si="6"/>
        <v>0.58609830853684519</v>
      </c>
      <c r="F73" s="4">
        <v>9684000</v>
      </c>
      <c r="G73" s="4">
        <f t="shared" si="8"/>
        <v>2062304707.7879999</v>
      </c>
      <c r="H73" s="8">
        <v>38250</v>
      </c>
      <c r="I73" s="4">
        <f t="shared" ref="I73:I136" si="10">H73*B73</f>
        <v>681003224.10675001</v>
      </c>
      <c r="J73" s="20">
        <f t="shared" si="9"/>
        <v>3.0283332512750709</v>
      </c>
      <c r="K73">
        <v>1</v>
      </c>
    </row>
    <row r="74" spans="1:11" x14ac:dyDescent="0.25">
      <c r="A74" s="6">
        <v>44154</v>
      </c>
      <c r="B74" s="10">
        <v>17817.089843999998</v>
      </c>
      <c r="C74" s="14">
        <f t="shared" si="7"/>
        <v>0.43627620102475895</v>
      </c>
      <c r="D74" s="10">
        <v>217.11000100000001</v>
      </c>
      <c r="E74" s="14">
        <f t="shared" si="6"/>
        <v>0.60558550737038019</v>
      </c>
      <c r="F74" s="4">
        <v>9684000</v>
      </c>
      <c r="G74" s="4">
        <f t="shared" si="8"/>
        <v>2102493249.684</v>
      </c>
      <c r="H74" s="8">
        <v>38250</v>
      </c>
      <c r="I74" s="4">
        <f t="shared" si="10"/>
        <v>681503686.53299999</v>
      </c>
      <c r="J74" s="20">
        <f t="shared" si="9"/>
        <v>3.0850797893404973</v>
      </c>
      <c r="K74">
        <v>1</v>
      </c>
    </row>
    <row r="75" spans="1:11" x14ac:dyDescent="0.25">
      <c r="A75" s="6">
        <v>44155</v>
      </c>
      <c r="B75" s="10">
        <v>18621.314452999999</v>
      </c>
      <c r="C75" s="14">
        <f t="shared" si="7"/>
        <v>0.48141402184968052</v>
      </c>
      <c r="D75" s="10">
        <v>222.11000100000001</v>
      </c>
      <c r="E75" s="14">
        <f t="shared" si="6"/>
        <v>0.62861530782623309</v>
      </c>
      <c r="F75" s="4">
        <v>9684000</v>
      </c>
      <c r="G75" s="4">
        <f t="shared" si="8"/>
        <v>2150913249.684</v>
      </c>
      <c r="H75" s="8">
        <v>38250</v>
      </c>
      <c r="I75" s="4">
        <f t="shared" si="10"/>
        <v>712265277.82725</v>
      </c>
      <c r="J75" s="20">
        <f t="shared" si="9"/>
        <v>3.0198204470184407</v>
      </c>
      <c r="K75">
        <v>1</v>
      </c>
    </row>
    <row r="76" spans="1:11" x14ac:dyDescent="0.25">
      <c r="A76" s="6">
        <v>44158</v>
      </c>
      <c r="B76" s="10">
        <v>18364.121093999998</v>
      </c>
      <c r="C76" s="14">
        <f t="shared" si="7"/>
        <v>0.46760224934301053</v>
      </c>
      <c r="D76" s="10">
        <v>220.759995</v>
      </c>
      <c r="E76" s="14">
        <f t="shared" si="6"/>
        <v>0.62253721141489682</v>
      </c>
      <c r="F76" s="4">
        <v>9684000</v>
      </c>
      <c r="G76" s="4">
        <f t="shared" si="8"/>
        <v>2137839791.5799999</v>
      </c>
      <c r="H76" s="8">
        <v>38250</v>
      </c>
      <c r="I76" s="4">
        <f t="shared" si="10"/>
        <v>702427631.84549999</v>
      </c>
      <c r="J76" s="20">
        <f t="shared" si="9"/>
        <v>3.0435018422655404</v>
      </c>
      <c r="K76">
        <v>1</v>
      </c>
    </row>
    <row r="77" spans="1:11" x14ac:dyDescent="0.25">
      <c r="A77" s="6">
        <v>44159</v>
      </c>
      <c r="B77" s="10">
        <v>19107.464843999998</v>
      </c>
      <c r="C77" s="14">
        <f t="shared" si="7"/>
        <v>0.50808029597508542</v>
      </c>
      <c r="D77" s="10">
        <v>247.229996</v>
      </c>
      <c r="E77" s="14">
        <f t="shared" si="6"/>
        <v>0.74244118677057669</v>
      </c>
      <c r="F77" s="4">
        <v>9684000</v>
      </c>
      <c r="G77" s="4">
        <f t="shared" si="8"/>
        <v>2394175281.2639999</v>
      </c>
      <c r="H77" s="8">
        <v>38250</v>
      </c>
      <c r="I77" s="4">
        <f t="shared" si="10"/>
        <v>730860530.28299999</v>
      </c>
      <c r="J77" s="20">
        <f t="shared" si="9"/>
        <v>3.2758305888223842</v>
      </c>
      <c r="K77">
        <v>1</v>
      </c>
    </row>
    <row r="78" spans="1:11" x14ac:dyDescent="0.25">
      <c r="A78" s="6">
        <v>44160</v>
      </c>
      <c r="B78" s="10">
        <v>18732.121093999998</v>
      </c>
      <c r="C78" s="14">
        <f t="shared" si="7"/>
        <v>0.48843646812746488</v>
      </c>
      <c r="D78" s="10">
        <v>270.26998900000001</v>
      </c>
      <c r="E78" s="14">
        <f t="shared" si="6"/>
        <v>0.83563373368142968</v>
      </c>
      <c r="F78" s="4">
        <v>9684000</v>
      </c>
      <c r="G78" s="4">
        <f t="shared" si="8"/>
        <v>2617294573.4760003</v>
      </c>
      <c r="H78" s="8">
        <v>38250</v>
      </c>
      <c r="I78" s="4">
        <f t="shared" si="10"/>
        <v>716503631.84549999</v>
      </c>
      <c r="J78" s="20">
        <f t="shared" si="9"/>
        <v>3.6528699327519512</v>
      </c>
      <c r="K78">
        <v>1</v>
      </c>
    </row>
    <row r="79" spans="1:11" x14ac:dyDescent="0.25">
      <c r="A79" s="6">
        <v>44162</v>
      </c>
      <c r="B79" s="10">
        <v>17108.402343999998</v>
      </c>
      <c r="C79" s="14">
        <f t="shared" si="7"/>
        <v>0.40175548086222213</v>
      </c>
      <c r="D79" s="10">
        <v>271.26001000000002</v>
      </c>
      <c r="E79" s="14">
        <f t="shared" si="6"/>
        <v>0.83929681519359867</v>
      </c>
      <c r="F79" s="4">
        <v>9684000</v>
      </c>
      <c r="G79" s="4">
        <f t="shared" si="8"/>
        <v>2626881936.8400002</v>
      </c>
      <c r="H79" s="8">
        <v>38250</v>
      </c>
      <c r="I79" s="4">
        <f t="shared" si="10"/>
        <v>654396389.65799999</v>
      </c>
      <c r="J79" s="20">
        <f t="shared" si="9"/>
        <v>4.0142060352943858</v>
      </c>
      <c r="K79">
        <v>1</v>
      </c>
    </row>
    <row r="80" spans="1:11" x14ac:dyDescent="0.25">
      <c r="A80" s="6">
        <v>44165</v>
      </c>
      <c r="B80" s="10">
        <v>19625.835938</v>
      </c>
      <c r="C80" s="14">
        <f t="shared" si="7"/>
        <v>0.54890151725894487</v>
      </c>
      <c r="D80" s="10">
        <v>342.76998900000001</v>
      </c>
      <c r="E80" s="14">
        <f t="shared" si="6"/>
        <v>1.1029183456949063</v>
      </c>
      <c r="F80" s="4">
        <v>9684000</v>
      </c>
      <c r="G80" s="4">
        <f t="shared" si="8"/>
        <v>3319384573.4760003</v>
      </c>
      <c r="H80" s="8">
        <v>38250</v>
      </c>
      <c r="I80" s="4">
        <f t="shared" si="10"/>
        <v>750688224.62849998</v>
      </c>
      <c r="J80" s="20">
        <f t="shared" si="9"/>
        <v>4.4217885196197058</v>
      </c>
      <c r="K80">
        <v>1</v>
      </c>
    </row>
    <row r="81" spans="1:11" x14ac:dyDescent="0.25">
      <c r="A81" s="6">
        <v>44166</v>
      </c>
      <c r="B81" s="10">
        <v>18802.998047000001</v>
      </c>
      <c r="C81" s="14">
        <f t="shared" si="7"/>
        <v>0.5069752577304627</v>
      </c>
      <c r="D81" s="10">
        <v>324</v>
      </c>
      <c r="E81" s="14">
        <f t="shared" si="6"/>
        <v>1.0481586245922516</v>
      </c>
      <c r="F81" s="4">
        <v>9684000</v>
      </c>
      <c r="G81" s="4">
        <f t="shared" si="8"/>
        <v>3137616000</v>
      </c>
      <c r="H81" s="8">
        <v>38250</v>
      </c>
      <c r="I81" s="4">
        <f t="shared" si="10"/>
        <v>719214675.29775</v>
      </c>
      <c r="J81" s="20">
        <f t="shared" si="9"/>
        <v>4.3625583678489992</v>
      </c>
      <c r="K81">
        <v>1</v>
      </c>
    </row>
    <row r="82" spans="1:11" x14ac:dyDescent="0.25">
      <c r="A82" s="6">
        <v>44167</v>
      </c>
      <c r="B82" s="10">
        <v>19201.091797000001</v>
      </c>
      <c r="C82" s="14">
        <f t="shared" si="7"/>
        <v>0.52814708091551665</v>
      </c>
      <c r="D82" s="10">
        <v>321.32000699999998</v>
      </c>
      <c r="E82" s="14">
        <f t="shared" si="6"/>
        <v>1.0398870412589183</v>
      </c>
      <c r="F82" s="4">
        <v>9684000</v>
      </c>
      <c r="G82" s="4">
        <f t="shared" si="8"/>
        <v>3111662947.7879996</v>
      </c>
      <c r="H82" s="8">
        <v>38250</v>
      </c>
      <c r="I82" s="4">
        <f t="shared" si="10"/>
        <v>734441761.23525</v>
      </c>
      <c r="J82" s="20">
        <f t="shared" si="9"/>
        <v>4.2367728961306961</v>
      </c>
      <c r="K82">
        <v>1</v>
      </c>
    </row>
    <row r="83" spans="1:11" x14ac:dyDescent="0.25">
      <c r="A83" s="6">
        <v>44168</v>
      </c>
      <c r="B83" s="10">
        <v>19445.398438</v>
      </c>
      <c r="C83" s="14">
        <f t="shared" si="7"/>
        <v>0.54087066161513975</v>
      </c>
      <c r="D83" s="10">
        <v>331.60000600000001</v>
      </c>
      <c r="E83" s="14">
        <f t="shared" si="6"/>
        <v>1.0718800662061634</v>
      </c>
      <c r="F83" s="4">
        <v>9684000</v>
      </c>
      <c r="G83" s="4">
        <f t="shared" si="8"/>
        <v>3211214458.1040001</v>
      </c>
      <c r="H83" s="8">
        <v>38250</v>
      </c>
      <c r="I83" s="4">
        <f t="shared" si="10"/>
        <v>743786490.25349998</v>
      </c>
      <c r="J83" s="20">
        <f t="shared" si="9"/>
        <v>4.3173874494675779</v>
      </c>
      <c r="K83">
        <v>1</v>
      </c>
    </row>
    <row r="84" spans="1:11" x14ac:dyDescent="0.25">
      <c r="A84" s="6">
        <v>44169</v>
      </c>
      <c r="B84" s="10">
        <v>18699.765625</v>
      </c>
      <c r="C84" s="14">
        <f t="shared" si="7"/>
        <v>0.50252571253233302</v>
      </c>
      <c r="D84" s="10">
        <v>328</v>
      </c>
      <c r="E84" s="14">
        <f t="shared" si="6"/>
        <v>1.061023594750008</v>
      </c>
      <c r="F84" s="4">
        <v>9684000</v>
      </c>
      <c r="G84" s="4">
        <f t="shared" si="8"/>
        <v>3176352000</v>
      </c>
      <c r="H84" s="8">
        <v>38250</v>
      </c>
      <c r="I84" s="4">
        <f t="shared" si="10"/>
        <v>715266035.15625</v>
      </c>
      <c r="J84" s="20">
        <f t="shared" si="9"/>
        <v>4.4407980302128083</v>
      </c>
      <c r="K84">
        <v>1</v>
      </c>
    </row>
    <row r="85" spans="1:11" x14ac:dyDescent="0.25">
      <c r="A85" s="6">
        <v>44172</v>
      </c>
      <c r="B85" s="10">
        <v>19191.630859000001</v>
      </c>
      <c r="C85" s="14">
        <f t="shared" si="7"/>
        <v>0.52882899589233512</v>
      </c>
      <c r="D85" s="10">
        <v>336.22000100000002</v>
      </c>
      <c r="E85" s="14">
        <f t="shared" si="6"/>
        <v>1.0860845734085447</v>
      </c>
      <c r="F85" s="4">
        <v>9684000</v>
      </c>
      <c r="G85" s="4">
        <f t="shared" si="8"/>
        <v>3255954489.684</v>
      </c>
      <c r="H85" s="8">
        <v>40824</v>
      </c>
      <c r="I85" s="4">
        <f t="shared" si="10"/>
        <v>783479138.18781602</v>
      </c>
      <c r="J85" s="20">
        <f t="shared" si="9"/>
        <v>4.1557641180019278</v>
      </c>
      <c r="K85">
        <v>1</v>
      </c>
    </row>
    <row r="86" spans="1:11" x14ac:dyDescent="0.25">
      <c r="A86" s="6">
        <v>44173</v>
      </c>
      <c r="B86" s="10">
        <v>18321.144531000002</v>
      </c>
      <c r="C86" s="14">
        <f t="shared" si="7"/>
        <v>0.48347139525925598</v>
      </c>
      <c r="D86" s="10">
        <v>289.45001200000002</v>
      </c>
      <c r="E86" s="14">
        <f t="shared" si="6"/>
        <v>0.94697925884993817</v>
      </c>
      <c r="F86" s="4">
        <v>9684000</v>
      </c>
      <c r="G86" s="4">
        <f t="shared" si="8"/>
        <v>2803033916.2080002</v>
      </c>
      <c r="H86" s="8">
        <v>40824</v>
      </c>
      <c r="I86" s="4">
        <f t="shared" si="10"/>
        <v>747942404.33354402</v>
      </c>
      <c r="J86" s="20">
        <f t="shared" si="9"/>
        <v>3.7476601138902543</v>
      </c>
      <c r="K86">
        <v>1</v>
      </c>
    </row>
    <row r="87" spans="1:11" x14ac:dyDescent="0.25">
      <c r="A87" s="6">
        <v>44174</v>
      </c>
      <c r="B87" s="10">
        <v>18553.916015999999</v>
      </c>
      <c r="C87" s="14">
        <f t="shared" si="7"/>
        <v>0.49617646860258025</v>
      </c>
      <c r="D87" s="10">
        <v>286.209991</v>
      </c>
      <c r="E87" s="14">
        <f t="shared" si="6"/>
        <v>0.93578554364636091</v>
      </c>
      <c r="F87" s="4">
        <v>9684000</v>
      </c>
      <c r="G87" s="4">
        <f t="shared" si="8"/>
        <v>2771657552.8439999</v>
      </c>
      <c r="H87" s="8">
        <v>40824</v>
      </c>
      <c r="I87" s="4">
        <f t="shared" si="10"/>
        <v>757445067.43718398</v>
      </c>
      <c r="J87" s="20">
        <f t="shared" si="9"/>
        <v>3.6592192252593385</v>
      </c>
      <c r="K87">
        <v>1</v>
      </c>
    </row>
    <row r="88" spans="1:11" x14ac:dyDescent="0.25">
      <c r="A88" s="6">
        <v>44175</v>
      </c>
      <c r="B88" s="10">
        <v>18264.992188</v>
      </c>
      <c r="C88" s="14">
        <f t="shared" si="7"/>
        <v>0.48060434745301572</v>
      </c>
      <c r="D88" s="10">
        <v>290.32998700000002</v>
      </c>
      <c r="E88" s="14">
        <f t="shared" ref="E88:E151" si="11">E87+D88/D87-1</f>
        <v>0.95018055475552932</v>
      </c>
      <c r="F88" s="4">
        <v>9684000</v>
      </c>
      <c r="G88" s="4">
        <f t="shared" si="8"/>
        <v>2811555594.1080003</v>
      </c>
      <c r="H88" s="8">
        <v>40824</v>
      </c>
      <c r="I88" s="4">
        <f t="shared" si="10"/>
        <v>745650041.08291197</v>
      </c>
      <c r="J88" s="20">
        <f t="shared" si="9"/>
        <v>3.7706101243215402</v>
      </c>
      <c r="K88">
        <v>1</v>
      </c>
    </row>
    <row r="89" spans="1:11" x14ac:dyDescent="0.25">
      <c r="A89" s="6">
        <v>44176</v>
      </c>
      <c r="B89" s="10">
        <v>18058.904297000001</v>
      </c>
      <c r="C89" s="14">
        <f t="shared" si="7"/>
        <v>0.46932112932301306</v>
      </c>
      <c r="D89" s="10">
        <v>285.92001299999998</v>
      </c>
      <c r="E89" s="14">
        <f t="shared" si="11"/>
        <v>0.9349910318076291</v>
      </c>
      <c r="F89" s="4">
        <v>9684000</v>
      </c>
      <c r="G89" s="4">
        <f t="shared" si="8"/>
        <v>2768849405.8919997</v>
      </c>
      <c r="H89" s="8">
        <v>40824</v>
      </c>
      <c r="I89" s="4">
        <f t="shared" si="10"/>
        <v>737236709.02072799</v>
      </c>
      <c r="J89" s="20">
        <f t="shared" si="9"/>
        <v>3.7557128830031594</v>
      </c>
      <c r="K89">
        <v>1</v>
      </c>
    </row>
    <row r="90" spans="1:11" x14ac:dyDescent="0.25">
      <c r="A90" s="6">
        <v>44179</v>
      </c>
      <c r="B90" s="10">
        <v>19246.644531000002</v>
      </c>
      <c r="C90" s="14">
        <f t="shared" si="7"/>
        <v>0.53509146701716159</v>
      </c>
      <c r="D90" s="10">
        <v>279.52999899999998</v>
      </c>
      <c r="E90" s="14">
        <f t="shared" si="11"/>
        <v>0.91264207507335526</v>
      </c>
      <c r="F90" s="4">
        <v>9684000</v>
      </c>
      <c r="G90" s="4">
        <f t="shared" si="8"/>
        <v>2706968510.316</v>
      </c>
      <c r="H90" s="8">
        <v>40824</v>
      </c>
      <c r="I90" s="4">
        <f t="shared" si="10"/>
        <v>785725016.33354402</v>
      </c>
      <c r="J90" s="20">
        <f t="shared" si="9"/>
        <v>3.4451855980704562</v>
      </c>
      <c r="K90">
        <v>1</v>
      </c>
    </row>
    <row r="91" spans="1:11" x14ac:dyDescent="0.25">
      <c r="A91" s="6">
        <v>44180</v>
      </c>
      <c r="B91" s="10">
        <v>19417.076172000001</v>
      </c>
      <c r="C91" s="14">
        <f t="shared" si="7"/>
        <v>0.54394660229674185</v>
      </c>
      <c r="D91" s="10">
        <v>285.790009</v>
      </c>
      <c r="E91" s="14">
        <f t="shared" si="11"/>
        <v>0.93503684494562234</v>
      </c>
      <c r="F91" s="4">
        <v>9684000</v>
      </c>
      <c r="G91" s="4">
        <f t="shared" si="8"/>
        <v>2767590447.1560001</v>
      </c>
      <c r="H91" s="8">
        <v>40824</v>
      </c>
      <c r="I91" s="4">
        <f t="shared" si="10"/>
        <v>792682717.64572799</v>
      </c>
      <c r="J91" s="20">
        <f t="shared" si="9"/>
        <v>3.491422716236023</v>
      </c>
      <c r="K91">
        <v>1</v>
      </c>
    </row>
    <row r="92" spans="1:11" x14ac:dyDescent="0.25">
      <c r="A92" s="6">
        <v>44181</v>
      </c>
      <c r="B92" s="10">
        <v>21310.597656000002</v>
      </c>
      <c r="C92" s="14">
        <f t="shared" si="7"/>
        <v>0.64146496537194642</v>
      </c>
      <c r="D92" s="10">
        <v>299.11999500000002</v>
      </c>
      <c r="E92" s="14">
        <f t="shared" si="11"/>
        <v>0.98167943419023107</v>
      </c>
      <c r="F92" s="4">
        <v>9684000</v>
      </c>
      <c r="G92" s="4">
        <f t="shared" si="8"/>
        <v>2896678031.5800004</v>
      </c>
      <c r="H92" s="8">
        <v>40824</v>
      </c>
      <c r="I92" s="4">
        <f t="shared" si="10"/>
        <v>869983838.70854402</v>
      </c>
      <c r="J92" s="20">
        <f t="shared" si="9"/>
        <v>3.3295768297029542</v>
      </c>
      <c r="K92">
        <v>1</v>
      </c>
    </row>
    <row r="93" spans="1:11" x14ac:dyDescent="0.25">
      <c r="A93" s="6">
        <v>44182</v>
      </c>
      <c r="B93" s="10">
        <v>22805.162109000001</v>
      </c>
      <c r="C93" s="14">
        <f t="shared" si="7"/>
        <v>0.71159741670557675</v>
      </c>
      <c r="D93" s="10">
        <v>297.79998799999998</v>
      </c>
      <c r="E93" s="14">
        <f t="shared" si="11"/>
        <v>0.97726646607688239</v>
      </c>
      <c r="F93" s="4">
        <v>9684000</v>
      </c>
      <c r="G93" s="4">
        <f t="shared" si="8"/>
        <v>2883895083.7919998</v>
      </c>
      <c r="H93" s="8">
        <v>40824</v>
      </c>
      <c r="I93" s="4">
        <f t="shared" si="10"/>
        <v>930997937.93781602</v>
      </c>
      <c r="J93" s="20">
        <f t="shared" si="9"/>
        <v>3.097638529876769</v>
      </c>
      <c r="K93">
        <v>1</v>
      </c>
    </row>
    <row r="94" spans="1:11" x14ac:dyDescent="0.25">
      <c r="A94" s="6">
        <v>44183</v>
      </c>
      <c r="B94" s="10">
        <v>23137.960938</v>
      </c>
      <c r="C94" s="14">
        <f t="shared" si="7"/>
        <v>0.72619055256706933</v>
      </c>
      <c r="D94" s="10">
        <v>301.20001200000002</v>
      </c>
      <c r="E94" s="14">
        <f t="shared" si="11"/>
        <v>0.9886836055564181</v>
      </c>
      <c r="F94" s="4">
        <v>9684000</v>
      </c>
      <c r="G94" s="4">
        <f t="shared" si="8"/>
        <v>2916820916.2080002</v>
      </c>
      <c r="H94" s="8">
        <v>40824</v>
      </c>
      <c r="I94" s="4">
        <f t="shared" si="10"/>
        <v>944584117.33291197</v>
      </c>
      <c r="J94" s="20">
        <f t="shared" si="9"/>
        <v>3.0879419446981737</v>
      </c>
      <c r="K94">
        <v>1</v>
      </c>
    </row>
    <row r="95" spans="1:11" x14ac:dyDescent="0.25">
      <c r="A95" s="6">
        <v>44186</v>
      </c>
      <c r="B95" s="10">
        <v>22803.082031000002</v>
      </c>
      <c r="C95" s="14">
        <f t="shared" si="7"/>
        <v>0.71171741433776159</v>
      </c>
      <c r="D95" s="10">
        <v>317.60000600000001</v>
      </c>
      <c r="E95" s="14">
        <f t="shared" si="11"/>
        <v>1.0431324546487613</v>
      </c>
      <c r="F95" s="4">
        <v>9684000</v>
      </c>
      <c r="G95" s="4">
        <f t="shared" si="8"/>
        <v>3075638458.1040001</v>
      </c>
      <c r="H95" s="8">
        <v>70470</v>
      </c>
      <c r="I95" s="4">
        <f t="shared" si="10"/>
        <v>1606933190.72457</v>
      </c>
      <c r="J95" s="20">
        <f t="shared" si="9"/>
        <v>1.913980292308971</v>
      </c>
      <c r="K95">
        <v>1</v>
      </c>
    </row>
    <row r="96" spans="1:11" x14ac:dyDescent="0.25">
      <c r="A96" s="6">
        <v>44187</v>
      </c>
      <c r="B96" s="10">
        <v>23783.029297000001</v>
      </c>
      <c r="C96" s="14">
        <f t="shared" si="7"/>
        <v>0.75469174845048359</v>
      </c>
      <c r="D96" s="10">
        <v>331.5</v>
      </c>
      <c r="E96" s="14">
        <f t="shared" si="11"/>
        <v>1.0868981780033131</v>
      </c>
      <c r="F96" s="4">
        <v>9684000</v>
      </c>
      <c r="G96" s="4">
        <f t="shared" si="8"/>
        <v>3210246000</v>
      </c>
      <c r="H96" s="8">
        <v>70470</v>
      </c>
      <c r="I96" s="4">
        <f t="shared" si="10"/>
        <v>1675990074.5595901</v>
      </c>
      <c r="J96" s="20">
        <f t="shared" si="9"/>
        <v>1.9154325844343532</v>
      </c>
      <c r="K96">
        <v>1</v>
      </c>
    </row>
    <row r="97" spans="1:11" x14ac:dyDescent="0.25">
      <c r="A97" s="6">
        <v>44188</v>
      </c>
      <c r="B97" s="10">
        <v>23241.345702999999</v>
      </c>
      <c r="C97" s="14">
        <f t="shared" si="7"/>
        <v>0.73191569300205805</v>
      </c>
      <c r="D97" s="10">
        <v>337.17999300000002</v>
      </c>
      <c r="E97" s="14">
        <f t="shared" si="11"/>
        <v>1.1040323951978834</v>
      </c>
      <c r="F97" s="4">
        <v>9684000</v>
      </c>
      <c r="G97" s="4">
        <f t="shared" si="8"/>
        <v>3265251052.2120004</v>
      </c>
      <c r="H97" s="8">
        <v>70470</v>
      </c>
      <c r="I97" s="4">
        <f t="shared" si="10"/>
        <v>1637817631.6904099</v>
      </c>
      <c r="J97" s="20">
        <f t="shared" si="9"/>
        <v>1.9936597268414422</v>
      </c>
      <c r="K97">
        <v>1</v>
      </c>
    </row>
    <row r="98" spans="1:11" x14ac:dyDescent="0.25">
      <c r="A98" s="6">
        <v>44189</v>
      </c>
      <c r="B98" s="10">
        <v>23735.949218999998</v>
      </c>
      <c r="C98" s="14">
        <f t="shared" si="7"/>
        <v>0.75319688395892048</v>
      </c>
      <c r="D98" s="10">
        <v>322.60998499999999</v>
      </c>
      <c r="E98" s="14">
        <f t="shared" si="11"/>
        <v>1.0608210294511617</v>
      </c>
      <c r="F98" s="4">
        <v>9684000</v>
      </c>
      <c r="G98" s="4">
        <f t="shared" si="8"/>
        <v>3124155094.7399998</v>
      </c>
      <c r="H98" s="8">
        <v>70470</v>
      </c>
      <c r="I98" s="4">
        <f t="shared" si="10"/>
        <v>1672672341.46293</v>
      </c>
      <c r="J98" s="20">
        <f t="shared" si="9"/>
        <v>1.8677627514349844</v>
      </c>
      <c r="K98">
        <v>1</v>
      </c>
    </row>
    <row r="99" spans="1:11" x14ac:dyDescent="0.25">
      <c r="A99" s="6">
        <v>44193</v>
      </c>
      <c r="B99" s="10">
        <v>27084.808593999998</v>
      </c>
      <c r="C99" s="14">
        <f t="shared" si="7"/>
        <v>0.89428495859632862</v>
      </c>
      <c r="D99" s="10">
        <v>370</v>
      </c>
      <c r="E99" s="14">
        <f t="shared" si="11"/>
        <v>1.2077167152744011</v>
      </c>
      <c r="F99" s="4">
        <v>9684000</v>
      </c>
      <c r="G99" s="4">
        <f t="shared" si="8"/>
        <v>3583080000</v>
      </c>
      <c r="H99" s="8">
        <v>70470</v>
      </c>
      <c r="I99" s="4">
        <f t="shared" si="10"/>
        <v>1908666461.61918</v>
      </c>
      <c r="J99" s="20">
        <f t="shared" si="9"/>
        <v>1.8772688010457124</v>
      </c>
      <c r="K99">
        <v>1</v>
      </c>
    </row>
    <row r="100" spans="1:11" x14ac:dyDescent="0.25">
      <c r="A100" s="6">
        <v>44194</v>
      </c>
      <c r="B100" s="10">
        <v>27362.4375</v>
      </c>
      <c r="C100" s="14">
        <f t="shared" si="7"/>
        <v>0.90453531369987195</v>
      </c>
      <c r="D100" s="10">
        <v>366.07000699999998</v>
      </c>
      <c r="E100" s="14">
        <f t="shared" si="11"/>
        <v>1.1970951125716982</v>
      </c>
      <c r="F100" s="4">
        <v>9684000</v>
      </c>
      <c r="G100" s="4">
        <f t="shared" si="8"/>
        <v>3545021947.7879996</v>
      </c>
      <c r="H100" s="8">
        <v>70470</v>
      </c>
      <c r="I100" s="4">
        <f t="shared" si="10"/>
        <v>1928230970.625</v>
      </c>
      <c r="J100" s="20">
        <f t="shared" si="9"/>
        <v>1.8384840829721489</v>
      </c>
      <c r="K100">
        <v>1</v>
      </c>
    </row>
    <row r="101" spans="1:11" x14ac:dyDescent="0.25">
      <c r="A101" s="6">
        <v>44195</v>
      </c>
      <c r="B101" s="10">
        <v>28840.953125</v>
      </c>
      <c r="C101" s="14">
        <f t="shared" si="7"/>
        <v>0.95856981355025983</v>
      </c>
      <c r="D101" s="10">
        <v>389.97000100000002</v>
      </c>
      <c r="E101" s="14">
        <f t="shared" si="11"/>
        <v>1.2623831545936715</v>
      </c>
      <c r="F101" s="4">
        <v>9684000</v>
      </c>
      <c r="G101" s="4">
        <f t="shared" si="8"/>
        <v>3776469489.684</v>
      </c>
      <c r="H101" s="8">
        <v>70470</v>
      </c>
      <c r="I101" s="4">
        <f t="shared" si="10"/>
        <v>2032421966.71875</v>
      </c>
      <c r="J101" s="20">
        <f t="shared" si="9"/>
        <v>1.8581129074199749</v>
      </c>
      <c r="K101">
        <v>1</v>
      </c>
    </row>
    <row r="102" spans="1:11" x14ac:dyDescent="0.25">
      <c r="A102" s="6">
        <v>44196</v>
      </c>
      <c r="B102" s="10">
        <v>29001.720702999999</v>
      </c>
      <c r="C102" s="14">
        <f t="shared" si="7"/>
        <v>0.96414409458401118</v>
      </c>
      <c r="D102" s="10">
        <v>388.54998799999998</v>
      </c>
      <c r="E102" s="14">
        <f t="shared" si="11"/>
        <v>1.258741815525644</v>
      </c>
      <c r="F102" s="4">
        <v>9684000</v>
      </c>
      <c r="G102" s="4">
        <f t="shared" si="8"/>
        <v>3762718083.7919998</v>
      </c>
      <c r="H102" s="8">
        <v>70470</v>
      </c>
      <c r="I102" s="4">
        <f t="shared" si="10"/>
        <v>2043751257.9404099</v>
      </c>
      <c r="J102" s="20">
        <f t="shared" si="9"/>
        <v>1.8410841677396097</v>
      </c>
      <c r="K102">
        <v>1</v>
      </c>
    </row>
    <row r="103" spans="1:11" x14ac:dyDescent="0.25">
      <c r="A103" s="6">
        <v>44200</v>
      </c>
      <c r="B103" s="10">
        <v>31971.914063</v>
      </c>
      <c r="C103" s="14">
        <f t="shared" si="7"/>
        <v>1.0665584785585716</v>
      </c>
      <c r="D103" s="10">
        <v>425.22000100000002</v>
      </c>
      <c r="E103" s="14">
        <f t="shared" si="11"/>
        <v>1.353118380015462</v>
      </c>
      <c r="F103" s="4">
        <v>9647000</v>
      </c>
      <c r="G103" s="4">
        <f t="shared" si="8"/>
        <v>4102097349.6470003</v>
      </c>
      <c r="H103" s="8">
        <v>70470</v>
      </c>
      <c r="I103" s="4">
        <f t="shared" si="10"/>
        <v>2253060784.0196099</v>
      </c>
      <c r="J103" s="20">
        <f t="shared" si="9"/>
        <v>1.8206776216345955</v>
      </c>
      <c r="K103">
        <v>1</v>
      </c>
    </row>
    <row r="104" spans="1:11" x14ac:dyDescent="0.25">
      <c r="A104" s="6">
        <v>44201</v>
      </c>
      <c r="B104" s="10">
        <v>33992.429687999997</v>
      </c>
      <c r="C104" s="14">
        <f t="shared" si="7"/>
        <v>1.1297550585637164</v>
      </c>
      <c r="D104" s="10">
        <v>428.63000499999998</v>
      </c>
      <c r="E104" s="14">
        <f t="shared" si="11"/>
        <v>1.3611377676077216</v>
      </c>
      <c r="F104" s="4">
        <v>9647000</v>
      </c>
      <c r="G104" s="4">
        <f t="shared" si="8"/>
        <v>4134993658.2349997</v>
      </c>
      <c r="H104" s="8">
        <v>70470</v>
      </c>
      <c r="I104" s="4">
        <f t="shared" si="10"/>
        <v>2395446520.1133599</v>
      </c>
      <c r="J104" s="20">
        <f t="shared" si="9"/>
        <v>1.7261890939812419</v>
      </c>
      <c r="K104">
        <v>1</v>
      </c>
    </row>
    <row r="105" spans="1:11" x14ac:dyDescent="0.25">
      <c r="A105" s="6">
        <v>44202</v>
      </c>
      <c r="B105" s="10">
        <v>36824.363280999998</v>
      </c>
      <c r="C105" s="14">
        <f t="shared" si="7"/>
        <v>1.2130657727136889</v>
      </c>
      <c r="D105" s="10">
        <v>480.54998799999998</v>
      </c>
      <c r="E105" s="14">
        <f t="shared" si="11"/>
        <v>1.4822678387514809</v>
      </c>
      <c r="F105" s="4">
        <v>9647000</v>
      </c>
      <c r="G105" s="4">
        <f t="shared" si="8"/>
        <v>4635865734.2360001</v>
      </c>
      <c r="H105" s="8">
        <v>70470</v>
      </c>
      <c r="I105" s="4">
        <f t="shared" si="10"/>
        <v>2595012880.4120698</v>
      </c>
      <c r="J105" s="20">
        <f t="shared" si="9"/>
        <v>1.7864519167626856</v>
      </c>
      <c r="K105">
        <v>1</v>
      </c>
    </row>
    <row r="106" spans="1:11" x14ac:dyDescent="0.25">
      <c r="A106" s="6">
        <v>44203</v>
      </c>
      <c r="B106" s="10">
        <v>39371.042969000002</v>
      </c>
      <c r="C106" s="14">
        <f t="shared" si="7"/>
        <v>1.2822232397027786</v>
      </c>
      <c r="D106" s="10">
        <v>535.75</v>
      </c>
      <c r="E106" s="14">
        <f t="shared" si="11"/>
        <v>1.5971362465725631</v>
      </c>
      <c r="F106" s="4">
        <v>9647000</v>
      </c>
      <c r="G106" s="4">
        <f t="shared" si="8"/>
        <v>5168380250</v>
      </c>
      <c r="H106" s="8">
        <v>70470</v>
      </c>
      <c r="I106" s="4">
        <f t="shared" si="10"/>
        <v>2774477398.0254302</v>
      </c>
      <c r="J106" s="20">
        <f t="shared" si="9"/>
        <v>1.8628301869311634</v>
      </c>
      <c r="K106">
        <v>1</v>
      </c>
    </row>
    <row r="107" spans="1:11" x14ac:dyDescent="0.25">
      <c r="A107" s="6">
        <v>44204</v>
      </c>
      <c r="B107" s="10">
        <v>40797.609375</v>
      </c>
      <c r="C107" s="14">
        <f t="shared" si="7"/>
        <v>1.3184571389958011</v>
      </c>
      <c r="D107" s="10">
        <v>531.64001499999995</v>
      </c>
      <c r="E107" s="14">
        <f t="shared" si="11"/>
        <v>1.5894647860032678</v>
      </c>
      <c r="F107" s="4">
        <v>9647000</v>
      </c>
      <c r="G107" s="4">
        <f t="shared" si="8"/>
        <v>5128731224.7049999</v>
      </c>
      <c r="H107" s="8">
        <v>70470</v>
      </c>
      <c r="I107" s="4">
        <f t="shared" si="10"/>
        <v>2875007532.65625</v>
      </c>
      <c r="J107" s="20">
        <f t="shared" si="9"/>
        <v>1.7839018390211001</v>
      </c>
      <c r="K107">
        <v>1</v>
      </c>
    </row>
    <row r="108" spans="1:11" x14ac:dyDescent="0.25">
      <c r="A108" s="6">
        <v>44207</v>
      </c>
      <c r="B108" s="10">
        <v>35566.65625</v>
      </c>
      <c r="C108" s="14">
        <f t="shared" si="7"/>
        <v>1.1902399908556105</v>
      </c>
      <c r="D108" s="10">
        <v>495.48998999999998</v>
      </c>
      <c r="E108" s="14">
        <f t="shared" si="11"/>
        <v>1.5214675999750491</v>
      </c>
      <c r="F108" s="4">
        <v>9647000</v>
      </c>
      <c r="G108" s="4">
        <f t="shared" si="8"/>
        <v>4779991933.5299997</v>
      </c>
      <c r="H108" s="8">
        <v>70470</v>
      </c>
      <c r="I108" s="4">
        <f t="shared" si="10"/>
        <v>2506382265.9375</v>
      </c>
      <c r="J108" s="20">
        <f t="shared" si="9"/>
        <v>1.9071280540448874</v>
      </c>
      <c r="K108">
        <v>1</v>
      </c>
    </row>
    <row r="109" spans="1:11" x14ac:dyDescent="0.25">
      <c r="A109" s="6">
        <v>44208</v>
      </c>
      <c r="B109" s="10">
        <v>33922.960937999997</v>
      </c>
      <c r="C109" s="14">
        <f t="shared" si="7"/>
        <v>1.1440254886981296</v>
      </c>
      <c r="D109" s="10">
        <v>514.23999000000003</v>
      </c>
      <c r="E109" s="14">
        <f t="shared" si="11"/>
        <v>1.5593089295244109</v>
      </c>
      <c r="F109" s="4">
        <v>9647000</v>
      </c>
      <c r="G109" s="4">
        <f t="shared" si="8"/>
        <v>4960873183.5300007</v>
      </c>
      <c r="H109" s="8">
        <v>70470</v>
      </c>
      <c r="I109" s="4">
        <f t="shared" si="10"/>
        <v>2390551057.3008599</v>
      </c>
      <c r="J109" s="20">
        <f t="shared" si="9"/>
        <v>2.075200681608222</v>
      </c>
      <c r="K109">
        <v>1</v>
      </c>
    </row>
    <row r="110" spans="1:11" x14ac:dyDescent="0.25">
      <c r="A110" s="6">
        <v>44209</v>
      </c>
      <c r="B110" s="10">
        <v>37316.359375</v>
      </c>
      <c r="C110" s="14">
        <f t="shared" si="7"/>
        <v>1.2440579841870116</v>
      </c>
      <c r="D110" s="10">
        <v>519.26000999999997</v>
      </c>
      <c r="E110" s="14">
        <f t="shared" si="11"/>
        <v>1.5690709474491547</v>
      </c>
      <c r="F110" s="4">
        <v>9647000</v>
      </c>
      <c r="G110" s="4">
        <f t="shared" si="8"/>
        <v>5009301316.4699993</v>
      </c>
      <c r="H110" s="8">
        <v>70470</v>
      </c>
      <c r="I110" s="4">
        <f t="shared" si="10"/>
        <v>2629683845.15625</v>
      </c>
      <c r="J110" s="20">
        <f t="shared" si="9"/>
        <v>1.9049062972710158</v>
      </c>
      <c r="K110">
        <v>1</v>
      </c>
    </row>
    <row r="111" spans="1:11" x14ac:dyDescent="0.25">
      <c r="A111" s="6">
        <v>44210</v>
      </c>
      <c r="B111" s="10">
        <v>39187.328125</v>
      </c>
      <c r="C111" s="14">
        <f t="shared" si="7"/>
        <v>1.2941960142986373</v>
      </c>
      <c r="D111" s="10">
        <v>631</v>
      </c>
      <c r="E111" s="14">
        <f t="shared" si="11"/>
        <v>1.784261772561992</v>
      </c>
      <c r="F111" s="4">
        <v>9647000</v>
      </c>
      <c r="G111" s="4">
        <f t="shared" si="8"/>
        <v>6087257000</v>
      </c>
      <c r="H111" s="8">
        <v>70470</v>
      </c>
      <c r="I111" s="4">
        <f t="shared" si="10"/>
        <v>2761531012.96875</v>
      </c>
      <c r="J111" s="20">
        <f t="shared" si="9"/>
        <v>2.2043051377706488</v>
      </c>
      <c r="K111">
        <v>1</v>
      </c>
    </row>
    <row r="112" spans="1:11" x14ac:dyDescent="0.25">
      <c r="A112" s="6">
        <v>44211</v>
      </c>
      <c r="B112" s="10">
        <v>36825.367187999997</v>
      </c>
      <c r="C112" s="14">
        <f t="shared" si="7"/>
        <v>1.2339224245946951</v>
      </c>
      <c r="D112" s="10">
        <v>578.07000700000003</v>
      </c>
      <c r="E112" s="14">
        <f t="shared" si="11"/>
        <v>1.7003790578234819</v>
      </c>
      <c r="F112" s="4">
        <v>9647000</v>
      </c>
      <c r="G112" s="4">
        <f t="shared" si="8"/>
        <v>5576641357.5290003</v>
      </c>
      <c r="H112" s="8">
        <v>70470</v>
      </c>
      <c r="I112" s="4">
        <f t="shared" si="10"/>
        <v>2595083625.7383599</v>
      </c>
      <c r="J112" s="20">
        <f t="shared" si="9"/>
        <v>2.1489254921187055</v>
      </c>
      <c r="K112">
        <v>1</v>
      </c>
    </row>
    <row r="113" spans="1:11" x14ac:dyDescent="0.25">
      <c r="A113" s="6">
        <v>44215</v>
      </c>
      <c r="B113" s="10">
        <v>36069.804687999997</v>
      </c>
      <c r="C113" s="14">
        <f t="shared" si="7"/>
        <v>1.2134049781251806</v>
      </c>
      <c r="D113" s="10">
        <v>592.21002199999998</v>
      </c>
      <c r="E113" s="14">
        <f t="shared" si="11"/>
        <v>1.7248397889265918</v>
      </c>
      <c r="F113" s="4">
        <v>9647000</v>
      </c>
      <c r="G113" s="4">
        <f t="shared" si="8"/>
        <v>5713050082.2340002</v>
      </c>
      <c r="H113" s="8">
        <v>70470</v>
      </c>
      <c r="I113" s="4">
        <f t="shared" si="10"/>
        <v>2541839136.3633599</v>
      </c>
      <c r="J113" s="20">
        <f t="shared" si="9"/>
        <v>2.2476048938359372</v>
      </c>
      <c r="K113">
        <v>1</v>
      </c>
    </row>
    <row r="114" spans="1:11" x14ac:dyDescent="0.25">
      <c r="A114" s="6">
        <v>44216</v>
      </c>
      <c r="B114" s="10">
        <v>35547.75</v>
      </c>
      <c r="C114" s="14">
        <f t="shared" si="7"/>
        <v>1.1989315233195414</v>
      </c>
      <c r="D114" s="10">
        <v>550.82000700000003</v>
      </c>
      <c r="E114" s="14">
        <f t="shared" si="11"/>
        <v>1.6549490179797943</v>
      </c>
      <c r="F114" s="4">
        <v>9647000</v>
      </c>
      <c r="G114" s="4">
        <f t="shared" si="8"/>
        <v>5313760607.5290003</v>
      </c>
      <c r="H114" s="8">
        <v>70470</v>
      </c>
      <c r="I114" s="4">
        <f t="shared" si="10"/>
        <v>2505049942.5</v>
      </c>
      <c r="J114" s="20">
        <f t="shared" si="9"/>
        <v>2.1212194285539678</v>
      </c>
      <c r="K114">
        <v>1</v>
      </c>
    </row>
    <row r="115" spans="1:11" x14ac:dyDescent="0.25">
      <c r="A115" s="6">
        <v>44217</v>
      </c>
      <c r="B115" s="10">
        <v>30825.699218999998</v>
      </c>
      <c r="C115" s="14">
        <f t="shared" si="7"/>
        <v>1.0660946832663734</v>
      </c>
      <c r="D115" s="10">
        <v>520.46002199999998</v>
      </c>
      <c r="E115" s="14">
        <f t="shared" si="11"/>
        <v>1.5998312215777473</v>
      </c>
      <c r="F115" s="4">
        <v>9647000</v>
      </c>
      <c r="G115" s="4">
        <f t="shared" si="8"/>
        <v>5020877832.2340002</v>
      </c>
      <c r="H115" s="8">
        <v>70470</v>
      </c>
      <c r="I115" s="4">
        <f t="shared" si="10"/>
        <v>2172287023.9629297</v>
      </c>
      <c r="J115" s="20">
        <f t="shared" si="9"/>
        <v>2.3113326079140091</v>
      </c>
      <c r="K115">
        <v>1</v>
      </c>
    </row>
    <row r="116" spans="1:11" x14ac:dyDescent="0.25">
      <c r="A116" s="6">
        <v>44218</v>
      </c>
      <c r="B116" s="10">
        <v>33005.761719000002</v>
      </c>
      <c r="C116" s="14">
        <f t="shared" si="7"/>
        <v>1.1368169233204215</v>
      </c>
      <c r="D116" s="10">
        <v>577.03002900000001</v>
      </c>
      <c r="E116" s="14">
        <f t="shared" si="11"/>
        <v>1.7085235410812039</v>
      </c>
      <c r="F116" s="4">
        <v>9647000</v>
      </c>
      <c r="G116" s="4">
        <f t="shared" si="8"/>
        <v>5566608689.7630005</v>
      </c>
      <c r="H116" s="8">
        <v>70470</v>
      </c>
      <c r="I116" s="4">
        <f t="shared" si="10"/>
        <v>2325916028.3379302</v>
      </c>
      <c r="J116" s="20">
        <f t="shared" si="9"/>
        <v>2.3932973598108904</v>
      </c>
      <c r="K116">
        <v>1</v>
      </c>
    </row>
    <row r="117" spans="1:11" x14ac:dyDescent="0.25">
      <c r="A117" s="6">
        <v>44221</v>
      </c>
      <c r="B117" s="10">
        <v>32366.392577999999</v>
      </c>
      <c r="C117" s="14">
        <f t="shared" si="7"/>
        <v>1.117445483071795</v>
      </c>
      <c r="D117" s="10">
        <v>571.419983</v>
      </c>
      <c r="E117" s="14">
        <f t="shared" si="11"/>
        <v>1.6988012636986518</v>
      </c>
      <c r="F117" s="4">
        <v>9647000</v>
      </c>
      <c r="G117" s="4">
        <f t="shared" si="8"/>
        <v>5512488576.0010004</v>
      </c>
      <c r="H117" s="8">
        <v>70784</v>
      </c>
      <c r="I117" s="4">
        <f t="shared" si="10"/>
        <v>2291022732.2411518</v>
      </c>
      <c r="J117" s="20">
        <f t="shared" si="9"/>
        <v>2.4061256566444049</v>
      </c>
      <c r="K117">
        <v>1</v>
      </c>
    </row>
    <row r="118" spans="1:11" x14ac:dyDescent="0.25">
      <c r="A118" s="6">
        <v>44222</v>
      </c>
      <c r="B118" s="10">
        <v>32569.849609000001</v>
      </c>
      <c r="C118" s="14">
        <f t="shared" si="7"/>
        <v>1.1237315413808791</v>
      </c>
      <c r="D118" s="10">
        <v>559.80999799999995</v>
      </c>
      <c r="E118" s="14">
        <f t="shared" si="11"/>
        <v>1.678483484577511</v>
      </c>
      <c r="F118" s="4">
        <v>9647000</v>
      </c>
      <c r="G118" s="4">
        <f t="shared" si="8"/>
        <v>5400487050.7059994</v>
      </c>
      <c r="H118" s="8">
        <v>70784</v>
      </c>
      <c r="I118" s="4">
        <f t="shared" si="10"/>
        <v>2305424234.7234559</v>
      </c>
      <c r="J118" s="20">
        <f t="shared" si="9"/>
        <v>2.3425133514976726</v>
      </c>
      <c r="K118">
        <v>1</v>
      </c>
    </row>
    <row r="119" spans="1:11" x14ac:dyDescent="0.25">
      <c r="A119" s="6">
        <v>44223</v>
      </c>
      <c r="B119" s="10">
        <v>30432.546875</v>
      </c>
      <c r="C119" s="14">
        <f t="shared" si="7"/>
        <v>1.058109416634887</v>
      </c>
      <c r="D119" s="10">
        <v>540.09997599999997</v>
      </c>
      <c r="E119" s="14">
        <f t="shared" si="11"/>
        <v>1.6432750708828348</v>
      </c>
      <c r="F119" s="4">
        <v>9647000</v>
      </c>
      <c r="G119" s="4">
        <f t="shared" si="8"/>
        <v>5210344468.4720001</v>
      </c>
      <c r="H119" s="8">
        <v>70784</v>
      </c>
      <c r="I119" s="4">
        <f t="shared" si="10"/>
        <v>2154137398</v>
      </c>
      <c r="J119" s="20">
        <f t="shared" si="9"/>
        <v>2.4187614370882393</v>
      </c>
      <c r="K119">
        <v>1</v>
      </c>
    </row>
    <row r="120" spans="1:11" x14ac:dyDescent="0.25">
      <c r="A120" s="6">
        <v>44224</v>
      </c>
      <c r="B120" s="10">
        <v>33466.097655999998</v>
      </c>
      <c r="C120" s="14">
        <f t="shared" si="7"/>
        <v>1.1577905505689001</v>
      </c>
      <c r="D120" s="10">
        <v>578.38000499999998</v>
      </c>
      <c r="E120" s="14">
        <f t="shared" si="11"/>
        <v>1.7141508914735026</v>
      </c>
      <c r="F120" s="4">
        <v>9647000</v>
      </c>
      <c r="G120" s="4">
        <f t="shared" si="8"/>
        <v>5579631908.2349997</v>
      </c>
      <c r="H120" s="8">
        <v>70784</v>
      </c>
      <c r="I120" s="4">
        <f t="shared" si="10"/>
        <v>2368864256.4823041</v>
      </c>
      <c r="J120" s="20">
        <f t="shared" si="9"/>
        <v>2.3554038155485508</v>
      </c>
      <c r="K120">
        <v>1</v>
      </c>
    </row>
    <row r="121" spans="1:11" x14ac:dyDescent="0.25">
      <c r="A121" s="6">
        <v>44225</v>
      </c>
      <c r="B121" s="10">
        <v>34316.386719000002</v>
      </c>
      <c r="C121" s="14">
        <f t="shared" si="7"/>
        <v>1.1831980262698369</v>
      </c>
      <c r="D121" s="10">
        <v>617.30999799999995</v>
      </c>
      <c r="E121" s="14">
        <f t="shared" si="11"/>
        <v>1.7814595685775805</v>
      </c>
      <c r="F121" s="4">
        <v>9647000</v>
      </c>
      <c r="G121" s="4">
        <f t="shared" si="8"/>
        <v>5955189550.7059994</v>
      </c>
      <c r="H121" s="8">
        <v>70784</v>
      </c>
      <c r="I121" s="4">
        <f t="shared" si="10"/>
        <v>2429051117.5176959</v>
      </c>
      <c r="J121" s="20">
        <f t="shared" si="9"/>
        <v>2.4516526258993458</v>
      </c>
      <c r="K121">
        <v>1</v>
      </c>
    </row>
    <row r="122" spans="1:11" x14ac:dyDescent="0.25">
      <c r="A122" s="6">
        <v>44228</v>
      </c>
      <c r="B122" s="10">
        <v>33537.175780999998</v>
      </c>
      <c r="C122" s="14">
        <f t="shared" si="7"/>
        <v>1.160491354253911</v>
      </c>
      <c r="D122" s="10">
        <v>634.55999799999995</v>
      </c>
      <c r="E122" s="14">
        <f t="shared" si="11"/>
        <v>1.8094033894388781</v>
      </c>
      <c r="F122" s="4">
        <v>9647000</v>
      </c>
      <c r="G122" s="4">
        <f t="shared" si="8"/>
        <v>6121600300.7059994</v>
      </c>
      <c r="H122" s="8">
        <v>71079</v>
      </c>
      <c r="I122" s="4">
        <f t="shared" si="10"/>
        <v>2383788917.3376989</v>
      </c>
      <c r="J122" s="20">
        <f t="shared" si="9"/>
        <v>2.5680127364392744</v>
      </c>
      <c r="K122">
        <v>1</v>
      </c>
    </row>
    <row r="123" spans="1:11" x14ac:dyDescent="0.25">
      <c r="A123" s="6">
        <v>44229</v>
      </c>
      <c r="B123" s="10">
        <v>35510.289062999997</v>
      </c>
      <c r="C123" s="14">
        <f t="shared" si="7"/>
        <v>1.2193249690724208</v>
      </c>
      <c r="D123" s="10">
        <v>687.919983</v>
      </c>
      <c r="E123" s="14">
        <f t="shared" si="11"/>
        <v>1.8934931290508605</v>
      </c>
      <c r="F123" s="4">
        <v>9647000</v>
      </c>
      <c r="G123" s="4">
        <f t="shared" si="8"/>
        <v>6636364076.0010004</v>
      </c>
      <c r="H123" s="8">
        <v>71079</v>
      </c>
      <c r="I123" s="4">
        <f t="shared" si="10"/>
        <v>2524035836.3089767</v>
      </c>
      <c r="J123" s="20">
        <f t="shared" si="9"/>
        <v>2.6292669781209153</v>
      </c>
      <c r="K123">
        <v>1</v>
      </c>
    </row>
    <row r="124" spans="1:11" x14ac:dyDescent="0.25">
      <c r="A124" s="6">
        <v>44230</v>
      </c>
      <c r="B124" s="10">
        <v>37472.089844000002</v>
      </c>
      <c r="C124" s="14">
        <f t="shared" si="7"/>
        <v>1.2745709508080107</v>
      </c>
      <c r="D124" s="10">
        <v>741.19000200000005</v>
      </c>
      <c r="E124" s="14">
        <f t="shared" si="11"/>
        <v>1.9709294883897632</v>
      </c>
      <c r="F124" s="4">
        <v>9647000</v>
      </c>
      <c r="G124" s="4">
        <f t="shared" si="8"/>
        <v>7150259949.2940006</v>
      </c>
      <c r="H124" s="8">
        <v>71079</v>
      </c>
      <c r="I124" s="4">
        <f t="shared" si="10"/>
        <v>2663478674.0216761</v>
      </c>
      <c r="J124" s="20">
        <f t="shared" si="9"/>
        <v>2.6845568613085917</v>
      </c>
      <c r="K124">
        <v>1</v>
      </c>
    </row>
    <row r="125" spans="1:11" x14ac:dyDescent="0.25">
      <c r="A125" s="6">
        <v>44231</v>
      </c>
      <c r="B125" s="10">
        <v>36926.066405999998</v>
      </c>
      <c r="C125" s="14">
        <f t="shared" si="7"/>
        <v>1.2599994806745554</v>
      </c>
      <c r="D125" s="10">
        <v>765.59002699999996</v>
      </c>
      <c r="E125" s="14">
        <f t="shared" si="11"/>
        <v>2.0038495560298553</v>
      </c>
      <c r="F125" s="4">
        <v>9647000</v>
      </c>
      <c r="G125" s="4">
        <f t="shared" si="8"/>
        <v>7385646990.4689999</v>
      </c>
      <c r="H125" s="8">
        <v>71079</v>
      </c>
      <c r="I125" s="4">
        <f t="shared" si="10"/>
        <v>2624667874.0720739</v>
      </c>
      <c r="J125" s="20">
        <f t="shared" si="9"/>
        <v>2.81393583676949</v>
      </c>
      <c r="K125">
        <v>1</v>
      </c>
    </row>
    <row r="126" spans="1:11" x14ac:dyDescent="0.25">
      <c r="A126" s="6">
        <v>44232</v>
      </c>
      <c r="B126" s="10">
        <v>38144.308594000002</v>
      </c>
      <c r="C126" s="14">
        <f t="shared" si="7"/>
        <v>1.29299086877979</v>
      </c>
      <c r="D126" s="10">
        <v>806</v>
      </c>
      <c r="E126" s="14">
        <f t="shared" si="11"/>
        <v>2.0566323399936803</v>
      </c>
      <c r="F126" s="4">
        <v>9647000</v>
      </c>
      <c r="G126" s="4">
        <f t="shared" si="8"/>
        <v>7775482000</v>
      </c>
      <c r="H126" s="8">
        <v>71079</v>
      </c>
      <c r="I126" s="4">
        <f t="shared" si="10"/>
        <v>2711259310.5529261</v>
      </c>
      <c r="J126" s="20">
        <f t="shared" si="9"/>
        <v>2.8678488884245792</v>
      </c>
      <c r="K126">
        <v>1</v>
      </c>
    </row>
    <row r="127" spans="1:11" x14ac:dyDescent="0.25">
      <c r="A127" s="6">
        <v>44235</v>
      </c>
      <c r="B127" s="10">
        <v>46196.464844000002</v>
      </c>
      <c r="C127" s="14">
        <f t="shared" si="7"/>
        <v>1.5040880559304464</v>
      </c>
      <c r="D127" s="10">
        <v>1041</v>
      </c>
      <c r="E127" s="14">
        <f t="shared" si="11"/>
        <v>2.3481956154279233</v>
      </c>
      <c r="F127" s="4">
        <v>9647000</v>
      </c>
      <c r="G127" s="4">
        <f t="shared" si="8"/>
        <v>10042527000</v>
      </c>
      <c r="H127" s="8">
        <v>71079</v>
      </c>
      <c r="I127" s="4">
        <f t="shared" si="10"/>
        <v>3283598524.6466761</v>
      </c>
      <c r="J127" s="20">
        <f t="shared" si="9"/>
        <v>3.0583906420412958</v>
      </c>
      <c r="K127">
        <v>1</v>
      </c>
    </row>
    <row r="128" spans="1:11" x14ac:dyDescent="0.25">
      <c r="A128" s="6">
        <v>44236</v>
      </c>
      <c r="B128" s="10">
        <v>46481.105469000002</v>
      </c>
      <c r="C128" s="14">
        <f t="shared" si="7"/>
        <v>1.5102495798903686</v>
      </c>
      <c r="D128" s="10">
        <v>1272.9399410000001</v>
      </c>
      <c r="E128" s="14">
        <f t="shared" si="11"/>
        <v>2.5710005539485765</v>
      </c>
      <c r="F128" s="4">
        <v>9647000</v>
      </c>
      <c r="G128" s="4">
        <f t="shared" si="8"/>
        <v>12280051610.827002</v>
      </c>
      <c r="H128" s="8">
        <v>71079</v>
      </c>
      <c r="I128" s="4">
        <f t="shared" si="10"/>
        <v>3303830495.6310511</v>
      </c>
      <c r="J128" s="20">
        <f t="shared" si="9"/>
        <v>3.7169133304707995</v>
      </c>
      <c r="K128">
        <v>1</v>
      </c>
    </row>
    <row r="129" spans="1:11" x14ac:dyDescent="0.25">
      <c r="A129" s="6">
        <v>44237</v>
      </c>
      <c r="B129" s="10">
        <v>44918.183594000002</v>
      </c>
      <c r="C129" s="14">
        <f t="shared" si="7"/>
        <v>1.4766246938376395</v>
      </c>
      <c r="D129" s="10">
        <v>974.47997999999995</v>
      </c>
      <c r="E129" s="14">
        <f t="shared" si="11"/>
        <v>2.3365354771708495</v>
      </c>
      <c r="F129" s="4">
        <v>9647000</v>
      </c>
      <c r="G129" s="4">
        <f t="shared" si="8"/>
        <v>9400808367.0599995</v>
      </c>
      <c r="H129" s="8">
        <v>71079</v>
      </c>
      <c r="I129" s="4">
        <f t="shared" si="10"/>
        <v>3192739571.6779261</v>
      </c>
      <c r="J129" s="20">
        <f t="shared" si="9"/>
        <v>2.944433191624038</v>
      </c>
      <c r="K129">
        <v>1</v>
      </c>
    </row>
    <row r="130" spans="1:11" x14ac:dyDescent="0.25">
      <c r="A130" s="6">
        <v>44238</v>
      </c>
      <c r="B130" s="10">
        <v>47909.332030999998</v>
      </c>
      <c r="C130" s="14">
        <f t="shared" ref="C130:C193" si="12">C129+B130/B129-1</f>
        <v>1.5432157310896342</v>
      </c>
      <c r="D130" s="10">
        <v>1009.940002</v>
      </c>
      <c r="E130" s="14">
        <f t="shared" si="11"/>
        <v>2.3729241385366788</v>
      </c>
      <c r="F130" s="4">
        <v>9647000</v>
      </c>
      <c r="G130" s="4">
        <f t="shared" ref="G130:G193" si="13">F130*D130</f>
        <v>9742891199.2940006</v>
      </c>
      <c r="H130" s="8">
        <v>71079</v>
      </c>
      <c r="I130" s="4">
        <f t="shared" si="10"/>
        <v>3405347411.4314489</v>
      </c>
      <c r="J130" s="20">
        <f t="shared" ref="J130:J162" si="14">G130/I130</f>
        <v>2.8610564568501822</v>
      </c>
      <c r="K130">
        <v>1</v>
      </c>
    </row>
    <row r="131" spans="1:11" x14ac:dyDescent="0.25">
      <c r="A131" s="6">
        <v>44239</v>
      </c>
      <c r="B131" s="10">
        <v>47504.851562999997</v>
      </c>
      <c r="C131" s="14">
        <f t="shared" si="12"/>
        <v>1.5347731072655684</v>
      </c>
      <c r="D131" s="10">
        <v>1034.3100589999999</v>
      </c>
      <c r="E131" s="14">
        <f t="shared" si="11"/>
        <v>2.397054341273217</v>
      </c>
      <c r="F131" s="4">
        <v>9647000</v>
      </c>
      <c r="G131" s="4">
        <f t="shared" si="13"/>
        <v>9977989139.1729984</v>
      </c>
      <c r="H131" s="8">
        <v>71079</v>
      </c>
      <c r="I131" s="4">
        <f t="shared" si="10"/>
        <v>3376597344.2464767</v>
      </c>
      <c r="J131" s="20">
        <f t="shared" si="14"/>
        <v>2.9550426426102909</v>
      </c>
      <c r="K131">
        <v>1</v>
      </c>
    </row>
    <row r="132" spans="1:11" x14ac:dyDescent="0.25">
      <c r="A132" s="6">
        <v>44243</v>
      </c>
      <c r="B132" s="10">
        <v>49199.871094000002</v>
      </c>
      <c r="C132" s="14">
        <f t="shared" si="12"/>
        <v>1.5704540845811614</v>
      </c>
      <c r="D132" s="10">
        <v>955</v>
      </c>
      <c r="E132" s="14">
        <f t="shared" si="11"/>
        <v>2.3203751498548533</v>
      </c>
      <c r="F132" s="4">
        <v>9647000</v>
      </c>
      <c r="G132" s="4">
        <f t="shared" si="13"/>
        <v>9212885000</v>
      </c>
      <c r="H132" s="8">
        <v>71079</v>
      </c>
      <c r="I132" s="4">
        <f t="shared" si="10"/>
        <v>3497077637.4904261</v>
      </c>
      <c r="J132" s="20">
        <f t="shared" si="14"/>
        <v>2.6344525215091745</v>
      </c>
      <c r="K132">
        <v>1</v>
      </c>
    </row>
    <row r="133" spans="1:11" x14ac:dyDescent="0.25">
      <c r="A133" s="6">
        <v>44244</v>
      </c>
      <c r="B133" s="10">
        <v>52149.007812999997</v>
      </c>
      <c r="C133" s="14">
        <f t="shared" si="12"/>
        <v>1.6303960448632413</v>
      </c>
      <c r="D133" s="10">
        <v>941.79998799999998</v>
      </c>
      <c r="E133" s="14">
        <f t="shared" si="11"/>
        <v>2.3065531477606123</v>
      </c>
      <c r="F133" s="4">
        <v>9647000</v>
      </c>
      <c r="G133" s="4">
        <f t="shared" si="13"/>
        <v>9085544484.2360001</v>
      </c>
      <c r="H133" s="8">
        <v>71079</v>
      </c>
      <c r="I133" s="4">
        <f t="shared" si="10"/>
        <v>3706699326.3402267</v>
      </c>
      <c r="J133" s="20">
        <f t="shared" si="14"/>
        <v>2.4511145049378804</v>
      </c>
      <c r="K133">
        <v>1</v>
      </c>
    </row>
    <row r="134" spans="1:11" x14ac:dyDescent="0.25">
      <c r="A134" s="6">
        <v>44245</v>
      </c>
      <c r="B134" s="10">
        <v>51679.796875</v>
      </c>
      <c r="C134" s="14">
        <f t="shared" si="12"/>
        <v>1.6213985402571609</v>
      </c>
      <c r="D134" s="10">
        <v>927.78002900000001</v>
      </c>
      <c r="E134" s="14">
        <f t="shared" si="11"/>
        <v>2.2916668033364926</v>
      </c>
      <c r="F134" s="4">
        <v>9647000</v>
      </c>
      <c r="G134" s="4">
        <f t="shared" si="13"/>
        <v>8950293939.7630005</v>
      </c>
      <c r="H134" s="8">
        <v>71079</v>
      </c>
      <c r="I134" s="4">
        <f t="shared" si="10"/>
        <v>3673348282.078125</v>
      </c>
      <c r="J134" s="20">
        <f t="shared" si="14"/>
        <v>2.4365492331425611</v>
      </c>
      <c r="K134">
        <v>1</v>
      </c>
    </row>
    <row r="135" spans="1:11" x14ac:dyDescent="0.25">
      <c r="A135" s="6">
        <v>44246</v>
      </c>
      <c r="B135" s="10">
        <v>55888.132812999997</v>
      </c>
      <c r="C135" s="14">
        <f t="shared" si="12"/>
        <v>1.7028295092715879</v>
      </c>
      <c r="D135" s="10">
        <v>963.71997099999999</v>
      </c>
      <c r="E135" s="14">
        <f t="shared" si="11"/>
        <v>2.3304043713769875</v>
      </c>
      <c r="F135" s="4">
        <v>9647000</v>
      </c>
      <c r="G135" s="4">
        <f t="shared" si="13"/>
        <v>9297006560.2369995</v>
      </c>
      <c r="H135" s="8">
        <v>71079</v>
      </c>
      <c r="I135" s="4">
        <f t="shared" si="10"/>
        <v>3972472592.2152267</v>
      </c>
      <c r="J135" s="20">
        <f t="shared" si="14"/>
        <v>2.3403576348031079</v>
      </c>
      <c r="K135">
        <v>1</v>
      </c>
    </row>
    <row r="136" spans="1:11" x14ac:dyDescent="0.25">
      <c r="A136" s="6">
        <v>44249</v>
      </c>
      <c r="B136" s="10">
        <v>54207.320312999997</v>
      </c>
      <c r="C136" s="14">
        <f t="shared" si="12"/>
        <v>1.6727549224961815</v>
      </c>
      <c r="D136" s="10">
        <v>876</v>
      </c>
      <c r="E136" s="14">
        <f t="shared" si="11"/>
        <v>2.2393821100981457</v>
      </c>
      <c r="F136" s="4">
        <v>9647000</v>
      </c>
      <c r="G136" s="4">
        <f t="shared" si="13"/>
        <v>8450772000</v>
      </c>
      <c r="H136" s="8">
        <v>71079</v>
      </c>
      <c r="I136" s="4">
        <f t="shared" si="10"/>
        <v>3853002120.5277267</v>
      </c>
      <c r="J136" s="20">
        <f t="shared" si="14"/>
        <v>2.1932954448627555</v>
      </c>
      <c r="K136">
        <v>1</v>
      </c>
    </row>
    <row r="137" spans="1:11" x14ac:dyDescent="0.25">
      <c r="A137" s="6">
        <v>44250</v>
      </c>
      <c r="B137" s="10">
        <v>48824.425780999998</v>
      </c>
      <c r="C137" s="14">
        <f t="shared" si="12"/>
        <v>1.5734529370647219</v>
      </c>
      <c r="D137" s="10">
        <v>691.22997999999995</v>
      </c>
      <c r="E137" s="14">
        <f t="shared" si="11"/>
        <v>2.0284574297328488</v>
      </c>
      <c r="F137" s="4">
        <v>9647000</v>
      </c>
      <c r="G137" s="4">
        <f t="shared" si="13"/>
        <v>6668295617.0599995</v>
      </c>
      <c r="H137" s="8">
        <v>71079</v>
      </c>
      <c r="I137" s="4">
        <f t="shared" ref="I137:I162" si="15">H137*B137</f>
        <v>3470391360.0876989</v>
      </c>
      <c r="J137" s="20">
        <f t="shared" si="14"/>
        <v>1.9214823128453984</v>
      </c>
      <c r="K137">
        <v>1</v>
      </c>
    </row>
    <row r="138" spans="1:11" x14ac:dyDescent="0.25">
      <c r="A138" s="6">
        <v>44251</v>
      </c>
      <c r="B138" s="10">
        <v>49705.332030999998</v>
      </c>
      <c r="C138" s="14">
        <f t="shared" si="12"/>
        <v>1.591495263951499</v>
      </c>
      <c r="D138" s="10">
        <v>817.69000200000005</v>
      </c>
      <c r="E138" s="14">
        <f t="shared" si="11"/>
        <v>2.211406702274529</v>
      </c>
      <c r="F138" s="4">
        <v>9647000</v>
      </c>
      <c r="G138" s="4">
        <f t="shared" si="13"/>
        <v>7888255449.2940006</v>
      </c>
      <c r="H138" s="8">
        <v>71079</v>
      </c>
      <c r="I138" s="4">
        <f t="shared" si="15"/>
        <v>3533005295.4314489</v>
      </c>
      <c r="J138" s="20">
        <f t="shared" si="14"/>
        <v>2.2327324160805397</v>
      </c>
      <c r="K138">
        <v>1</v>
      </c>
    </row>
    <row r="139" spans="1:11" x14ac:dyDescent="0.25">
      <c r="A139" s="6">
        <v>44252</v>
      </c>
      <c r="B139" s="10">
        <v>47093.851562999997</v>
      </c>
      <c r="C139" s="14">
        <f t="shared" si="12"/>
        <v>1.5389560219568716</v>
      </c>
      <c r="D139" s="10">
        <v>731.60998500000005</v>
      </c>
      <c r="E139" s="14">
        <f t="shared" si="11"/>
        <v>2.1061345125822792</v>
      </c>
      <c r="F139" s="4">
        <v>9647000</v>
      </c>
      <c r="G139" s="4">
        <f t="shared" si="13"/>
        <v>7057841525.2950001</v>
      </c>
      <c r="H139" s="8">
        <v>71079</v>
      </c>
      <c r="I139" s="4">
        <f t="shared" si="15"/>
        <v>3347383875.2464767</v>
      </c>
      <c r="J139" s="20">
        <f t="shared" si="14"/>
        <v>2.1084649351055718</v>
      </c>
      <c r="K139">
        <v>1</v>
      </c>
    </row>
    <row r="140" spans="1:11" x14ac:dyDescent="0.25">
      <c r="A140" s="6">
        <v>44253</v>
      </c>
      <c r="B140" s="10">
        <v>46339.761719000002</v>
      </c>
      <c r="C140" s="14">
        <f t="shared" si="12"/>
        <v>1.5229435316004349</v>
      </c>
      <c r="D140" s="10">
        <v>750.40997300000004</v>
      </c>
      <c r="E140" s="14">
        <f t="shared" si="11"/>
        <v>2.1318312477081673</v>
      </c>
      <c r="F140" s="4">
        <v>9647000</v>
      </c>
      <c r="G140" s="4">
        <f t="shared" si="13"/>
        <v>7239205009.5310001</v>
      </c>
      <c r="H140" s="8">
        <v>71079</v>
      </c>
      <c r="I140" s="4">
        <f t="shared" si="15"/>
        <v>3293783923.2248011</v>
      </c>
      <c r="J140" s="20">
        <f t="shared" si="14"/>
        <v>2.1978384673283027</v>
      </c>
      <c r="K140">
        <v>1</v>
      </c>
    </row>
    <row r="141" spans="1:11" x14ac:dyDescent="0.25">
      <c r="A141" s="6">
        <v>44256</v>
      </c>
      <c r="B141" s="10">
        <v>49631.242187999997</v>
      </c>
      <c r="C141" s="14">
        <f t="shared" si="12"/>
        <v>1.5939728236576372</v>
      </c>
      <c r="D141" s="10">
        <v>782.44000200000005</v>
      </c>
      <c r="E141" s="14">
        <f t="shared" si="11"/>
        <v>2.1745146210007023</v>
      </c>
      <c r="F141" s="4">
        <v>9647000</v>
      </c>
      <c r="G141" s="4">
        <f t="shared" si="13"/>
        <v>7548198699.2940006</v>
      </c>
      <c r="H141" s="8">
        <v>91064</v>
      </c>
      <c r="I141" s="4">
        <f t="shared" si="15"/>
        <v>4519619438.6080313</v>
      </c>
      <c r="J141" s="20">
        <f t="shared" si="14"/>
        <v>1.6700960781819103</v>
      </c>
      <c r="K141">
        <v>1</v>
      </c>
    </row>
    <row r="142" spans="1:11" x14ac:dyDescent="0.25">
      <c r="A142" s="6">
        <v>44257</v>
      </c>
      <c r="B142" s="10">
        <v>48378.988280999998</v>
      </c>
      <c r="C142" s="14">
        <f t="shared" si="12"/>
        <v>1.5687416617564995</v>
      </c>
      <c r="D142" s="10">
        <v>748.5</v>
      </c>
      <c r="E142" s="14">
        <f t="shared" si="11"/>
        <v>2.131137490596779</v>
      </c>
      <c r="F142" s="4">
        <v>9647000</v>
      </c>
      <c r="G142" s="4">
        <f t="shared" si="13"/>
        <v>7220779500</v>
      </c>
      <c r="H142" s="8">
        <v>91064</v>
      </c>
      <c r="I142" s="4">
        <f t="shared" si="15"/>
        <v>4405584188.8209839</v>
      </c>
      <c r="J142" s="20">
        <f t="shared" si="14"/>
        <v>1.6390061318820046</v>
      </c>
      <c r="K142">
        <v>1</v>
      </c>
    </row>
    <row r="143" spans="1:11" x14ac:dyDescent="0.25">
      <c r="A143" s="6">
        <v>44258</v>
      </c>
      <c r="B143" s="10">
        <v>50538.242187999997</v>
      </c>
      <c r="C143" s="14">
        <f t="shared" si="12"/>
        <v>1.6133737217420947</v>
      </c>
      <c r="D143" s="10">
        <v>731.57000700000003</v>
      </c>
      <c r="E143" s="14">
        <f t="shared" si="11"/>
        <v>2.1085189294745348</v>
      </c>
      <c r="F143" s="4">
        <v>9647000</v>
      </c>
      <c r="G143" s="4">
        <f t="shared" si="13"/>
        <v>7057455857.5290003</v>
      </c>
      <c r="H143" s="8">
        <v>91064</v>
      </c>
      <c r="I143" s="4">
        <f t="shared" si="15"/>
        <v>4602214486.6080313</v>
      </c>
      <c r="J143" s="20">
        <f t="shared" si="14"/>
        <v>1.5334912959979305</v>
      </c>
      <c r="K143">
        <v>1</v>
      </c>
    </row>
    <row r="144" spans="1:11" x14ac:dyDescent="0.25">
      <c r="A144" s="6">
        <v>44259</v>
      </c>
      <c r="B144" s="10">
        <v>48561.167969000002</v>
      </c>
      <c r="C144" s="14">
        <f t="shared" si="12"/>
        <v>1.5742533619233781</v>
      </c>
      <c r="D144" s="10">
        <v>645.65997300000004</v>
      </c>
      <c r="E144" s="14">
        <f t="shared" si="11"/>
        <v>1.9910865126477471</v>
      </c>
      <c r="F144" s="4">
        <v>9647000</v>
      </c>
      <c r="G144" s="4">
        <f t="shared" si="13"/>
        <v>6228681759.5310001</v>
      </c>
      <c r="H144" s="8">
        <v>91064</v>
      </c>
      <c r="I144" s="4">
        <f t="shared" si="15"/>
        <v>4422174199.9290161</v>
      </c>
      <c r="J144" s="20">
        <f t="shared" si="14"/>
        <v>1.4085111707338398</v>
      </c>
      <c r="K144">
        <v>1</v>
      </c>
    </row>
    <row r="145" spans="1:11" x14ac:dyDescent="0.25">
      <c r="A145" s="6">
        <v>44260</v>
      </c>
      <c r="B145" s="10">
        <v>48927.304687999997</v>
      </c>
      <c r="C145" s="14">
        <f t="shared" si="12"/>
        <v>1.5817930635885795</v>
      </c>
      <c r="D145" s="10">
        <v>620.23999000000003</v>
      </c>
      <c r="E145" s="14">
        <f t="shared" si="11"/>
        <v>1.9517159707789542</v>
      </c>
      <c r="F145" s="4">
        <v>9647000</v>
      </c>
      <c r="G145" s="4">
        <f t="shared" si="13"/>
        <v>5983455183.5300007</v>
      </c>
      <c r="H145" s="8">
        <v>91064</v>
      </c>
      <c r="I145" s="4">
        <f t="shared" si="15"/>
        <v>4455516074.1080313</v>
      </c>
      <c r="J145" s="20">
        <f t="shared" si="14"/>
        <v>1.3429320159568394</v>
      </c>
      <c r="K145">
        <v>1</v>
      </c>
    </row>
    <row r="146" spans="1:11" x14ac:dyDescent="0.25">
      <c r="A146" s="6">
        <v>44263</v>
      </c>
      <c r="B146" s="10">
        <v>52246.523437999997</v>
      </c>
      <c r="C146" s="14">
        <f t="shared" si="12"/>
        <v>1.6496328673784268</v>
      </c>
      <c r="D146" s="10">
        <v>624.19000200000005</v>
      </c>
      <c r="E146" s="14">
        <f t="shared" si="11"/>
        <v>1.9580844927441374</v>
      </c>
      <c r="F146" s="4">
        <v>9647000</v>
      </c>
      <c r="G146" s="4">
        <f t="shared" si="13"/>
        <v>6021560949.2940006</v>
      </c>
      <c r="H146" s="8">
        <v>91326</v>
      </c>
      <c r="I146" s="4">
        <f t="shared" si="15"/>
        <v>4771465999.4987879</v>
      </c>
      <c r="J146" s="20">
        <f t="shared" si="14"/>
        <v>1.2619938924277208</v>
      </c>
      <c r="K146">
        <v>1</v>
      </c>
    </row>
    <row r="147" spans="1:11" x14ac:dyDescent="0.25">
      <c r="A147" s="6">
        <v>44264</v>
      </c>
      <c r="B147" s="10">
        <v>54824.117187999997</v>
      </c>
      <c r="C147" s="14">
        <f t="shared" si="12"/>
        <v>1.6989680877985718</v>
      </c>
      <c r="D147" s="10">
        <v>715.98999000000003</v>
      </c>
      <c r="E147" s="14">
        <f t="shared" si="11"/>
        <v>2.1051550765501243</v>
      </c>
      <c r="F147" s="4">
        <v>9647000</v>
      </c>
      <c r="G147" s="4">
        <f t="shared" si="13"/>
        <v>6907155433.5300007</v>
      </c>
      <c r="H147" s="8">
        <v>91326</v>
      </c>
      <c r="I147" s="4">
        <f t="shared" si="15"/>
        <v>5006867326.3112879</v>
      </c>
      <c r="J147" s="20">
        <f t="shared" si="14"/>
        <v>1.3795363414629789</v>
      </c>
      <c r="K147">
        <v>1</v>
      </c>
    </row>
    <row r="148" spans="1:11" x14ac:dyDescent="0.25">
      <c r="A148" s="6">
        <v>44265</v>
      </c>
      <c r="B148" s="10">
        <v>56008.550780999998</v>
      </c>
      <c r="C148" s="14">
        <f t="shared" si="12"/>
        <v>1.7205723315830799</v>
      </c>
      <c r="D148" s="10">
        <v>756.54998799999998</v>
      </c>
      <c r="E148" s="14">
        <f t="shared" si="11"/>
        <v>2.1618039104255811</v>
      </c>
      <c r="F148" s="4">
        <v>9647000</v>
      </c>
      <c r="G148" s="4">
        <f t="shared" si="13"/>
        <v>7298437734.2360001</v>
      </c>
      <c r="H148" s="8">
        <v>91326</v>
      </c>
      <c r="I148" s="4">
        <f t="shared" si="15"/>
        <v>5115036908.6256056</v>
      </c>
      <c r="J148" s="20">
        <f t="shared" si="14"/>
        <v>1.4268592513826195</v>
      </c>
      <c r="K148">
        <v>1</v>
      </c>
    </row>
    <row r="149" spans="1:11" x14ac:dyDescent="0.25">
      <c r="A149" s="6">
        <v>44266</v>
      </c>
      <c r="B149" s="10">
        <v>57805.121094000002</v>
      </c>
      <c r="C149" s="14">
        <f t="shared" si="12"/>
        <v>1.7526490464408666</v>
      </c>
      <c r="D149" s="10">
        <v>803.75</v>
      </c>
      <c r="E149" s="14">
        <f t="shared" si="11"/>
        <v>2.2241924012704186</v>
      </c>
      <c r="F149" s="4">
        <v>9647000</v>
      </c>
      <c r="G149" s="4">
        <f t="shared" si="13"/>
        <v>7753776250</v>
      </c>
      <c r="H149" s="8">
        <v>91326</v>
      </c>
      <c r="I149" s="4">
        <f t="shared" si="15"/>
        <v>5279110489.0306444</v>
      </c>
      <c r="J149" s="20">
        <f t="shared" si="14"/>
        <v>1.4687656691617674</v>
      </c>
      <c r="K149">
        <v>1</v>
      </c>
    </row>
    <row r="150" spans="1:11" x14ac:dyDescent="0.25">
      <c r="A150" s="6">
        <v>44267</v>
      </c>
      <c r="B150" s="10">
        <v>57332.089844000002</v>
      </c>
      <c r="C150" s="14">
        <f t="shared" si="12"/>
        <v>1.7444658398140565</v>
      </c>
      <c r="D150" s="10">
        <v>784</v>
      </c>
      <c r="E150" s="14">
        <f t="shared" si="11"/>
        <v>2.1996200840075879</v>
      </c>
      <c r="F150" s="4">
        <v>9647000</v>
      </c>
      <c r="G150" s="4">
        <f t="shared" si="13"/>
        <v>7563248000</v>
      </c>
      <c r="H150" s="8">
        <v>91326</v>
      </c>
      <c r="I150" s="4">
        <f t="shared" si="15"/>
        <v>5235910437.0931444</v>
      </c>
      <c r="J150" s="20">
        <f t="shared" si="14"/>
        <v>1.4444952966382174</v>
      </c>
      <c r="K150">
        <v>1</v>
      </c>
    </row>
    <row r="151" spans="1:11" x14ac:dyDescent="0.25">
      <c r="A151" s="6">
        <v>44270</v>
      </c>
      <c r="B151" s="10">
        <v>55907.199219000002</v>
      </c>
      <c r="C151" s="14">
        <f t="shared" si="12"/>
        <v>1.7196125573176899</v>
      </c>
      <c r="D151" s="10">
        <v>769.01000999999997</v>
      </c>
      <c r="E151" s="14">
        <f t="shared" si="11"/>
        <v>2.1805001988035064</v>
      </c>
      <c r="F151" s="4">
        <v>9647000</v>
      </c>
      <c r="G151" s="4">
        <f t="shared" si="13"/>
        <v>7418639566.4699993</v>
      </c>
      <c r="H151" s="8">
        <v>91326</v>
      </c>
      <c r="I151" s="4">
        <f t="shared" si="15"/>
        <v>5105780875.8743944</v>
      </c>
      <c r="J151" s="20">
        <f t="shared" si="14"/>
        <v>1.4529882395706053</v>
      </c>
      <c r="K151">
        <v>1</v>
      </c>
    </row>
    <row r="152" spans="1:11" x14ac:dyDescent="0.25">
      <c r="A152" s="6">
        <v>44271</v>
      </c>
      <c r="B152" s="10">
        <v>56804.902344000002</v>
      </c>
      <c r="C152" s="14">
        <f t="shared" si="12"/>
        <v>1.7356695792672872</v>
      </c>
      <c r="D152" s="10">
        <v>724.28997800000002</v>
      </c>
      <c r="E152" s="14">
        <f t="shared" ref="E152:E215" si="16">E151+D152/D151-1</f>
        <v>2.1223474681257875</v>
      </c>
      <c r="F152" s="4">
        <v>9647000</v>
      </c>
      <c r="G152" s="4">
        <f t="shared" si="13"/>
        <v>6987225417.7659998</v>
      </c>
      <c r="H152" s="8">
        <v>91326</v>
      </c>
      <c r="I152" s="4">
        <f t="shared" si="15"/>
        <v>5187764511.4681444</v>
      </c>
      <c r="J152" s="20">
        <f t="shared" si="14"/>
        <v>1.3468663433584818</v>
      </c>
      <c r="K152">
        <v>1</v>
      </c>
    </row>
    <row r="153" spans="1:11" x14ac:dyDescent="0.25">
      <c r="A153" s="6">
        <v>44272</v>
      </c>
      <c r="B153" s="10">
        <v>58870.894530999998</v>
      </c>
      <c r="C153" s="14">
        <f t="shared" si="12"/>
        <v>1.7720395421005781</v>
      </c>
      <c r="D153" s="10">
        <v>770.98999000000003</v>
      </c>
      <c r="E153" s="14">
        <f t="shared" si="16"/>
        <v>2.1868244226861058</v>
      </c>
      <c r="F153" s="4">
        <v>9647000</v>
      </c>
      <c r="G153" s="4">
        <f t="shared" si="13"/>
        <v>7437740433.5300007</v>
      </c>
      <c r="H153" s="8">
        <v>91326</v>
      </c>
      <c r="I153" s="4">
        <f t="shared" si="15"/>
        <v>5376443313.9381056</v>
      </c>
      <c r="J153" s="20">
        <f t="shared" si="14"/>
        <v>1.3833941881704781</v>
      </c>
      <c r="K153">
        <v>1</v>
      </c>
    </row>
    <row r="154" spans="1:11" x14ac:dyDescent="0.25">
      <c r="A154" s="6">
        <v>44273</v>
      </c>
      <c r="B154" s="10">
        <v>57858.921875</v>
      </c>
      <c r="C154" s="14">
        <f t="shared" si="12"/>
        <v>1.7548498482108901</v>
      </c>
      <c r="D154" s="10">
        <v>732.04998799999998</v>
      </c>
      <c r="E154" s="14">
        <f t="shared" si="16"/>
        <v>2.1363179277833639</v>
      </c>
      <c r="F154" s="4">
        <v>9647000</v>
      </c>
      <c r="G154" s="4">
        <f t="shared" si="13"/>
        <v>7062086234.2360001</v>
      </c>
      <c r="H154" s="8">
        <v>91326</v>
      </c>
      <c r="I154" s="4">
        <f t="shared" si="15"/>
        <v>5284023899.15625</v>
      </c>
      <c r="J154" s="20">
        <f t="shared" si="14"/>
        <v>1.3364977844562116</v>
      </c>
      <c r="K154">
        <v>1</v>
      </c>
    </row>
    <row r="155" spans="1:11" x14ac:dyDescent="0.25">
      <c r="A155" s="6">
        <v>44274</v>
      </c>
      <c r="B155" s="10">
        <v>58346.652344000002</v>
      </c>
      <c r="C155" s="14">
        <f t="shared" si="12"/>
        <v>1.7632794983528974</v>
      </c>
      <c r="D155" s="10">
        <v>777.03997800000002</v>
      </c>
      <c r="E155" s="14">
        <f t="shared" si="16"/>
        <v>2.1977754658442761</v>
      </c>
      <c r="F155" s="4">
        <v>9647000</v>
      </c>
      <c r="G155" s="4">
        <f t="shared" si="13"/>
        <v>7496104667.7659998</v>
      </c>
      <c r="H155" s="8">
        <v>91326</v>
      </c>
      <c r="I155" s="4">
        <f t="shared" si="15"/>
        <v>5328566371.9681444</v>
      </c>
      <c r="J155" s="20">
        <f t="shared" si="14"/>
        <v>1.406777009891548</v>
      </c>
      <c r="K155">
        <v>1</v>
      </c>
    </row>
    <row r="156" spans="1:11" x14ac:dyDescent="0.25">
      <c r="A156" s="6">
        <v>44277</v>
      </c>
      <c r="B156" s="10">
        <v>54529.144530999998</v>
      </c>
      <c r="C156" s="14">
        <f t="shared" si="12"/>
        <v>1.6978514461916054</v>
      </c>
      <c r="D156" s="10">
        <v>724.55999799999995</v>
      </c>
      <c r="E156" s="14">
        <f t="shared" si="16"/>
        <v>2.1302371390067347</v>
      </c>
      <c r="F156" s="4">
        <v>9647000</v>
      </c>
      <c r="G156" s="4">
        <f t="shared" si="13"/>
        <v>6989830300.7059994</v>
      </c>
      <c r="H156" s="8">
        <v>91326</v>
      </c>
      <c r="I156" s="4">
        <f t="shared" si="15"/>
        <v>4979928653.4381056</v>
      </c>
      <c r="J156" s="20">
        <f t="shared" si="14"/>
        <v>1.4036004905171227</v>
      </c>
      <c r="K156">
        <v>1</v>
      </c>
    </row>
    <row r="157" spans="1:11" x14ac:dyDescent="0.25">
      <c r="A157" s="6">
        <v>44278</v>
      </c>
      <c r="B157" s="10">
        <v>54738.945312999997</v>
      </c>
      <c r="C157" s="14">
        <f t="shared" si="12"/>
        <v>1.701698944328693</v>
      </c>
      <c r="D157" s="10">
        <v>677.21002199999998</v>
      </c>
      <c r="E157" s="14">
        <f t="shared" si="16"/>
        <v>2.0648871664293087</v>
      </c>
      <c r="F157" s="4">
        <v>9647000</v>
      </c>
      <c r="G157" s="4">
        <f t="shared" si="13"/>
        <v>6533045082.2340002</v>
      </c>
      <c r="H157" s="8">
        <v>91326</v>
      </c>
      <c r="I157" s="4">
        <f t="shared" si="15"/>
        <v>4999088919.6550379</v>
      </c>
      <c r="J157" s="20">
        <f t="shared" si="14"/>
        <v>1.3068471449963353</v>
      </c>
      <c r="K157">
        <v>1</v>
      </c>
    </row>
    <row r="158" spans="1:11" x14ac:dyDescent="0.25">
      <c r="A158" s="6">
        <v>44279</v>
      </c>
      <c r="B158" s="10">
        <v>52774.265625</v>
      </c>
      <c r="C158" s="14">
        <f t="shared" si="12"/>
        <v>1.6658071368273637</v>
      </c>
      <c r="D158" s="10">
        <v>621.57000700000003</v>
      </c>
      <c r="E158" s="14">
        <f t="shared" si="16"/>
        <v>1.9827265173064879</v>
      </c>
      <c r="F158" s="4">
        <v>9647000</v>
      </c>
      <c r="G158" s="4">
        <f t="shared" si="13"/>
        <v>5996285857.5290003</v>
      </c>
      <c r="H158" s="8">
        <v>91326</v>
      </c>
      <c r="I158" s="4">
        <f t="shared" si="15"/>
        <v>4819662582.46875</v>
      </c>
      <c r="J158" s="20">
        <f t="shared" si="14"/>
        <v>1.2441298026422329</v>
      </c>
      <c r="K158">
        <v>1</v>
      </c>
    </row>
    <row r="159" spans="1:11" x14ac:dyDescent="0.25">
      <c r="A159" s="6">
        <v>44280</v>
      </c>
      <c r="B159" s="10">
        <v>51704.160155999998</v>
      </c>
      <c r="C159" s="14">
        <f t="shared" si="12"/>
        <v>1.6455301049004034</v>
      </c>
      <c r="D159" s="10">
        <v>620.90997300000004</v>
      </c>
      <c r="E159" s="14">
        <f t="shared" si="16"/>
        <v>1.981664635309984</v>
      </c>
      <c r="F159" s="4">
        <v>9647000</v>
      </c>
      <c r="G159" s="4">
        <f t="shared" si="13"/>
        <v>5989918509.5310001</v>
      </c>
      <c r="H159" s="8">
        <v>91326</v>
      </c>
      <c r="I159" s="4">
        <f t="shared" si="15"/>
        <v>4721934130.4068556</v>
      </c>
      <c r="J159" s="20">
        <f t="shared" si="14"/>
        <v>1.2685307215445827</v>
      </c>
      <c r="K159">
        <v>1</v>
      </c>
    </row>
    <row r="160" spans="1:11" x14ac:dyDescent="0.25">
      <c r="A160" s="6">
        <v>44281</v>
      </c>
      <c r="B160" s="10">
        <v>55137.3125</v>
      </c>
      <c r="C160" s="14">
        <f t="shared" si="12"/>
        <v>1.7119300296577462</v>
      </c>
      <c r="D160" s="10">
        <v>624</v>
      </c>
      <c r="E160" s="14">
        <f t="shared" si="16"/>
        <v>1.9866412456631246</v>
      </c>
      <c r="F160" s="4">
        <v>9647000</v>
      </c>
      <c r="G160" s="4">
        <f t="shared" si="13"/>
        <v>6019728000</v>
      </c>
      <c r="H160" s="8">
        <v>91326</v>
      </c>
      <c r="I160" s="4">
        <f t="shared" si="15"/>
        <v>5035470201.375</v>
      </c>
      <c r="J160" s="20">
        <f t="shared" si="14"/>
        <v>1.1954649236840356</v>
      </c>
      <c r="K160">
        <v>1</v>
      </c>
    </row>
    <row r="161" spans="1:11" x14ac:dyDescent="0.25">
      <c r="A161" s="6">
        <v>44284</v>
      </c>
      <c r="B161" s="10">
        <v>57750.199219000002</v>
      </c>
      <c r="C161" s="14">
        <f t="shared" si="12"/>
        <v>1.7593187506622385</v>
      </c>
      <c r="D161" s="10">
        <v>631.34002699999996</v>
      </c>
      <c r="E161" s="14">
        <f t="shared" si="16"/>
        <v>1.9984041094451759</v>
      </c>
      <c r="F161" s="4">
        <v>9647000</v>
      </c>
      <c r="G161" s="4">
        <f t="shared" si="13"/>
        <v>6090537240.4689999</v>
      </c>
      <c r="H161" s="8">
        <v>91326</v>
      </c>
      <c r="I161" s="4">
        <f t="shared" si="15"/>
        <v>5274094693.8743944</v>
      </c>
      <c r="J161" s="20">
        <f t="shared" si="14"/>
        <v>1.1548024057176796</v>
      </c>
      <c r="K161">
        <v>1</v>
      </c>
    </row>
    <row r="162" spans="1:11" x14ac:dyDescent="0.25">
      <c r="A162" s="6">
        <v>44285</v>
      </c>
      <c r="B162" s="10">
        <v>58917.691405999998</v>
      </c>
      <c r="C162" s="14">
        <f t="shared" si="12"/>
        <v>1.7795349958490756</v>
      </c>
      <c r="D162" s="10">
        <v>653.97997999999995</v>
      </c>
      <c r="E162" s="14">
        <f t="shared" si="16"/>
        <v>2.0342642672551925</v>
      </c>
      <c r="F162" s="4">
        <v>9647000</v>
      </c>
      <c r="G162" s="4">
        <f t="shared" si="13"/>
        <v>6308944867.0599995</v>
      </c>
      <c r="H162" s="8">
        <v>91326</v>
      </c>
      <c r="I162" s="4">
        <f t="shared" si="15"/>
        <v>5380717085.3443556</v>
      </c>
      <c r="J162" s="20">
        <f t="shared" si="14"/>
        <v>1.1725100515401357</v>
      </c>
      <c r="K162">
        <v>1</v>
      </c>
    </row>
    <row r="163" spans="1:11" x14ac:dyDescent="0.25">
      <c r="A163" s="6">
        <v>44286</v>
      </c>
      <c r="B163" s="10">
        <v>58918.832030999998</v>
      </c>
      <c r="C163" s="14">
        <f t="shared" si="12"/>
        <v>1.7795543554840645</v>
      </c>
      <c r="D163" s="10">
        <v>678.79998799999998</v>
      </c>
      <c r="E163" s="14">
        <f t="shared" si="16"/>
        <v>2.0722165116037123</v>
      </c>
      <c r="F163" s="4">
        <v>9647000</v>
      </c>
      <c r="G163" s="4">
        <f t="shared" si="13"/>
        <v>6548383484.2360001</v>
      </c>
      <c r="H163" s="8">
        <v>91326</v>
      </c>
      <c r="I163" s="4">
        <f t="shared" ref="I163:I226" si="17">H163*B163</f>
        <v>5380821254.0631056</v>
      </c>
      <c r="J163" s="20">
        <f t="shared" ref="J163:J226" si="18">G163/I163</f>
        <v>1.2169858791148764</v>
      </c>
      <c r="K163">
        <v>1</v>
      </c>
    </row>
    <row r="164" spans="1:11" x14ac:dyDescent="0.25">
      <c r="A164" s="6">
        <v>44287</v>
      </c>
      <c r="B164" s="10">
        <v>59095.808594000002</v>
      </c>
      <c r="C164" s="14">
        <f t="shared" si="12"/>
        <v>1.7825580905701042</v>
      </c>
      <c r="D164" s="10">
        <v>703.55999799999995</v>
      </c>
      <c r="E164" s="14">
        <f t="shared" si="16"/>
        <v>2.1086926613351702</v>
      </c>
      <c r="F164" s="4">
        <v>9647000</v>
      </c>
      <c r="G164" s="4">
        <f t="shared" si="13"/>
        <v>6787243300.7059994</v>
      </c>
      <c r="H164" s="8">
        <v>91326</v>
      </c>
      <c r="I164" s="4">
        <f t="shared" si="17"/>
        <v>5396983815.6556444</v>
      </c>
      <c r="J164" s="20">
        <f t="shared" si="18"/>
        <v>1.2575993429918153</v>
      </c>
      <c r="K164">
        <v>1</v>
      </c>
    </row>
    <row r="165" spans="1:11" x14ac:dyDescent="0.25">
      <c r="A165" s="6">
        <v>44291</v>
      </c>
      <c r="B165" s="10">
        <v>59057.878905999998</v>
      </c>
      <c r="C165" s="14">
        <f t="shared" si="12"/>
        <v>1.7819162567598488</v>
      </c>
      <c r="D165" s="10">
        <v>720.54998799999998</v>
      </c>
      <c r="E165" s="14">
        <f t="shared" si="16"/>
        <v>2.1328412628024185</v>
      </c>
      <c r="F165" s="4">
        <v>9746000</v>
      </c>
      <c r="G165" s="4">
        <f t="shared" si="13"/>
        <v>7022480183.0479994</v>
      </c>
      <c r="H165" s="8">
        <v>91579</v>
      </c>
      <c r="I165" s="4">
        <f t="shared" si="17"/>
        <v>5408461492.3325739</v>
      </c>
      <c r="J165" s="20">
        <f t="shared" si="18"/>
        <v>1.298424735574724</v>
      </c>
      <c r="K165">
        <v>1</v>
      </c>
    </row>
    <row r="166" spans="1:11" x14ac:dyDescent="0.25">
      <c r="A166" s="6">
        <v>44292</v>
      </c>
      <c r="B166" s="10">
        <v>58192.359375</v>
      </c>
      <c r="C166" s="14">
        <f t="shared" si="12"/>
        <v>1.7672608111693018</v>
      </c>
      <c r="D166" s="10">
        <v>704.580017</v>
      </c>
      <c r="E166" s="14">
        <f t="shared" si="16"/>
        <v>2.1106776776716671</v>
      </c>
      <c r="F166" s="4">
        <v>9746000</v>
      </c>
      <c r="G166" s="4">
        <f t="shared" si="13"/>
        <v>6866836845.6820002</v>
      </c>
      <c r="H166" s="8">
        <v>91579</v>
      </c>
      <c r="I166" s="4">
        <f t="shared" si="17"/>
        <v>5329198079.203125</v>
      </c>
      <c r="J166" s="20">
        <f t="shared" si="18"/>
        <v>1.2885309841417638</v>
      </c>
      <c r="K166">
        <v>1</v>
      </c>
    </row>
    <row r="167" spans="1:11" x14ac:dyDescent="0.25">
      <c r="A167" s="6">
        <v>44293</v>
      </c>
      <c r="B167" s="10">
        <v>56048.9375</v>
      </c>
      <c r="C167" s="14">
        <f t="shared" si="12"/>
        <v>1.730427421046941</v>
      </c>
      <c r="D167" s="10">
        <v>656.20001200000002</v>
      </c>
      <c r="E167" s="14">
        <f t="shared" si="16"/>
        <v>2.0420126519362012</v>
      </c>
      <c r="F167" s="4">
        <v>9746000</v>
      </c>
      <c r="G167" s="4">
        <f t="shared" si="13"/>
        <v>6395325316.9520006</v>
      </c>
      <c r="H167" s="8">
        <v>91579</v>
      </c>
      <c r="I167" s="4">
        <f t="shared" si="17"/>
        <v>5132905647.3125</v>
      </c>
      <c r="J167" s="20">
        <f t="shared" si="18"/>
        <v>1.2459464008072079</v>
      </c>
      <c r="K167">
        <v>1</v>
      </c>
    </row>
    <row r="168" spans="1:11" x14ac:dyDescent="0.25">
      <c r="A168" s="6">
        <v>44294</v>
      </c>
      <c r="B168" s="10">
        <v>58323.953125</v>
      </c>
      <c r="C168" s="14">
        <f t="shared" si="12"/>
        <v>1.7710172292837161</v>
      </c>
      <c r="D168" s="10">
        <v>690.11999500000002</v>
      </c>
      <c r="E168" s="14">
        <f t="shared" si="16"/>
        <v>2.0937041825361735</v>
      </c>
      <c r="F168" s="4">
        <v>9746000</v>
      </c>
      <c r="G168" s="4">
        <f t="shared" si="13"/>
        <v>6725909471.2700005</v>
      </c>
      <c r="H168" s="8">
        <v>91579</v>
      </c>
      <c r="I168" s="4">
        <f t="shared" si="17"/>
        <v>5341249303.234375</v>
      </c>
      <c r="J168" s="20">
        <f t="shared" si="18"/>
        <v>1.2592390074728677</v>
      </c>
      <c r="K168">
        <v>1</v>
      </c>
    </row>
    <row r="169" spans="1:11" x14ac:dyDescent="0.25">
      <c r="A169" s="6">
        <v>44295</v>
      </c>
      <c r="B169" s="10">
        <v>58245.003905999998</v>
      </c>
      <c r="C169" s="14">
        <f t="shared" si="12"/>
        <v>1.7696635964318617</v>
      </c>
      <c r="D169" s="10">
        <v>711</v>
      </c>
      <c r="E169" s="14">
        <f t="shared" si="16"/>
        <v>2.1239597977208922</v>
      </c>
      <c r="F169" s="4">
        <v>9746000</v>
      </c>
      <c r="G169" s="4">
        <f t="shared" si="13"/>
        <v>6929406000</v>
      </c>
      <c r="H169" s="8">
        <v>91579</v>
      </c>
      <c r="I169" s="4">
        <f t="shared" si="17"/>
        <v>5334019212.7075739</v>
      </c>
      <c r="J169" s="20">
        <f t="shared" si="18"/>
        <v>1.2990965580873115</v>
      </c>
      <c r="K169">
        <v>1</v>
      </c>
    </row>
    <row r="170" spans="1:11" x14ac:dyDescent="0.25">
      <c r="A170" s="6">
        <v>44298</v>
      </c>
      <c r="B170" s="10">
        <v>59893.453125</v>
      </c>
      <c r="C170" s="14">
        <f t="shared" si="12"/>
        <v>1.7979655812966993</v>
      </c>
      <c r="D170" s="10">
        <v>718.23999000000003</v>
      </c>
      <c r="E170" s="14">
        <f t="shared" si="16"/>
        <v>2.1341426247251114</v>
      </c>
      <c r="F170" s="4">
        <v>9746000</v>
      </c>
      <c r="G170" s="4">
        <f t="shared" si="13"/>
        <v>6999966942.54</v>
      </c>
      <c r="H170" s="8">
        <v>91579</v>
      </c>
      <c r="I170" s="4">
        <f t="shared" si="17"/>
        <v>5484982543.734375</v>
      </c>
      <c r="J170" s="20">
        <f t="shared" si="18"/>
        <v>1.2762058742623033</v>
      </c>
      <c r="K170">
        <v>1</v>
      </c>
    </row>
    <row r="171" spans="1:11" x14ac:dyDescent="0.25">
      <c r="A171" s="6">
        <v>44299</v>
      </c>
      <c r="B171" s="10">
        <v>63503.457030999998</v>
      </c>
      <c r="C171" s="14">
        <f t="shared" si="12"/>
        <v>1.8582393460847433</v>
      </c>
      <c r="D171" s="10">
        <v>848.53997800000002</v>
      </c>
      <c r="E171" s="14">
        <f t="shared" si="16"/>
        <v>2.3155582933235697</v>
      </c>
      <c r="F171" s="4">
        <v>9746000</v>
      </c>
      <c r="G171" s="4">
        <f t="shared" si="13"/>
        <v>8269870625.5880003</v>
      </c>
      <c r="H171" s="8">
        <v>91579</v>
      </c>
      <c r="I171" s="4">
        <f t="shared" si="17"/>
        <v>5815583091.4419489</v>
      </c>
      <c r="J171" s="20">
        <f t="shared" si="18"/>
        <v>1.4220191673914371</v>
      </c>
      <c r="K171">
        <v>1</v>
      </c>
    </row>
    <row r="172" spans="1:11" x14ac:dyDescent="0.25">
      <c r="A172" s="6">
        <v>44300</v>
      </c>
      <c r="B172" s="10">
        <v>63109.695312999997</v>
      </c>
      <c r="C172" s="14">
        <f t="shared" si="12"/>
        <v>1.8520387117191563</v>
      </c>
      <c r="D172" s="10">
        <v>735.5</v>
      </c>
      <c r="E172" s="14">
        <f t="shared" si="16"/>
        <v>2.1823412606194252</v>
      </c>
      <c r="F172" s="4">
        <v>9746000</v>
      </c>
      <c r="G172" s="4">
        <f t="shared" si="13"/>
        <v>7168183000</v>
      </c>
      <c r="H172" s="8">
        <v>91579</v>
      </c>
      <c r="I172" s="4">
        <f t="shared" si="17"/>
        <v>5779522787.0692263</v>
      </c>
      <c r="J172" s="20">
        <f t="shared" si="18"/>
        <v>1.2402724695605809</v>
      </c>
      <c r="K172">
        <v>1</v>
      </c>
    </row>
    <row r="173" spans="1:11" x14ac:dyDescent="0.25">
      <c r="A173" s="6">
        <v>44301</v>
      </c>
      <c r="B173" s="10">
        <v>63314.011719000002</v>
      </c>
      <c r="C173" s="14">
        <f t="shared" si="12"/>
        <v>1.8552761921884673</v>
      </c>
      <c r="D173" s="10">
        <v>740.15002400000003</v>
      </c>
      <c r="E173" s="14">
        <f t="shared" si="16"/>
        <v>2.1886635230259515</v>
      </c>
      <c r="F173" s="4">
        <v>9746000</v>
      </c>
      <c r="G173" s="4">
        <f t="shared" si="13"/>
        <v>7213502133.9040003</v>
      </c>
      <c r="H173" s="8">
        <v>91579</v>
      </c>
      <c r="I173" s="4">
        <f t="shared" si="17"/>
        <v>5798233879.2143011</v>
      </c>
      <c r="J173" s="20">
        <f t="shared" si="18"/>
        <v>1.2440860931400506</v>
      </c>
      <c r="K173">
        <v>1</v>
      </c>
    </row>
    <row r="174" spans="1:11" x14ac:dyDescent="0.25">
      <c r="A174" s="6">
        <v>44302</v>
      </c>
      <c r="B174" s="10">
        <v>61572.789062999997</v>
      </c>
      <c r="C174" s="14">
        <f t="shared" si="12"/>
        <v>1.8277748128140581</v>
      </c>
      <c r="D174" s="10">
        <v>693.61999500000002</v>
      </c>
      <c r="E174" s="14">
        <f t="shared" si="16"/>
        <v>2.1257978505389907</v>
      </c>
      <c r="F174" s="4">
        <v>9746000</v>
      </c>
      <c r="G174" s="4">
        <f t="shared" si="13"/>
        <v>6760020471.2700005</v>
      </c>
      <c r="H174" s="8">
        <v>91579</v>
      </c>
      <c r="I174" s="4">
        <f t="shared" si="17"/>
        <v>5638774449.6004763</v>
      </c>
      <c r="J174" s="20">
        <f t="shared" si="18"/>
        <v>1.1988456945194834</v>
      </c>
      <c r="K174">
        <v>1</v>
      </c>
    </row>
    <row r="175" spans="1:11" x14ac:dyDescent="0.25">
      <c r="A175" s="6">
        <v>44305</v>
      </c>
      <c r="B175" s="10">
        <v>55724.265625</v>
      </c>
      <c r="C175" s="14">
        <f t="shared" si="12"/>
        <v>1.7327892919857599</v>
      </c>
      <c r="D175" s="10">
        <v>637.52002000000005</v>
      </c>
      <c r="E175" s="14">
        <f t="shared" si="16"/>
        <v>2.0449178652381059</v>
      </c>
      <c r="F175" s="4">
        <v>9746000</v>
      </c>
      <c r="G175" s="4">
        <f t="shared" si="13"/>
        <v>6213270114.9200001</v>
      </c>
      <c r="H175" s="8">
        <v>91579</v>
      </c>
      <c r="I175" s="4">
        <f t="shared" si="17"/>
        <v>5103172521.671875</v>
      </c>
      <c r="J175" s="20">
        <f t="shared" si="18"/>
        <v>1.21753087682884</v>
      </c>
      <c r="K175">
        <v>1</v>
      </c>
    </row>
    <row r="176" spans="1:11" x14ac:dyDescent="0.25">
      <c r="A176" s="6">
        <v>44306</v>
      </c>
      <c r="B176" s="10">
        <v>56473.03125</v>
      </c>
      <c r="C176" s="14">
        <f t="shared" si="12"/>
        <v>1.7462262680787042</v>
      </c>
      <c r="D176" s="10">
        <v>646.45001200000002</v>
      </c>
      <c r="E176" s="14">
        <f t="shared" si="16"/>
        <v>2.0589252559393421</v>
      </c>
      <c r="F176" s="4">
        <v>9746000</v>
      </c>
      <c r="G176" s="4">
        <f t="shared" si="13"/>
        <v>6300301816.9520006</v>
      </c>
      <c r="H176" s="8">
        <v>91579</v>
      </c>
      <c r="I176" s="4">
        <f t="shared" si="17"/>
        <v>5171743728.84375</v>
      </c>
      <c r="J176" s="20">
        <f t="shared" si="18"/>
        <v>1.2182161660126503</v>
      </c>
      <c r="K176">
        <v>1</v>
      </c>
    </row>
    <row r="177" spans="1:11" x14ac:dyDescent="0.25">
      <c r="A177" s="6">
        <v>44307</v>
      </c>
      <c r="B177" s="10">
        <v>53906.089844000002</v>
      </c>
      <c r="C177" s="14">
        <f t="shared" si="12"/>
        <v>1.7007719804447285</v>
      </c>
      <c r="D177" s="10">
        <v>650.46002199999998</v>
      </c>
      <c r="E177" s="14">
        <f t="shared" si="16"/>
        <v>2.0651283805824892</v>
      </c>
      <c r="F177" s="4">
        <v>9746000</v>
      </c>
      <c r="G177" s="4">
        <f t="shared" si="13"/>
        <v>6339383374.4119997</v>
      </c>
      <c r="H177" s="8">
        <v>91579</v>
      </c>
      <c r="I177" s="4">
        <f t="shared" si="17"/>
        <v>4936665801.8236761</v>
      </c>
      <c r="J177" s="20">
        <f t="shared" si="18"/>
        <v>1.2841427045902396</v>
      </c>
      <c r="K177">
        <v>1</v>
      </c>
    </row>
    <row r="178" spans="1:11" x14ac:dyDescent="0.25">
      <c r="A178" s="6">
        <v>44308</v>
      </c>
      <c r="B178" s="10">
        <v>51762.273437999997</v>
      </c>
      <c r="C178" s="14">
        <f t="shared" si="12"/>
        <v>1.6610025144678038</v>
      </c>
      <c r="D178" s="10">
        <v>598.20001200000002</v>
      </c>
      <c r="E178" s="14">
        <f t="shared" si="16"/>
        <v>1.9847852261495484</v>
      </c>
      <c r="F178" s="4">
        <v>9746000</v>
      </c>
      <c r="G178" s="4">
        <f t="shared" si="13"/>
        <v>5830057316.9520006</v>
      </c>
      <c r="H178" s="8">
        <v>91579</v>
      </c>
      <c r="I178" s="4">
        <f t="shared" si="17"/>
        <v>4740337239.1786013</v>
      </c>
      <c r="J178" s="20">
        <f t="shared" si="18"/>
        <v>1.229882395026018</v>
      </c>
      <c r="K178">
        <v>1</v>
      </c>
    </row>
    <row r="179" spans="1:11" x14ac:dyDescent="0.25">
      <c r="A179" s="6">
        <v>44309</v>
      </c>
      <c r="B179" s="10">
        <v>51093.652344000002</v>
      </c>
      <c r="C179" s="14">
        <f t="shared" si="12"/>
        <v>1.6480853636243258</v>
      </c>
      <c r="D179" s="10">
        <v>613.03997800000002</v>
      </c>
      <c r="E179" s="14">
        <f t="shared" si="16"/>
        <v>2.0095929254178664</v>
      </c>
      <c r="F179" s="4">
        <v>9746000</v>
      </c>
      <c r="G179" s="4">
        <f t="shared" si="13"/>
        <v>5974687625.5880003</v>
      </c>
      <c r="H179" s="8">
        <v>91579</v>
      </c>
      <c r="I179" s="4">
        <f t="shared" si="17"/>
        <v>4679105588.0111761</v>
      </c>
      <c r="J179" s="20">
        <f t="shared" si="18"/>
        <v>1.2768866855444276</v>
      </c>
      <c r="K179">
        <v>1</v>
      </c>
    </row>
    <row r="180" spans="1:11" x14ac:dyDescent="0.25">
      <c r="A180" s="6">
        <v>44312</v>
      </c>
      <c r="B180" s="10">
        <v>54021.753905999998</v>
      </c>
      <c r="C180" s="14">
        <f t="shared" si="12"/>
        <v>1.7053938829348239</v>
      </c>
      <c r="D180" s="10">
        <v>658.82000700000003</v>
      </c>
      <c r="E180" s="14">
        <f t="shared" si="16"/>
        <v>2.0842699948470971</v>
      </c>
      <c r="F180" s="4">
        <v>9746000</v>
      </c>
      <c r="G180" s="4">
        <f t="shared" si="13"/>
        <v>6420859788.2220001</v>
      </c>
      <c r="H180" s="8">
        <v>91579</v>
      </c>
      <c r="I180" s="4">
        <f t="shared" si="17"/>
        <v>4947258200.9575739</v>
      </c>
      <c r="J180" s="20">
        <f t="shared" si="18"/>
        <v>1.2978622759125855</v>
      </c>
      <c r="K180">
        <v>1</v>
      </c>
    </row>
    <row r="181" spans="1:11" x14ac:dyDescent="0.25">
      <c r="A181" s="6">
        <v>44313</v>
      </c>
      <c r="B181" s="10">
        <v>55033.117187999997</v>
      </c>
      <c r="C181" s="14">
        <f t="shared" si="12"/>
        <v>1.7241152906803001</v>
      </c>
      <c r="D181" s="10">
        <v>676.98999000000003</v>
      </c>
      <c r="E181" s="14">
        <f t="shared" si="16"/>
        <v>2.1118495807839883</v>
      </c>
      <c r="F181" s="4">
        <v>9746000</v>
      </c>
      <c r="G181" s="4">
        <f t="shared" si="13"/>
        <v>6597944442.54</v>
      </c>
      <c r="H181" s="8">
        <v>91579</v>
      </c>
      <c r="I181" s="4">
        <f t="shared" si="17"/>
        <v>5039877838.9598513</v>
      </c>
      <c r="J181" s="20">
        <f t="shared" si="18"/>
        <v>1.3091476923380565</v>
      </c>
      <c r="K181">
        <v>1</v>
      </c>
    </row>
    <row r="182" spans="1:11" x14ac:dyDescent="0.25">
      <c r="A182" s="6">
        <v>44314</v>
      </c>
      <c r="B182" s="10">
        <v>54824.703125</v>
      </c>
      <c r="C182" s="14">
        <f t="shared" si="12"/>
        <v>1.7203282243891427</v>
      </c>
      <c r="D182" s="10">
        <v>680.82000700000003</v>
      </c>
      <c r="E182" s="14">
        <f t="shared" si="16"/>
        <v>2.1175070012134984</v>
      </c>
      <c r="F182" s="4">
        <v>9746000</v>
      </c>
      <c r="G182" s="4">
        <f t="shared" si="13"/>
        <v>6635271788.2220001</v>
      </c>
      <c r="H182" s="8">
        <v>91579</v>
      </c>
      <c r="I182" s="4">
        <f t="shared" si="17"/>
        <v>5020791487.484375</v>
      </c>
      <c r="J182" s="20">
        <f t="shared" si="18"/>
        <v>1.3215589224850577</v>
      </c>
      <c r="K182">
        <v>1</v>
      </c>
    </row>
    <row r="183" spans="1:11" x14ac:dyDescent="0.25">
      <c r="A183" s="6">
        <v>44315</v>
      </c>
      <c r="B183" s="10">
        <v>53555.109375</v>
      </c>
      <c r="C183" s="14">
        <f t="shared" si="12"/>
        <v>1.6971708942508412</v>
      </c>
      <c r="D183" s="10">
        <v>655.01000999999997</v>
      </c>
      <c r="E183" s="14">
        <f t="shared" si="16"/>
        <v>2.0795968388583548</v>
      </c>
      <c r="F183" s="4">
        <v>9746000</v>
      </c>
      <c r="G183" s="4">
        <f t="shared" si="13"/>
        <v>6383727557.46</v>
      </c>
      <c r="H183" s="8">
        <v>91579</v>
      </c>
      <c r="I183" s="4">
        <f t="shared" si="17"/>
        <v>4904523361.453125</v>
      </c>
      <c r="J183" s="20">
        <f t="shared" si="18"/>
        <v>1.3015999898446018</v>
      </c>
      <c r="K183">
        <v>1</v>
      </c>
    </row>
    <row r="184" spans="1:11" x14ac:dyDescent="0.25">
      <c r="A184" s="6">
        <v>44316</v>
      </c>
      <c r="B184" s="10">
        <v>57750.175780999998</v>
      </c>
      <c r="C184" s="14">
        <f t="shared" si="12"/>
        <v>1.7755026623110197</v>
      </c>
      <c r="D184" s="10">
        <v>657.15997300000004</v>
      </c>
      <c r="E184" s="14">
        <f t="shared" si="16"/>
        <v>2.0828791749557833</v>
      </c>
      <c r="F184" s="4">
        <v>9746000</v>
      </c>
      <c r="G184" s="4">
        <f t="shared" si="13"/>
        <v>6404681096.8580008</v>
      </c>
      <c r="H184" s="8">
        <v>91579</v>
      </c>
      <c r="I184" s="4">
        <f t="shared" si="17"/>
        <v>5288703347.8481989</v>
      </c>
      <c r="J184" s="20">
        <f t="shared" si="18"/>
        <v>1.2110115988002725</v>
      </c>
      <c r="K184">
        <v>1</v>
      </c>
    </row>
    <row r="185" spans="1:11" x14ac:dyDescent="0.25">
      <c r="A185" s="6">
        <v>44319</v>
      </c>
      <c r="B185" s="10">
        <v>57200.292969000002</v>
      </c>
      <c r="C185" s="14">
        <f t="shared" si="12"/>
        <v>1.7659809109992097</v>
      </c>
      <c r="D185" s="10">
        <v>635.61999500000002</v>
      </c>
      <c r="E185" s="14">
        <f t="shared" si="16"/>
        <v>2.0501018012796783</v>
      </c>
      <c r="F185" s="4">
        <v>9746000</v>
      </c>
      <c r="G185" s="4">
        <f t="shared" si="13"/>
        <v>6194752471.2700005</v>
      </c>
      <c r="H185" s="8">
        <v>91579</v>
      </c>
      <c r="I185" s="4">
        <f t="shared" si="17"/>
        <v>5238345629.8080511</v>
      </c>
      <c r="J185" s="20">
        <f t="shared" si="18"/>
        <v>1.1825780330376932</v>
      </c>
      <c r="K185">
        <v>1</v>
      </c>
    </row>
    <row r="186" spans="1:11" x14ac:dyDescent="0.25">
      <c r="A186" s="6">
        <v>44320</v>
      </c>
      <c r="B186" s="10">
        <v>53333.539062999997</v>
      </c>
      <c r="C186" s="14">
        <f t="shared" si="12"/>
        <v>1.6983806644743256</v>
      </c>
      <c r="D186" s="10">
        <v>616.88000499999998</v>
      </c>
      <c r="E186" s="14">
        <f t="shared" si="16"/>
        <v>2.0206187923318555</v>
      </c>
      <c r="F186" s="4">
        <v>9746000</v>
      </c>
      <c r="G186" s="4">
        <f t="shared" si="13"/>
        <v>6012112528.7299995</v>
      </c>
      <c r="H186" s="8">
        <v>91579</v>
      </c>
      <c r="I186" s="4">
        <f t="shared" si="17"/>
        <v>4884232173.8504763</v>
      </c>
      <c r="J186" s="20">
        <f t="shared" si="18"/>
        <v>1.2309227560716798</v>
      </c>
      <c r="K186">
        <v>1</v>
      </c>
    </row>
    <row r="187" spans="1:11" x14ac:dyDescent="0.25">
      <c r="A187" s="6">
        <v>44321</v>
      </c>
      <c r="B187" s="10">
        <v>57424.007812999997</v>
      </c>
      <c r="C187" s="14">
        <f t="shared" si="12"/>
        <v>1.7750766576873045</v>
      </c>
      <c r="D187" s="10">
        <v>623.45001200000002</v>
      </c>
      <c r="E187" s="14">
        <f t="shared" si="16"/>
        <v>2.0312691731948243</v>
      </c>
      <c r="F187" s="4">
        <v>9746000</v>
      </c>
      <c r="G187" s="4">
        <f t="shared" si="13"/>
        <v>6076143816.9520006</v>
      </c>
      <c r="H187" s="8">
        <v>91579</v>
      </c>
      <c r="I187" s="4">
        <f t="shared" si="17"/>
        <v>5258833211.5067263</v>
      </c>
      <c r="J187" s="20">
        <f t="shared" si="18"/>
        <v>1.1554167193697904</v>
      </c>
      <c r="K187">
        <v>1</v>
      </c>
    </row>
    <row r="188" spans="1:11" x14ac:dyDescent="0.25">
      <c r="A188" s="6">
        <v>44322</v>
      </c>
      <c r="B188" s="10">
        <v>56396.515625</v>
      </c>
      <c r="C188" s="14">
        <f t="shared" si="12"/>
        <v>1.7571835807821534</v>
      </c>
      <c r="D188" s="10">
        <v>609.080017</v>
      </c>
      <c r="E188" s="14">
        <f t="shared" si="16"/>
        <v>2.0082200197367923</v>
      </c>
      <c r="F188" s="4">
        <v>9746000</v>
      </c>
      <c r="G188" s="4">
        <f t="shared" si="13"/>
        <v>5936093845.6820002</v>
      </c>
      <c r="H188" s="8">
        <v>91579</v>
      </c>
      <c r="I188" s="4">
        <f t="shared" si="17"/>
        <v>5164736504.421875</v>
      </c>
      <c r="J188" s="20">
        <f t="shared" si="18"/>
        <v>1.1493507637029914</v>
      </c>
      <c r="K188">
        <v>1</v>
      </c>
    </row>
    <row r="189" spans="1:11" x14ac:dyDescent="0.25">
      <c r="A189" s="6">
        <v>44323</v>
      </c>
      <c r="B189" s="10">
        <v>57356.402344000002</v>
      </c>
      <c r="C189" s="14">
        <f t="shared" si="12"/>
        <v>1.7742039003597423</v>
      </c>
      <c r="D189" s="10">
        <v>620.46002199999998</v>
      </c>
      <c r="E189" s="14">
        <f t="shared" si="16"/>
        <v>2.0269039441512753</v>
      </c>
      <c r="F189" s="4">
        <v>9746000</v>
      </c>
      <c r="G189" s="4">
        <f t="shared" si="13"/>
        <v>6047003374.4119997</v>
      </c>
      <c r="H189" s="8">
        <v>91579</v>
      </c>
      <c r="I189" s="4">
        <f t="shared" si="17"/>
        <v>5252641970.2611761</v>
      </c>
      <c r="J189" s="20">
        <f t="shared" si="18"/>
        <v>1.1512308298658562</v>
      </c>
      <c r="K189">
        <v>1</v>
      </c>
    </row>
    <row r="190" spans="1:11" x14ac:dyDescent="0.25">
      <c r="A190" s="6">
        <v>44326</v>
      </c>
      <c r="B190" s="10">
        <v>55859.796875</v>
      </c>
      <c r="C190" s="14">
        <f t="shared" si="12"/>
        <v>1.748110815580401</v>
      </c>
      <c r="D190" s="10">
        <v>569.46002199999998</v>
      </c>
      <c r="E190" s="14">
        <f t="shared" si="16"/>
        <v>1.9447068674796699</v>
      </c>
      <c r="F190" s="4">
        <v>9746000</v>
      </c>
      <c r="G190" s="4">
        <f t="shared" si="13"/>
        <v>5549957374.4119997</v>
      </c>
      <c r="H190" s="8">
        <v>91579</v>
      </c>
      <c r="I190" s="4">
        <f t="shared" si="17"/>
        <v>5115584338.015625</v>
      </c>
      <c r="J190" s="20">
        <f t="shared" si="18"/>
        <v>1.0849117144190943</v>
      </c>
      <c r="K190">
        <v>1</v>
      </c>
    </row>
    <row r="191" spans="1:11" x14ac:dyDescent="0.25">
      <c r="A191" s="6">
        <v>44327</v>
      </c>
      <c r="B191" s="10">
        <v>56704.574219000002</v>
      </c>
      <c r="C191" s="14">
        <f t="shared" si="12"/>
        <v>1.763233988081196</v>
      </c>
      <c r="D191" s="10">
        <v>576.96002199999998</v>
      </c>
      <c r="E191" s="14">
        <f t="shared" si="16"/>
        <v>1.957877238902161</v>
      </c>
      <c r="F191" s="4">
        <v>9746000</v>
      </c>
      <c r="G191" s="4">
        <f t="shared" si="13"/>
        <v>5623052374.4119997</v>
      </c>
      <c r="H191" s="8">
        <v>91579</v>
      </c>
      <c r="I191" s="4">
        <f t="shared" si="17"/>
        <v>5192948202.4018011</v>
      </c>
      <c r="J191" s="20">
        <f t="shared" si="18"/>
        <v>1.0828246605293059</v>
      </c>
      <c r="K191">
        <v>1</v>
      </c>
    </row>
    <row r="192" spans="1:11" x14ac:dyDescent="0.25">
      <c r="A192" s="6">
        <v>44328</v>
      </c>
      <c r="B192" s="10">
        <v>49150.535155999998</v>
      </c>
      <c r="C192" s="14">
        <f t="shared" si="12"/>
        <v>1.630016533104365</v>
      </c>
      <c r="D192" s="10">
        <v>541.88000499999998</v>
      </c>
      <c r="E192" s="14">
        <f t="shared" si="16"/>
        <v>1.8970757697147516</v>
      </c>
      <c r="F192" s="4">
        <v>9746000</v>
      </c>
      <c r="G192" s="4">
        <f t="shared" si="13"/>
        <v>5281162528.7299995</v>
      </c>
      <c r="H192" s="8">
        <v>91579</v>
      </c>
      <c r="I192" s="4">
        <f t="shared" si="17"/>
        <v>4501156859.0513239</v>
      </c>
      <c r="J192" s="20">
        <f t="shared" si="18"/>
        <v>1.1732900438939762</v>
      </c>
      <c r="K192">
        <v>1</v>
      </c>
    </row>
    <row r="193" spans="1:11" x14ac:dyDescent="0.25">
      <c r="A193" s="6">
        <v>44329</v>
      </c>
      <c r="B193" s="10">
        <v>49716.191405999998</v>
      </c>
      <c r="C193" s="14">
        <f t="shared" si="12"/>
        <v>1.6415251819563998</v>
      </c>
      <c r="D193" s="10">
        <v>488.07998700000002</v>
      </c>
      <c r="E193" s="14">
        <f t="shared" si="16"/>
        <v>1.7977917631015163</v>
      </c>
      <c r="F193" s="4">
        <v>9746000</v>
      </c>
      <c r="G193" s="4">
        <f t="shared" si="13"/>
        <v>4756827553.302</v>
      </c>
      <c r="H193" s="8">
        <v>91579</v>
      </c>
      <c r="I193" s="4">
        <f t="shared" si="17"/>
        <v>4552959092.7700739</v>
      </c>
      <c r="J193" s="20">
        <f t="shared" si="18"/>
        <v>1.0447771342500445</v>
      </c>
      <c r="K193">
        <v>1</v>
      </c>
    </row>
    <row r="194" spans="1:11" x14ac:dyDescent="0.25">
      <c r="A194" s="6">
        <v>44330</v>
      </c>
      <c r="B194" s="10">
        <v>49880.535155999998</v>
      </c>
      <c r="C194" s="14">
        <f t="shared" ref="C194:C257" si="19">C193+B194/B193-1</f>
        <v>1.6448308203279698</v>
      </c>
      <c r="D194" s="10">
        <v>521.30999799999995</v>
      </c>
      <c r="E194" s="14">
        <f t="shared" si="16"/>
        <v>1.8658748885831598</v>
      </c>
      <c r="F194" s="4">
        <v>9746000</v>
      </c>
      <c r="G194" s="4">
        <f t="shared" ref="G194:G257" si="20">F194*D194</f>
        <v>5080687240.5079994</v>
      </c>
      <c r="H194" s="8">
        <v>91579</v>
      </c>
      <c r="I194" s="4">
        <f t="shared" si="17"/>
        <v>4568009529.0513239</v>
      </c>
      <c r="J194" s="20">
        <f t="shared" si="18"/>
        <v>1.1122321895775791</v>
      </c>
      <c r="K194">
        <v>1</v>
      </c>
    </row>
    <row r="195" spans="1:11" x14ac:dyDescent="0.25">
      <c r="A195" s="6">
        <v>44333</v>
      </c>
      <c r="B195" s="10">
        <v>43537.511719000002</v>
      </c>
      <c r="C195" s="14">
        <f t="shared" si="19"/>
        <v>1.5176665183179301</v>
      </c>
      <c r="D195" s="10">
        <v>489.35000600000001</v>
      </c>
      <c r="E195" s="14">
        <f t="shared" si="16"/>
        <v>1.8045678119442807</v>
      </c>
      <c r="F195" s="4">
        <v>9746000</v>
      </c>
      <c r="G195" s="4">
        <f t="shared" si="20"/>
        <v>4769205158.4759998</v>
      </c>
      <c r="H195" s="8">
        <v>91850</v>
      </c>
      <c r="I195" s="4">
        <f t="shared" si="17"/>
        <v>3998920451.3901501</v>
      </c>
      <c r="J195" s="20">
        <f t="shared" si="18"/>
        <v>1.1926231632885007</v>
      </c>
      <c r="K195">
        <v>1</v>
      </c>
    </row>
    <row r="196" spans="1:11" x14ac:dyDescent="0.25">
      <c r="A196" s="6">
        <v>44334</v>
      </c>
      <c r="B196" s="10">
        <v>42909.402344000002</v>
      </c>
      <c r="C196" s="14">
        <f t="shared" si="19"/>
        <v>1.5032396631716383</v>
      </c>
      <c r="D196" s="10">
        <v>487.20001200000002</v>
      </c>
      <c r="E196" s="14">
        <f t="shared" si="16"/>
        <v>1.8001742409344952</v>
      </c>
      <c r="F196" s="4">
        <v>9746000</v>
      </c>
      <c r="G196" s="4">
        <f t="shared" si="20"/>
        <v>4748251316.9520006</v>
      </c>
      <c r="H196" s="8">
        <v>91850</v>
      </c>
      <c r="I196" s="4">
        <f t="shared" si="17"/>
        <v>3941228605.2964001</v>
      </c>
      <c r="J196" s="20">
        <f t="shared" si="18"/>
        <v>1.2047642480243566</v>
      </c>
      <c r="K196">
        <v>1</v>
      </c>
    </row>
    <row r="197" spans="1:11" x14ac:dyDescent="0.25">
      <c r="A197" s="6">
        <v>44335</v>
      </c>
      <c r="B197" s="10">
        <v>37002.441405999998</v>
      </c>
      <c r="C197" s="14">
        <f t="shared" si="19"/>
        <v>1.3655784370691504</v>
      </c>
      <c r="D197" s="10">
        <v>454.85998499999999</v>
      </c>
      <c r="E197" s="14">
        <f t="shared" si="16"/>
        <v>1.7337948768059079</v>
      </c>
      <c r="F197" s="4">
        <v>9746000</v>
      </c>
      <c r="G197" s="4">
        <f t="shared" si="20"/>
        <v>4433065413.8100004</v>
      </c>
      <c r="H197" s="8">
        <v>91850</v>
      </c>
      <c r="I197" s="4">
        <f t="shared" si="17"/>
        <v>3398674243.1410999</v>
      </c>
      <c r="J197" s="20">
        <f t="shared" si="18"/>
        <v>1.3043513725260418</v>
      </c>
      <c r="K197">
        <v>1</v>
      </c>
    </row>
    <row r="198" spans="1:11" x14ac:dyDescent="0.25">
      <c r="A198" s="6">
        <v>44336</v>
      </c>
      <c r="B198" s="10">
        <v>40782.738280999998</v>
      </c>
      <c r="C198" s="14">
        <f t="shared" si="19"/>
        <v>1.467741881732751</v>
      </c>
      <c r="D198" s="10">
        <v>472.66000400000001</v>
      </c>
      <c r="E198" s="14">
        <f t="shared" si="16"/>
        <v>1.7729278398868438</v>
      </c>
      <c r="F198" s="4">
        <v>9746000</v>
      </c>
      <c r="G198" s="4">
        <f t="shared" si="20"/>
        <v>4606544398.9840002</v>
      </c>
      <c r="H198" s="8">
        <v>91850</v>
      </c>
      <c r="I198" s="4">
        <f t="shared" si="17"/>
        <v>3745894511.1098499</v>
      </c>
      <c r="J198" s="20">
        <f t="shared" si="18"/>
        <v>1.2297581753361104</v>
      </c>
      <c r="K198">
        <v>1</v>
      </c>
    </row>
    <row r="199" spans="1:11" x14ac:dyDescent="0.25">
      <c r="A199" s="6">
        <v>44337</v>
      </c>
      <c r="B199" s="10">
        <v>37304.691405999998</v>
      </c>
      <c r="C199" s="14">
        <f t="shared" si="19"/>
        <v>1.3824595534340558</v>
      </c>
      <c r="D199" s="10">
        <v>450.51998900000001</v>
      </c>
      <c r="E199" s="14">
        <f t="shared" si="16"/>
        <v>1.7260865272887083</v>
      </c>
      <c r="F199" s="4">
        <v>9746000</v>
      </c>
      <c r="G199" s="4">
        <f t="shared" si="20"/>
        <v>4390767812.7939997</v>
      </c>
      <c r="H199" s="8">
        <v>91850</v>
      </c>
      <c r="I199" s="4">
        <f t="shared" si="17"/>
        <v>3426435905.6410999</v>
      </c>
      <c r="J199" s="20">
        <f t="shared" si="18"/>
        <v>1.2814387701124879</v>
      </c>
      <c r="K199">
        <v>1</v>
      </c>
    </row>
    <row r="200" spans="1:11" x14ac:dyDescent="0.25">
      <c r="A200" s="6">
        <v>44340</v>
      </c>
      <c r="B200" s="10">
        <v>38705.980469000002</v>
      </c>
      <c r="C200" s="14">
        <f t="shared" si="19"/>
        <v>1.4200229002997165</v>
      </c>
      <c r="D200" s="10">
        <v>472.45001200000002</v>
      </c>
      <c r="E200" s="14">
        <f t="shared" si="16"/>
        <v>1.7747636637875286</v>
      </c>
      <c r="F200" s="4">
        <v>9746000</v>
      </c>
      <c r="G200" s="4">
        <f t="shared" si="20"/>
        <v>4604497816.9520006</v>
      </c>
      <c r="H200" s="8">
        <v>92079</v>
      </c>
      <c r="I200" s="4">
        <f t="shared" si="17"/>
        <v>3564007975.605051</v>
      </c>
      <c r="J200" s="20">
        <f t="shared" si="18"/>
        <v>1.2919437466102497</v>
      </c>
      <c r="K200">
        <v>1</v>
      </c>
    </row>
    <row r="201" spans="1:11" x14ac:dyDescent="0.25">
      <c r="A201" s="6">
        <v>44341</v>
      </c>
      <c r="B201" s="10">
        <v>38402.222655999998</v>
      </c>
      <c r="C201" s="14">
        <f t="shared" si="19"/>
        <v>1.4121750739607535</v>
      </c>
      <c r="D201" s="10">
        <v>469.67001299999998</v>
      </c>
      <c r="E201" s="14">
        <f t="shared" si="16"/>
        <v>1.7688794455011716</v>
      </c>
      <c r="F201" s="4">
        <v>9746000</v>
      </c>
      <c r="G201" s="4">
        <f t="shared" si="20"/>
        <v>4577403946.698</v>
      </c>
      <c r="H201" s="8">
        <v>92079</v>
      </c>
      <c r="I201" s="4">
        <f t="shared" si="17"/>
        <v>3536038259.941824</v>
      </c>
      <c r="J201" s="20">
        <f t="shared" si="18"/>
        <v>1.294500684156429</v>
      </c>
      <c r="K201">
        <v>1</v>
      </c>
    </row>
    <row r="202" spans="1:11" x14ac:dyDescent="0.25">
      <c r="A202" s="6">
        <v>44342</v>
      </c>
      <c r="B202" s="10">
        <v>39294.199219000002</v>
      </c>
      <c r="C202" s="14">
        <f t="shared" si="19"/>
        <v>1.435402285859142</v>
      </c>
      <c r="D202" s="10">
        <v>482.790009</v>
      </c>
      <c r="E202" s="14">
        <f t="shared" si="16"/>
        <v>1.7968139434185426</v>
      </c>
      <c r="F202" s="4">
        <v>9746000</v>
      </c>
      <c r="G202" s="4">
        <f t="shared" si="20"/>
        <v>4705271427.7139997</v>
      </c>
      <c r="H202" s="8">
        <v>92079</v>
      </c>
      <c r="I202" s="4">
        <f t="shared" si="17"/>
        <v>3618170569.886301</v>
      </c>
      <c r="J202" s="20">
        <f t="shared" si="18"/>
        <v>1.300455945022476</v>
      </c>
      <c r="K202">
        <v>1</v>
      </c>
    </row>
    <row r="203" spans="1:11" x14ac:dyDescent="0.25">
      <c r="A203" s="6">
        <v>44343</v>
      </c>
      <c r="B203" s="10">
        <v>38436.96875</v>
      </c>
      <c r="C203" s="14">
        <f t="shared" si="19"/>
        <v>1.413586585678503</v>
      </c>
      <c r="D203" s="10">
        <v>493.85000600000001</v>
      </c>
      <c r="E203" s="14">
        <f t="shared" si="16"/>
        <v>1.8197224477243972</v>
      </c>
      <c r="F203" s="4">
        <v>9746000</v>
      </c>
      <c r="G203" s="4">
        <f t="shared" si="20"/>
        <v>4813062158.4759998</v>
      </c>
      <c r="H203" s="8">
        <v>92079</v>
      </c>
      <c r="I203" s="4">
        <f t="shared" si="17"/>
        <v>3539237645.53125</v>
      </c>
      <c r="J203" s="20">
        <f t="shared" si="18"/>
        <v>1.3599149422907839</v>
      </c>
      <c r="K203">
        <v>1</v>
      </c>
    </row>
    <row r="204" spans="1:11" x14ac:dyDescent="0.25">
      <c r="A204" s="6">
        <v>44344</v>
      </c>
      <c r="B204" s="10">
        <v>35697.605469000002</v>
      </c>
      <c r="C204" s="14">
        <f t="shared" si="19"/>
        <v>1.3423176128618057</v>
      </c>
      <c r="D204" s="10">
        <v>470</v>
      </c>
      <c r="E204" s="14">
        <f t="shared" si="16"/>
        <v>1.771428419759963</v>
      </c>
      <c r="F204" s="4">
        <v>9746000</v>
      </c>
      <c r="G204" s="4">
        <f t="shared" si="20"/>
        <v>4580620000</v>
      </c>
      <c r="H204" s="8">
        <v>92079</v>
      </c>
      <c r="I204" s="4">
        <f t="shared" si="17"/>
        <v>3286999813.980051</v>
      </c>
      <c r="J204" s="20">
        <f t="shared" si="18"/>
        <v>1.3935565133037151</v>
      </c>
      <c r="K204">
        <v>1</v>
      </c>
    </row>
    <row r="205" spans="1:11" x14ac:dyDescent="0.25">
      <c r="A205" s="6">
        <v>44348</v>
      </c>
      <c r="B205" s="10">
        <v>36684.925780999998</v>
      </c>
      <c r="C205" s="14">
        <f t="shared" si="19"/>
        <v>1.3699754991269613</v>
      </c>
      <c r="D205" s="10">
        <v>477.76001000000002</v>
      </c>
      <c r="E205" s="14">
        <f t="shared" si="16"/>
        <v>1.7879390793344312</v>
      </c>
      <c r="F205" s="4">
        <v>9746000</v>
      </c>
      <c r="G205" s="4">
        <f t="shared" si="20"/>
        <v>4656249057.46</v>
      </c>
      <c r="H205" s="8">
        <v>92079</v>
      </c>
      <c r="I205" s="4">
        <f t="shared" si="17"/>
        <v>3377911280.988699</v>
      </c>
      <c r="J205" s="20">
        <f t="shared" si="18"/>
        <v>1.3784403053052174</v>
      </c>
      <c r="K205">
        <v>1</v>
      </c>
    </row>
    <row r="206" spans="1:11" x14ac:dyDescent="0.25">
      <c r="A206" s="6">
        <v>44349</v>
      </c>
      <c r="B206" s="10">
        <v>37575.179687999997</v>
      </c>
      <c r="C206" s="14">
        <f t="shared" si="19"/>
        <v>1.3942430664736856</v>
      </c>
      <c r="D206" s="10">
        <v>498.5</v>
      </c>
      <c r="E206" s="14">
        <f t="shared" si="16"/>
        <v>1.8313499751103253</v>
      </c>
      <c r="F206" s="4">
        <v>9746000</v>
      </c>
      <c r="G206" s="4">
        <f t="shared" si="20"/>
        <v>4858381000</v>
      </c>
      <c r="H206" s="8">
        <v>92079</v>
      </c>
      <c r="I206" s="4">
        <f t="shared" si="17"/>
        <v>3459884970.4913516</v>
      </c>
      <c r="J206" s="20">
        <f t="shared" si="18"/>
        <v>1.4042030418456493</v>
      </c>
      <c r="K206">
        <v>1</v>
      </c>
    </row>
    <row r="207" spans="1:11" x14ac:dyDescent="0.25">
      <c r="A207" s="6">
        <v>44350</v>
      </c>
      <c r="B207" s="10">
        <v>39208.765625</v>
      </c>
      <c r="C207" s="14">
        <f t="shared" si="19"/>
        <v>1.4377181995419566</v>
      </c>
      <c r="D207" s="10">
        <v>488.64001500000001</v>
      </c>
      <c r="E207" s="14">
        <f t="shared" si="16"/>
        <v>1.8115706671865541</v>
      </c>
      <c r="F207" s="4">
        <v>9746000</v>
      </c>
      <c r="G207" s="4">
        <f t="shared" si="20"/>
        <v>4762285586.1899996</v>
      </c>
      <c r="H207" s="8">
        <v>92079</v>
      </c>
      <c r="I207" s="4">
        <f t="shared" si="17"/>
        <v>3610303929.984375</v>
      </c>
      <c r="J207" s="20">
        <f t="shared" si="18"/>
        <v>1.3190816281804314</v>
      </c>
      <c r="K207">
        <v>1</v>
      </c>
    </row>
    <row r="208" spans="1:11" x14ac:dyDescent="0.25">
      <c r="A208" s="6">
        <v>44351</v>
      </c>
      <c r="B208" s="10">
        <v>36894.40625</v>
      </c>
      <c r="C208" s="14">
        <f t="shared" si="19"/>
        <v>1.3786916186713682</v>
      </c>
      <c r="D208" s="10">
        <v>484.67001299999998</v>
      </c>
      <c r="E208" s="14">
        <f t="shared" si="16"/>
        <v>1.8034460726422452</v>
      </c>
      <c r="F208" s="4">
        <v>9746000</v>
      </c>
      <c r="G208" s="4">
        <f t="shared" si="20"/>
        <v>4723593946.698</v>
      </c>
      <c r="H208" s="8">
        <v>92079</v>
      </c>
      <c r="I208" s="4">
        <f t="shared" si="17"/>
        <v>3397200033.09375</v>
      </c>
      <c r="J208" s="20">
        <f t="shared" si="18"/>
        <v>1.3904373898160876</v>
      </c>
      <c r="K208">
        <v>1</v>
      </c>
    </row>
    <row r="209" spans="1:11" x14ac:dyDescent="0.25">
      <c r="A209" s="6">
        <v>44354</v>
      </c>
      <c r="B209" s="10">
        <v>33560.707030999998</v>
      </c>
      <c r="C209" s="14">
        <f t="shared" si="19"/>
        <v>1.2883337688550425</v>
      </c>
      <c r="D209" s="10">
        <v>469.80999800000001</v>
      </c>
      <c r="E209" s="14">
        <f t="shared" si="16"/>
        <v>1.7727860057897082</v>
      </c>
      <c r="F209" s="4">
        <v>9746000</v>
      </c>
      <c r="G209" s="4">
        <f t="shared" si="20"/>
        <v>4578768240.5080004</v>
      </c>
      <c r="H209" s="8">
        <v>92079</v>
      </c>
      <c r="I209" s="4">
        <f t="shared" si="17"/>
        <v>3090236342.707449</v>
      </c>
      <c r="J209" s="20">
        <f t="shared" si="18"/>
        <v>1.4816886906767797</v>
      </c>
      <c r="K209">
        <v>1</v>
      </c>
    </row>
    <row r="210" spans="1:11" x14ac:dyDescent="0.25">
      <c r="A210" s="6">
        <v>44355</v>
      </c>
      <c r="B210" s="10">
        <v>33472.632812999997</v>
      </c>
      <c r="C210" s="14">
        <f t="shared" si="19"/>
        <v>1.2857094433925709</v>
      </c>
      <c r="D210" s="10">
        <v>459.38000499999998</v>
      </c>
      <c r="E210" s="14">
        <f t="shared" si="16"/>
        <v>1.7505855565774713</v>
      </c>
      <c r="F210" s="4">
        <v>9746000</v>
      </c>
      <c r="G210" s="4">
        <f t="shared" si="20"/>
        <v>4477117528.7299995</v>
      </c>
      <c r="H210" s="8">
        <v>92079</v>
      </c>
      <c r="I210" s="4">
        <f t="shared" si="17"/>
        <v>3082126556.7882266</v>
      </c>
      <c r="J210" s="20">
        <f t="shared" si="18"/>
        <v>1.4526066487663774</v>
      </c>
      <c r="K210">
        <v>1</v>
      </c>
    </row>
    <row r="211" spans="1:11" x14ac:dyDescent="0.25">
      <c r="A211" s="6">
        <v>44356</v>
      </c>
      <c r="B211" s="10">
        <v>37345.121094000002</v>
      </c>
      <c r="C211" s="14">
        <f t="shared" si="19"/>
        <v>1.4014006202006293</v>
      </c>
      <c r="D211" s="10">
        <v>512.98999000000003</v>
      </c>
      <c r="E211" s="14">
        <f t="shared" si="16"/>
        <v>1.8672862932584247</v>
      </c>
      <c r="F211" s="4">
        <v>9746000</v>
      </c>
      <c r="G211" s="4">
        <f t="shared" si="20"/>
        <v>4999600442.54</v>
      </c>
      <c r="H211" s="8">
        <v>92079</v>
      </c>
      <c r="I211" s="4">
        <f t="shared" si="17"/>
        <v>3438701405.214426</v>
      </c>
      <c r="J211" s="20">
        <f t="shared" si="18"/>
        <v>1.4539210746704079</v>
      </c>
      <c r="K211">
        <v>1</v>
      </c>
    </row>
    <row r="212" spans="1:11" x14ac:dyDescent="0.25">
      <c r="A212" s="6">
        <v>44357</v>
      </c>
      <c r="B212" s="10">
        <v>36702.597655999998</v>
      </c>
      <c r="C212" s="14">
        <f t="shared" si="19"/>
        <v>1.3841956033422629</v>
      </c>
      <c r="D212" s="10">
        <v>508.64999399999999</v>
      </c>
      <c r="E212" s="14">
        <f t="shared" si="16"/>
        <v>1.8588260969883179</v>
      </c>
      <c r="F212" s="4">
        <v>9746000</v>
      </c>
      <c r="G212" s="4">
        <f t="shared" si="20"/>
        <v>4957302841.5240002</v>
      </c>
      <c r="H212" s="8">
        <v>92079</v>
      </c>
      <c r="I212" s="4">
        <f t="shared" si="17"/>
        <v>3379538489.566824</v>
      </c>
      <c r="J212" s="20">
        <f t="shared" si="18"/>
        <v>1.4668579324745041</v>
      </c>
      <c r="K212">
        <v>1</v>
      </c>
    </row>
    <row r="213" spans="1:11" x14ac:dyDescent="0.25">
      <c r="A213" s="6">
        <v>44358</v>
      </c>
      <c r="B213" s="10">
        <v>37334.398437999997</v>
      </c>
      <c r="C213" s="14">
        <f t="shared" si="19"/>
        <v>1.4014096650803891</v>
      </c>
      <c r="D213" s="10">
        <v>516.44000200000005</v>
      </c>
      <c r="E213" s="14">
        <f t="shared" si="16"/>
        <v>1.8741411625380877</v>
      </c>
      <c r="F213" s="4">
        <v>9746000</v>
      </c>
      <c r="G213" s="4">
        <f t="shared" si="20"/>
        <v>5033224259.4920006</v>
      </c>
      <c r="H213" s="8">
        <v>92079</v>
      </c>
      <c r="I213" s="4">
        <f t="shared" si="17"/>
        <v>3437714073.7726016</v>
      </c>
      <c r="J213" s="20">
        <f t="shared" si="18"/>
        <v>1.4641195141539101</v>
      </c>
      <c r="K213">
        <v>1</v>
      </c>
    </row>
    <row r="214" spans="1:11" x14ac:dyDescent="0.25">
      <c r="A214" s="6">
        <v>44361</v>
      </c>
      <c r="B214" s="10">
        <v>40218.476562999997</v>
      </c>
      <c r="C214" s="14">
        <f t="shared" si="19"/>
        <v>1.47865955380672</v>
      </c>
      <c r="D214" s="10">
        <v>598.48999000000003</v>
      </c>
      <c r="E214" s="14">
        <f t="shared" si="16"/>
        <v>2.0330172908051618</v>
      </c>
      <c r="F214" s="4">
        <v>9746000</v>
      </c>
      <c r="G214" s="4">
        <f t="shared" si="20"/>
        <v>5832883442.54</v>
      </c>
      <c r="H214" s="8">
        <v>92079</v>
      </c>
      <c r="I214" s="4">
        <f t="shared" si="17"/>
        <v>3703277103.4444766</v>
      </c>
      <c r="J214" s="20">
        <f t="shared" si="18"/>
        <v>1.5750599481509884</v>
      </c>
      <c r="K214">
        <v>1</v>
      </c>
    </row>
    <row r="215" spans="1:11" x14ac:dyDescent="0.25">
      <c r="A215" s="6">
        <v>44362</v>
      </c>
      <c r="B215" s="10">
        <v>40406.269530999998</v>
      </c>
      <c r="C215" s="14">
        <f t="shared" si="19"/>
        <v>1.4833288745778797</v>
      </c>
      <c r="D215" s="10">
        <v>630.53997800000002</v>
      </c>
      <c r="E215" s="14">
        <f t="shared" si="16"/>
        <v>2.0865687094345695</v>
      </c>
      <c r="F215" s="4">
        <v>9746000</v>
      </c>
      <c r="G215" s="4">
        <f t="shared" si="20"/>
        <v>6145242625.5880003</v>
      </c>
      <c r="H215" s="8">
        <v>92079</v>
      </c>
      <c r="I215" s="4">
        <f t="shared" si="17"/>
        <v>3720568892.144949</v>
      </c>
      <c r="J215" s="20">
        <f t="shared" si="18"/>
        <v>1.6516943520551772</v>
      </c>
      <c r="K215">
        <v>1</v>
      </c>
    </row>
    <row r="216" spans="1:11" x14ac:dyDescent="0.25">
      <c r="A216" s="6">
        <v>44363</v>
      </c>
      <c r="B216" s="10">
        <v>38347.0625</v>
      </c>
      <c r="C216" s="14">
        <f t="shared" si="19"/>
        <v>1.4323663122106667</v>
      </c>
      <c r="D216" s="10">
        <v>619.82000700000003</v>
      </c>
      <c r="E216" s="14">
        <f t="shared" ref="E216:E279" si="21">E215+D216/D215-1</f>
        <v>2.0695674543610965</v>
      </c>
      <c r="F216" s="4">
        <v>9746000</v>
      </c>
      <c r="G216" s="4">
        <f t="shared" si="20"/>
        <v>6040765788.2220001</v>
      </c>
      <c r="H216" s="8">
        <v>92079</v>
      </c>
      <c r="I216" s="4">
        <f t="shared" si="17"/>
        <v>3530959167.9375</v>
      </c>
      <c r="J216" s="20">
        <f t="shared" si="18"/>
        <v>1.7108002389476866</v>
      </c>
      <c r="K216">
        <v>1</v>
      </c>
    </row>
    <row r="217" spans="1:11" x14ac:dyDescent="0.25">
      <c r="A217" s="6">
        <v>44364</v>
      </c>
      <c r="B217" s="10">
        <v>38053.503905999998</v>
      </c>
      <c r="C217" s="14">
        <f t="shared" si="19"/>
        <v>1.4247110036977917</v>
      </c>
      <c r="D217" s="10">
        <v>630.80999799999995</v>
      </c>
      <c r="E217" s="14">
        <f t="shared" si="21"/>
        <v>2.0872983937884841</v>
      </c>
      <c r="F217" s="4">
        <v>9746000</v>
      </c>
      <c r="G217" s="4">
        <f t="shared" si="20"/>
        <v>6147874240.5079994</v>
      </c>
      <c r="H217" s="8">
        <v>92079</v>
      </c>
      <c r="I217" s="4">
        <f t="shared" si="17"/>
        <v>3503928586.160574</v>
      </c>
      <c r="J217" s="20">
        <f t="shared" si="18"/>
        <v>1.7545660789977817</v>
      </c>
      <c r="K217">
        <v>1</v>
      </c>
    </row>
    <row r="218" spans="1:11" x14ac:dyDescent="0.25">
      <c r="A218" s="6">
        <v>44365</v>
      </c>
      <c r="B218" s="10">
        <v>35787.246094000002</v>
      </c>
      <c r="C218" s="14">
        <f t="shared" si="19"/>
        <v>1.3651564928280928</v>
      </c>
      <c r="D218" s="10">
        <v>646.46002199999998</v>
      </c>
      <c r="E218" s="14">
        <f t="shared" si="21"/>
        <v>2.1121078039906349</v>
      </c>
      <c r="F218" s="4">
        <v>9746000</v>
      </c>
      <c r="G218" s="4">
        <f t="shared" si="20"/>
        <v>6300399374.4119997</v>
      </c>
      <c r="H218" s="8">
        <v>92079</v>
      </c>
      <c r="I218" s="4">
        <f t="shared" si="17"/>
        <v>3295253833.089426</v>
      </c>
      <c r="J218" s="20">
        <f t="shared" si="18"/>
        <v>1.9119617770097956</v>
      </c>
      <c r="K218">
        <v>1</v>
      </c>
    </row>
    <row r="219" spans="1:11" x14ac:dyDescent="0.25">
      <c r="A219" s="6">
        <v>44368</v>
      </c>
      <c r="B219" s="10">
        <v>31676.693359000001</v>
      </c>
      <c r="C219" s="14">
        <f t="shared" si="19"/>
        <v>1.250295664358557</v>
      </c>
      <c r="D219" s="10">
        <v>583.669983</v>
      </c>
      <c r="E219" s="14">
        <f t="shared" si="21"/>
        <v>2.0149787676029836</v>
      </c>
      <c r="F219" s="4">
        <v>9746000</v>
      </c>
      <c r="G219" s="4">
        <f t="shared" si="20"/>
        <v>5688447654.3179998</v>
      </c>
      <c r="H219" s="8">
        <v>105084</v>
      </c>
      <c r="I219" s="4">
        <f t="shared" si="17"/>
        <v>3328713644.9371562</v>
      </c>
      <c r="J219" s="20">
        <f t="shared" si="18"/>
        <v>1.708902675653674</v>
      </c>
      <c r="K219">
        <v>1</v>
      </c>
    </row>
    <row r="220" spans="1:11" x14ac:dyDescent="0.25">
      <c r="A220" s="6">
        <v>44369</v>
      </c>
      <c r="B220" s="10">
        <v>32505.660156000002</v>
      </c>
      <c r="C220" s="14">
        <f t="shared" si="19"/>
        <v>1.2764652770641858</v>
      </c>
      <c r="D220" s="10">
        <v>553.71997099999999</v>
      </c>
      <c r="E220" s="14">
        <f t="shared" si="21"/>
        <v>1.9636655034771495</v>
      </c>
      <c r="F220" s="4">
        <v>9746000</v>
      </c>
      <c r="G220" s="4">
        <f t="shared" si="20"/>
        <v>5396554837.3660002</v>
      </c>
      <c r="H220" s="8">
        <v>105084</v>
      </c>
      <c r="I220" s="4">
        <f t="shared" si="17"/>
        <v>3415824791.8331041</v>
      </c>
      <c r="J220" s="20">
        <f t="shared" si="18"/>
        <v>1.5798687480308193</v>
      </c>
      <c r="K220">
        <v>1</v>
      </c>
    </row>
    <row r="221" spans="1:11" x14ac:dyDescent="0.25">
      <c r="A221" s="6">
        <v>44370</v>
      </c>
      <c r="B221" s="10">
        <v>33723.027344000002</v>
      </c>
      <c r="C221" s="14">
        <f t="shared" si="19"/>
        <v>1.3139162065994623</v>
      </c>
      <c r="D221" s="10">
        <v>553</v>
      </c>
      <c r="E221" s="14">
        <f t="shared" si="21"/>
        <v>1.9623652596035184</v>
      </c>
      <c r="F221" s="4">
        <v>9746000</v>
      </c>
      <c r="G221" s="4">
        <f t="shared" si="20"/>
        <v>5389538000</v>
      </c>
      <c r="H221" s="8">
        <v>105084</v>
      </c>
      <c r="I221" s="4">
        <f t="shared" si="17"/>
        <v>3543750605.4168963</v>
      </c>
      <c r="J221" s="20">
        <f t="shared" si="18"/>
        <v>1.5208570241262676</v>
      </c>
      <c r="K221">
        <v>1</v>
      </c>
    </row>
    <row r="222" spans="1:11" x14ac:dyDescent="0.25">
      <c r="A222" s="6">
        <v>44371</v>
      </c>
      <c r="B222" s="10">
        <v>34662.4375</v>
      </c>
      <c r="C222" s="14">
        <f t="shared" si="19"/>
        <v>1.3417728443330001</v>
      </c>
      <c r="D222" s="10">
        <v>581.88000499999998</v>
      </c>
      <c r="E222" s="14">
        <f t="shared" si="21"/>
        <v>2.0145895001098477</v>
      </c>
      <c r="F222" s="4">
        <v>9746000</v>
      </c>
      <c r="G222" s="4">
        <f t="shared" si="20"/>
        <v>5671002528.7299995</v>
      </c>
      <c r="H222" s="8">
        <v>105084</v>
      </c>
      <c r="I222" s="4">
        <f t="shared" si="17"/>
        <v>3642467582.25</v>
      </c>
      <c r="J222" s="20">
        <f t="shared" si="18"/>
        <v>1.5569122856069311</v>
      </c>
      <c r="K222">
        <v>1</v>
      </c>
    </row>
    <row r="223" spans="1:11" x14ac:dyDescent="0.25">
      <c r="A223" s="6">
        <v>44372</v>
      </c>
      <c r="B223" s="10">
        <v>31637.779297000001</v>
      </c>
      <c r="C223" s="14">
        <f t="shared" si="19"/>
        <v>1.2545124431278052</v>
      </c>
      <c r="D223" s="10">
        <v>550.04998799999998</v>
      </c>
      <c r="E223" s="14">
        <f t="shared" si="21"/>
        <v>1.9598874709517915</v>
      </c>
      <c r="F223" s="4">
        <v>9746000</v>
      </c>
      <c r="G223" s="4">
        <f t="shared" si="20"/>
        <v>5360787183.0479994</v>
      </c>
      <c r="H223" s="8">
        <v>105084</v>
      </c>
      <c r="I223" s="4">
        <f t="shared" si="17"/>
        <v>3324624399.6459479</v>
      </c>
      <c r="J223" s="20">
        <f t="shared" si="18"/>
        <v>1.6124489682560503</v>
      </c>
      <c r="K223">
        <v>1</v>
      </c>
    </row>
    <row r="224" spans="1:11" x14ac:dyDescent="0.25">
      <c r="A224" s="6">
        <v>44375</v>
      </c>
      <c r="B224" s="10">
        <v>34434.335937999997</v>
      </c>
      <c r="C224" s="14">
        <f t="shared" si="19"/>
        <v>1.3429053930484454</v>
      </c>
      <c r="D224" s="10">
        <v>624.169983</v>
      </c>
      <c r="E224" s="14">
        <f t="shared" si="21"/>
        <v>2.0946388510390865</v>
      </c>
      <c r="F224" s="4">
        <v>9746000</v>
      </c>
      <c r="G224" s="4">
        <f t="shared" si="20"/>
        <v>6083160654.3179998</v>
      </c>
      <c r="H224" s="8">
        <v>105084</v>
      </c>
      <c r="I224" s="4">
        <f t="shared" si="17"/>
        <v>3618497757.7087917</v>
      </c>
      <c r="J224" s="20">
        <f t="shared" si="18"/>
        <v>1.6811287616134425</v>
      </c>
      <c r="K224">
        <v>1</v>
      </c>
    </row>
    <row r="225" spans="1:11" x14ac:dyDescent="0.25">
      <c r="A225" s="6">
        <v>44376</v>
      </c>
      <c r="B225" s="10">
        <v>35867.777344000002</v>
      </c>
      <c r="C225" s="14">
        <f t="shared" si="19"/>
        <v>1.3845336506277683</v>
      </c>
      <c r="D225" s="10">
        <v>668.98999000000003</v>
      </c>
      <c r="E225" s="14">
        <f t="shared" si="21"/>
        <v>2.1664462243840492</v>
      </c>
      <c r="F225" s="4">
        <v>9746000</v>
      </c>
      <c r="G225" s="4">
        <f t="shared" si="20"/>
        <v>6519976442.54</v>
      </c>
      <c r="H225" s="8">
        <v>105084</v>
      </c>
      <c r="I225" s="4">
        <f t="shared" si="17"/>
        <v>3769129514.4168963</v>
      </c>
      <c r="J225" s="20">
        <f t="shared" si="18"/>
        <v>1.7298361379202098</v>
      </c>
      <c r="K225">
        <v>1</v>
      </c>
    </row>
    <row r="226" spans="1:11" x14ac:dyDescent="0.25">
      <c r="A226" s="6">
        <v>44377</v>
      </c>
      <c r="B226" s="10">
        <v>35040.835937999997</v>
      </c>
      <c r="C226" s="14">
        <f t="shared" si="19"/>
        <v>1.3614783774205943</v>
      </c>
      <c r="D226" s="10">
        <v>664.5</v>
      </c>
      <c r="E226" s="14">
        <f t="shared" si="21"/>
        <v>2.1597346291926174</v>
      </c>
      <c r="F226" s="4">
        <v>9746000</v>
      </c>
      <c r="G226" s="4">
        <f t="shared" si="20"/>
        <v>6476217000</v>
      </c>
      <c r="H226" s="8">
        <v>105084</v>
      </c>
      <c r="I226" s="4">
        <f t="shared" si="17"/>
        <v>3682231203.7087917</v>
      </c>
      <c r="J226" s="20">
        <f t="shared" si="18"/>
        <v>1.7587752212509278</v>
      </c>
      <c r="K226">
        <v>1</v>
      </c>
    </row>
    <row r="227" spans="1:11" x14ac:dyDescent="0.25">
      <c r="A227" s="6">
        <v>44378</v>
      </c>
      <c r="B227" s="10">
        <v>33572.117187999997</v>
      </c>
      <c r="C227" s="14">
        <f t="shared" si="19"/>
        <v>1.3195638879204381</v>
      </c>
      <c r="D227" s="10">
        <v>650.85998500000005</v>
      </c>
      <c r="E227" s="14">
        <f t="shared" si="21"/>
        <v>2.1392078948058604</v>
      </c>
      <c r="F227" s="4">
        <v>9746000</v>
      </c>
      <c r="G227" s="4">
        <f t="shared" si="20"/>
        <v>6343281413.8100004</v>
      </c>
      <c r="H227" s="8">
        <v>105084</v>
      </c>
      <c r="I227" s="4">
        <f t="shared" ref="I227:I290" si="22">H227*B227</f>
        <v>3527892362.5837917</v>
      </c>
      <c r="J227" s="20">
        <f t="shared" ref="J227:J290" si="23">G227/I227</f>
        <v>1.7980371173127989</v>
      </c>
      <c r="K227">
        <v>1</v>
      </c>
    </row>
    <row r="228" spans="1:11" x14ac:dyDescent="0.25">
      <c r="A228" s="6">
        <v>44379</v>
      </c>
      <c r="B228" s="10">
        <v>33897.046875</v>
      </c>
      <c r="C228" s="14">
        <f t="shared" si="19"/>
        <v>1.3292424460280614</v>
      </c>
      <c r="D228" s="10">
        <v>635.60998500000005</v>
      </c>
      <c r="E228" s="14">
        <f t="shared" si="21"/>
        <v>2.1157773562085307</v>
      </c>
      <c r="F228" s="4">
        <v>9746000</v>
      </c>
      <c r="G228" s="4">
        <f t="shared" si="20"/>
        <v>6194654913.8100004</v>
      </c>
      <c r="H228" s="8">
        <v>105084</v>
      </c>
      <c r="I228" s="4">
        <f t="shared" si="22"/>
        <v>3562037273.8125</v>
      </c>
      <c r="J228" s="20">
        <f t="shared" si="23"/>
        <v>1.7390763873674382</v>
      </c>
      <c r="K228">
        <v>1</v>
      </c>
    </row>
    <row r="229" spans="1:11" x14ac:dyDescent="0.25">
      <c r="A229" s="6">
        <v>44383</v>
      </c>
      <c r="B229" s="10">
        <v>34235.195312999997</v>
      </c>
      <c r="C229" s="14">
        <f t="shared" si="19"/>
        <v>1.3392181952208144</v>
      </c>
      <c r="D229" s="10">
        <v>634.28997800000002</v>
      </c>
      <c r="E229" s="14">
        <f t="shared" si="21"/>
        <v>2.1137005999725504</v>
      </c>
      <c r="F229" s="4">
        <v>9999000</v>
      </c>
      <c r="G229" s="4">
        <f t="shared" si="20"/>
        <v>6342265490.0220003</v>
      </c>
      <c r="H229" s="8">
        <v>105084</v>
      </c>
      <c r="I229" s="4">
        <f t="shared" si="22"/>
        <v>3597571264.2712917</v>
      </c>
      <c r="J229" s="20">
        <f t="shared" si="23"/>
        <v>1.7629297723742692</v>
      </c>
      <c r="K229">
        <v>1</v>
      </c>
    </row>
    <row r="230" spans="1:11" x14ac:dyDescent="0.25">
      <c r="A230" s="6">
        <v>44384</v>
      </c>
      <c r="B230" s="10">
        <v>33855.328125</v>
      </c>
      <c r="C230" s="14">
        <f t="shared" si="19"/>
        <v>1.3281223862287228</v>
      </c>
      <c r="D230" s="10">
        <v>639.85998500000005</v>
      </c>
      <c r="E230" s="14">
        <f t="shared" si="21"/>
        <v>2.1224820835103531</v>
      </c>
      <c r="F230" s="4">
        <v>9999000</v>
      </c>
      <c r="G230" s="4">
        <f t="shared" si="20"/>
        <v>6397959990.0150003</v>
      </c>
      <c r="H230" s="8">
        <v>105084</v>
      </c>
      <c r="I230" s="4">
        <f t="shared" si="22"/>
        <v>3557653300.6875</v>
      </c>
      <c r="J230" s="20">
        <f t="shared" si="23"/>
        <v>1.7983652282190128</v>
      </c>
      <c r="K230">
        <v>1</v>
      </c>
    </row>
    <row r="231" spans="1:11" x14ac:dyDescent="0.25">
      <c r="A231" s="6">
        <v>44385</v>
      </c>
      <c r="B231" s="10">
        <v>32877.371094000002</v>
      </c>
      <c r="C231" s="14">
        <f t="shared" si="19"/>
        <v>1.2992360311064446</v>
      </c>
      <c r="D231" s="10">
        <v>618.44000200000005</v>
      </c>
      <c r="E231" s="14">
        <f t="shared" si="21"/>
        <v>2.0890060364029535</v>
      </c>
      <c r="F231" s="4">
        <v>9999000</v>
      </c>
      <c r="G231" s="4">
        <f t="shared" si="20"/>
        <v>6183781579.9980001</v>
      </c>
      <c r="H231" s="8">
        <v>105084</v>
      </c>
      <c r="I231" s="4">
        <f t="shared" si="22"/>
        <v>3454885664.0418963</v>
      </c>
      <c r="J231" s="20">
        <f t="shared" si="23"/>
        <v>1.789865767298229</v>
      </c>
      <c r="K231">
        <v>1</v>
      </c>
    </row>
    <row r="232" spans="1:11" x14ac:dyDescent="0.25">
      <c r="A232" s="6">
        <v>44386</v>
      </c>
      <c r="B232" s="10">
        <v>33798.011719000002</v>
      </c>
      <c r="C232" s="14">
        <f t="shared" si="19"/>
        <v>1.3272382890232284</v>
      </c>
      <c r="D232" s="10">
        <v>628.65997300000004</v>
      </c>
      <c r="E232" s="14">
        <f t="shared" si="21"/>
        <v>2.1055314405924452</v>
      </c>
      <c r="F232" s="4">
        <v>9999000</v>
      </c>
      <c r="G232" s="4">
        <f t="shared" si="20"/>
        <v>6285971070.0270004</v>
      </c>
      <c r="H232" s="8">
        <v>105084</v>
      </c>
      <c r="I232" s="4">
        <f t="shared" si="22"/>
        <v>3551630263.4793963</v>
      </c>
      <c r="J232" s="20">
        <f t="shared" si="23"/>
        <v>1.7698832940647586</v>
      </c>
      <c r="K232">
        <v>1</v>
      </c>
    </row>
    <row r="233" spans="1:11" x14ac:dyDescent="0.25">
      <c r="A233" s="6">
        <v>44389</v>
      </c>
      <c r="B233" s="10">
        <v>33155.847655999998</v>
      </c>
      <c r="C233" s="14">
        <f t="shared" si="19"/>
        <v>1.3082382345721255</v>
      </c>
      <c r="D233" s="10">
        <v>588.69000200000005</v>
      </c>
      <c r="E233" s="14">
        <f t="shared" si="21"/>
        <v>2.041951806582567</v>
      </c>
      <c r="F233" s="4">
        <v>9999000</v>
      </c>
      <c r="G233" s="4">
        <f t="shared" si="20"/>
        <v>5886311329.9980001</v>
      </c>
      <c r="H233" s="8">
        <v>105084</v>
      </c>
      <c r="I233" s="4">
        <f t="shared" si="22"/>
        <v>3484149095.0831037</v>
      </c>
      <c r="J233" s="20">
        <f t="shared" si="23"/>
        <v>1.6894544892768431</v>
      </c>
      <c r="K233">
        <v>1</v>
      </c>
    </row>
    <row r="234" spans="1:11" x14ac:dyDescent="0.25">
      <c r="A234" s="6">
        <v>44390</v>
      </c>
      <c r="B234" s="10">
        <v>32702.025390999999</v>
      </c>
      <c r="C234" s="14">
        <f t="shared" si="19"/>
        <v>1.2945506863088898</v>
      </c>
      <c r="D234" s="10">
        <v>579.88000499999998</v>
      </c>
      <c r="E234" s="14">
        <f t="shared" si="21"/>
        <v>2.0269863800081911</v>
      </c>
      <c r="F234" s="4">
        <v>9999000</v>
      </c>
      <c r="G234" s="4">
        <f t="shared" si="20"/>
        <v>5798220169.9949999</v>
      </c>
      <c r="H234" s="8">
        <v>105084</v>
      </c>
      <c r="I234" s="4">
        <f t="shared" si="22"/>
        <v>3436459636.1878438</v>
      </c>
      <c r="J234" s="20">
        <f t="shared" si="23"/>
        <v>1.6872656116593063</v>
      </c>
      <c r="K234">
        <v>1</v>
      </c>
    </row>
    <row r="235" spans="1:11" x14ac:dyDescent="0.25">
      <c r="A235" s="6">
        <v>44391</v>
      </c>
      <c r="B235" s="10">
        <v>32822.347655999998</v>
      </c>
      <c r="C235" s="14">
        <f t="shared" si="19"/>
        <v>1.2982300383845295</v>
      </c>
      <c r="D235" s="10">
        <v>560.42999299999997</v>
      </c>
      <c r="E235" s="14">
        <f t="shared" si="21"/>
        <v>1.9934449372402172</v>
      </c>
      <c r="F235" s="4">
        <v>9999000</v>
      </c>
      <c r="G235" s="4">
        <f t="shared" si="20"/>
        <v>5603739500.007</v>
      </c>
      <c r="H235" s="8">
        <v>105084</v>
      </c>
      <c r="I235" s="4">
        <f t="shared" si="22"/>
        <v>3449103581.0831037</v>
      </c>
      <c r="J235" s="20">
        <f t="shared" si="23"/>
        <v>1.6246944657566031</v>
      </c>
      <c r="K235">
        <v>1</v>
      </c>
    </row>
    <row r="236" spans="1:11" x14ac:dyDescent="0.25">
      <c r="A236" s="6">
        <v>44392</v>
      </c>
      <c r="B236" s="10">
        <v>31780.730468999998</v>
      </c>
      <c r="C236" s="14">
        <f t="shared" si="19"/>
        <v>1.2664950388678333</v>
      </c>
      <c r="D236" s="10">
        <v>541.03997800000002</v>
      </c>
      <c r="E236" s="14">
        <f t="shared" si="21"/>
        <v>1.9588464766970821</v>
      </c>
      <c r="F236" s="4">
        <v>9999000</v>
      </c>
      <c r="G236" s="4">
        <f t="shared" si="20"/>
        <v>5409858740.0220003</v>
      </c>
      <c r="H236" s="8">
        <v>105084</v>
      </c>
      <c r="I236" s="4">
        <f t="shared" si="22"/>
        <v>3339646280.6043959</v>
      </c>
      <c r="J236" s="20">
        <f t="shared" si="23"/>
        <v>1.6198897384554587</v>
      </c>
      <c r="K236">
        <v>1</v>
      </c>
    </row>
    <row r="237" spans="1:11" x14ac:dyDescent="0.25">
      <c r="A237" s="6">
        <v>44393</v>
      </c>
      <c r="B237" s="10">
        <v>31421.539063</v>
      </c>
      <c r="C237" s="14">
        <f t="shared" si="19"/>
        <v>1.2551928629675544</v>
      </c>
      <c r="D237" s="10">
        <v>523.09002699999996</v>
      </c>
      <c r="E237" s="14">
        <f t="shared" si="21"/>
        <v>1.9256697213187577</v>
      </c>
      <c r="F237" s="4">
        <v>9999000</v>
      </c>
      <c r="G237" s="4">
        <f t="shared" si="20"/>
        <v>5230377179.9729996</v>
      </c>
      <c r="H237" s="8">
        <v>105084</v>
      </c>
      <c r="I237" s="4">
        <f t="shared" si="22"/>
        <v>3301901010.8962922</v>
      </c>
      <c r="J237" s="20">
        <f t="shared" si="23"/>
        <v>1.5840502676224166</v>
      </c>
      <c r="K237">
        <v>1</v>
      </c>
    </row>
    <row r="238" spans="1:11" x14ac:dyDescent="0.25">
      <c r="A238" s="6">
        <v>44396</v>
      </c>
      <c r="B238" s="10">
        <v>30817.832031000002</v>
      </c>
      <c r="C238" s="14">
        <f t="shared" si="19"/>
        <v>1.2359797037779434</v>
      </c>
      <c r="D238" s="10">
        <v>498.72000100000002</v>
      </c>
      <c r="E238" s="14">
        <f t="shared" si="21"/>
        <v>1.8790811328500276</v>
      </c>
      <c r="F238" s="4">
        <v>9999000</v>
      </c>
      <c r="G238" s="4">
        <f t="shared" si="20"/>
        <v>4986701289.9990005</v>
      </c>
      <c r="H238" s="8">
        <v>105084</v>
      </c>
      <c r="I238" s="4">
        <f t="shared" si="22"/>
        <v>3238461061.1456041</v>
      </c>
      <c r="J238" s="20">
        <f t="shared" si="23"/>
        <v>1.5398367298061497</v>
      </c>
      <c r="K238">
        <v>1</v>
      </c>
    </row>
    <row r="239" spans="1:11" x14ac:dyDescent="0.25">
      <c r="A239" s="6">
        <v>44397</v>
      </c>
      <c r="B239" s="10">
        <v>29807.347656000002</v>
      </c>
      <c r="C239" s="14">
        <f t="shared" si="19"/>
        <v>1.2031907530826595</v>
      </c>
      <c r="D239" s="10">
        <v>501.77999899999998</v>
      </c>
      <c r="E239" s="14">
        <f t="shared" si="21"/>
        <v>1.8852168362384303</v>
      </c>
      <c r="F239" s="4">
        <v>9999000</v>
      </c>
      <c r="G239" s="4">
        <f t="shared" si="20"/>
        <v>5017298210.0009995</v>
      </c>
      <c r="H239" s="8">
        <v>105084</v>
      </c>
      <c r="I239" s="4">
        <f t="shared" si="22"/>
        <v>3132275321.0831041</v>
      </c>
      <c r="J239" s="20">
        <f t="shared" si="23"/>
        <v>1.6018062576523691</v>
      </c>
      <c r="K239">
        <v>1</v>
      </c>
    </row>
    <row r="240" spans="1:11" x14ac:dyDescent="0.25">
      <c r="A240" s="6">
        <v>44398</v>
      </c>
      <c r="B240" s="10">
        <v>32110.693359000001</v>
      </c>
      <c r="C240" s="14">
        <f t="shared" si="19"/>
        <v>1.2804651798308022</v>
      </c>
      <c r="D240" s="10">
        <v>556.94000200000005</v>
      </c>
      <c r="E240" s="14">
        <f t="shared" si="21"/>
        <v>1.9951454964280129</v>
      </c>
      <c r="F240" s="4">
        <v>9999000</v>
      </c>
      <c r="G240" s="4">
        <f t="shared" si="20"/>
        <v>5568843079.9980001</v>
      </c>
      <c r="H240" s="8">
        <v>105084</v>
      </c>
      <c r="I240" s="4">
        <f t="shared" si="22"/>
        <v>3374320100.9371562</v>
      </c>
      <c r="J240" s="20">
        <f t="shared" si="23"/>
        <v>1.6503600468880695</v>
      </c>
      <c r="K240">
        <v>1</v>
      </c>
    </row>
    <row r="241" spans="1:11" x14ac:dyDescent="0.25">
      <c r="A241" s="6">
        <v>44399</v>
      </c>
      <c r="B241" s="10">
        <v>32313.105468999998</v>
      </c>
      <c r="C241" s="14">
        <f t="shared" si="19"/>
        <v>1.2867687531525309</v>
      </c>
      <c r="D241" s="10">
        <v>555.94000200000005</v>
      </c>
      <c r="E241" s="14">
        <f t="shared" si="21"/>
        <v>1.993349970884132</v>
      </c>
      <c r="F241" s="4">
        <v>9999000</v>
      </c>
      <c r="G241" s="4">
        <f t="shared" si="20"/>
        <v>5558844079.9980001</v>
      </c>
      <c r="H241" s="8">
        <v>105084</v>
      </c>
      <c r="I241" s="4">
        <f t="shared" si="22"/>
        <v>3395590375.1043959</v>
      </c>
      <c r="J241" s="20">
        <f t="shared" si="23"/>
        <v>1.637077346182281</v>
      </c>
      <c r="K241">
        <v>1</v>
      </c>
    </row>
    <row r="242" spans="1:11" x14ac:dyDescent="0.25">
      <c r="A242" s="6">
        <v>44400</v>
      </c>
      <c r="B242" s="10">
        <v>33581.550780999998</v>
      </c>
      <c r="C242" s="14">
        <f t="shared" si="19"/>
        <v>1.3260235785117618</v>
      </c>
      <c r="D242" s="10">
        <v>539.71002199999998</v>
      </c>
      <c r="E242" s="14">
        <f t="shared" si="21"/>
        <v>1.964156209072403</v>
      </c>
      <c r="F242" s="4">
        <v>9999000</v>
      </c>
      <c r="G242" s="4">
        <f t="shared" si="20"/>
        <v>5396560509.9779997</v>
      </c>
      <c r="H242" s="8">
        <v>105084</v>
      </c>
      <c r="I242" s="4">
        <f t="shared" si="22"/>
        <v>3528883682.2706037</v>
      </c>
      <c r="J242" s="20">
        <f t="shared" si="23"/>
        <v>1.529254289987158</v>
      </c>
      <c r="K242">
        <v>1</v>
      </c>
    </row>
    <row r="243" spans="1:11" x14ac:dyDescent="0.25">
      <c r="A243" s="6">
        <v>44403</v>
      </c>
      <c r="B243" s="10">
        <v>37337.535155999998</v>
      </c>
      <c r="C243" s="14">
        <f t="shared" si="19"/>
        <v>1.4378702409692052</v>
      </c>
      <c r="D243" s="10">
        <v>682.5</v>
      </c>
      <c r="E243" s="14">
        <f t="shared" si="21"/>
        <v>2.2287241662707222</v>
      </c>
      <c r="F243" s="4">
        <v>9999000</v>
      </c>
      <c r="G243" s="4">
        <f t="shared" si="20"/>
        <v>6824317500</v>
      </c>
      <c r="H243" s="8">
        <v>105084</v>
      </c>
      <c r="I243" s="4">
        <f t="shared" si="22"/>
        <v>3923577544.3331037</v>
      </c>
      <c r="J243" s="20">
        <f t="shared" si="23"/>
        <v>1.7393099595690391</v>
      </c>
      <c r="K243">
        <v>1</v>
      </c>
    </row>
    <row r="244" spans="1:11" x14ac:dyDescent="0.25">
      <c r="A244" s="6">
        <v>44404</v>
      </c>
      <c r="B244" s="10">
        <v>39406.941405999998</v>
      </c>
      <c r="C244" s="14">
        <f t="shared" si="19"/>
        <v>1.4932945275846397</v>
      </c>
      <c r="D244" s="10">
        <v>630.60998500000005</v>
      </c>
      <c r="E244" s="14">
        <f t="shared" si="21"/>
        <v>2.1526948402633961</v>
      </c>
      <c r="F244" s="4">
        <v>9999000</v>
      </c>
      <c r="G244" s="4">
        <f t="shared" si="20"/>
        <v>6305469240.0150003</v>
      </c>
      <c r="H244" s="8">
        <v>105084</v>
      </c>
      <c r="I244" s="4">
        <f t="shared" si="22"/>
        <v>4141039030.7081037</v>
      </c>
      <c r="J244" s="20">
        <f t="shared" si="23"/>
        <v>1.5226780509085871</v>
      </c>
      <c r="K244">
        <v>1</v>
      </c>
    </row>
    <row r="245" spans="1:11" x14ac:dyDescent="0.25">
      <c r="A245" s="6">
        <v>44405</v>
      </c>
      <c r="B245" s="10">
        <v>39995.90625</v>
      </c>
      <c r="C245" s="14">
        <f t="shared" si="19"/>
        <v>1.5082402407759288</v>
      </c>
      <c r="D245" s="10">
        <v>646.65002400000003</v>
      </c>
      <c r="E245" s="14">
        <f t="shared" si="21"/>
        <v>2.1781305919665663</v>
      </c>
      <c r="F245" s="4">
        <v>9999000</v>
      </c>
      <c r="G245" s="4">
        <f t="shared" si="20"/>
        <v>6465853589.9759998</v>
      </c>
      <c r="H245" s="8">
        <v>105084</v>
      </c>
      <c r="I245" s="4">
        <f t="shared" si="22"/>
        <v>4202929812.375</v>
      </c>
      <c r="J245" s="20">
        <f t="shared" si="23"/>
        <v>1.5384157905606952</v>
      </c>
      <c r="K245">
        <v>1</v>
      </c>
    </row>
    <row r="246" spans="1:11" x14ac:dyDescent="0.25">
      <c r="A246" s="6">
        <v>44406</v>
      </c>
      <c r="B246" s="10">
        <v>40008.421875</v>
      </c>
      <c r="C246" s="14">
        <f t="shared" si="19"/>
        <v>1.5085531634266065</v>
      </c>
      <c r="D246" s="10">
        <v>625.01000999999997</v>
      </c>
      <c r="E246" s="14">
        <f t="shared" si="21"/>
        <v>2.1446657915384448</v>
      </c>
      <c r="F246" s="4">
        <v>9999000</v>
      </c>
      <c r="G246" s="4">
        <f t="shared" si="20"/>
        <v>6249475089.9899998</v>
      </c>
      <c r="H246" s="8">
        <v>105084</v>
      </c>
      <c r="I246" s="4">
        <f t="shared" si="22"/>
        <v>4204245004.3125</v>
      </c>
      <c r="J246" s="20">
        <f t="shared" si="23"/>
        <v>1.4864678636900579</v>
      </c>
      <c r="K246">
        <v>1</v>
      </c>
    </row>
    <row r="247" spans="1:11" x14ac:dyDescent="0.25">
      <c r="A247" s="6">
        <v>44407</v>
      </c>
      <c r="B247" s="10">
        <v>42235.546875</v>
      </c>
      <c r="C247" s="14">
        <f t="shared" si="19"/>
        <v>1.5642195680390731</v>
      </c>
      <c r="D247" s="10">
        <v>626.01000999999997</v>
      </c>
      <c r="E247" s="14">
        <f t="shared" si="21"/>
        <v>2.1462657659132551</v>
      </c>
      <c r="F247" s="4">
        <v>9999000</v>
      </c>
      <c r="G247" s="4">
        <f t="shared" si="20"/>
        <v>6259474089.9899998</v>
      </c>
      <c r="H247" s="8">
        <v>105084</v>
      </c>
      <c r="I247" s="4">
        <f t="shared" si="22"/>
        <v>4438280207.8125</v>
      </c>
      <c r="J247" s="20">
        <f t="shared" si="23"/>
        <v>1.4103377427526402</v>
      </c>
      <c r="K247">
        <v>1</v>
      </c>
    </row>
    <row r="248" spans="1:11" x14ac:dyDescent="0.25">
      <c r="A248" s="6">
        <v>44410</v>
      </c>
      <c r="B248" s="10">
        <v>39201.945312999997</v>
      </c>
      <c r="C248" s="14">
        <f t="shared" si="19"/>
        <v>1.4923937770536213</v>
      </c>
      <c r="D248" s="10">
        <v>637.78997800000002</v>
      </c>
      <c r="E248" s="14">
        <f t="shared" si="21"/>
        <v>2.1650833052685763</v>
      </c>
      <c r="F248" s="4">
        <v>9999000</v>
      </c>
      <c r="G248" s="4">
        <f t="shared" si="20"/>
        <v>6377261990.0220003</v>
      </c>
      <c r="H248" s="8">
        <v>105084</v>
      </c>
      <c r="I248" s="4">
        <f t="shared" si="22"/>
        <v>4119497221.2712917</v>
      </c>
      <c r="J248" s="20">
        <f t="shared" si="23"/>
        <v>1.5480680402192271</v>
      </c>
      <c r="K248">
        <v>1</v>
      </c>
    </row>
    <row r="249" spans="1:11" x14ac:dyDescent="0.25">
      <c r="A249" s="6">
        <v>44411</v>
      </c>
      <c r="B249" s="10">
        <v>38152.980469000002</v>
      </c>
      <c r="C249" s="14">
        <f t="shared" si="19"/>
        <v>1.4656357976823235</v>
      </c>
      <c r="D249" s="10">
        <v>625.05999799999995</v>
      </c>
      <c r="E249" s="14">
        <f t="shared" si="21"/>
        <v>2.1451237881248306</v>
      </c>
      <c r="F249" s="4">
        <v>9999000</v>
      </c>
      <c r="G249" s="4">
        <f t="shared" si="20"/>
        <v>6249974920.0019999</v>
      </c>
      <c r="H249" s="8">
        <v>105084</v>
      </c>
      <c r="I249" s="4">
        <f t="shared" si="22"/>
        <v>4009267799.6043963</v>
      </c>
      <c r="J249" s="20">
        <f t="shared" si="23"/>
        <v>1.5588818787856225</v>
      </c>
      <c r="K249">
        <v>1</v>
      </c>
    </row>
    <row r="250" spans="1:11" x14ac:dyDescent="0.25">
      <c r="A250" s="6">
        <v>44412</v>
      </c>
      <c r="B250" s="10">
        <v>39747.503905999998</v>
      </c>
      <c r="C250" s="14">
        <f t="shared" si="19"/>
        <v>1.5074286908560453</v>
      </c>
      <c r="D250" s="10">
        <v>670.92999299999997</v>
      </c>
      <c r="E250" s="14">
        <f t="shared" si="21"/>
        <v>2.2185087354047237</v>
      </c>
      <c r="F250" s="4">
        <v>9999000</v>
      </c>
      <c r="G250" s="4">
        <f t="shared" si="20"/>
        <v>6708629000.007</v>
      </c>
      <c r="H250" s="8">
        <v>105084</v>
      </c>
      <c r="I250" s="4">
        <f t="shared" si="22"/>
        <v>4176826700.4581037</v>
      </c>
      <c r="J250" s="20">
        <f t="shared" si="23"/>
        <v>1.6061544998434374</v>
      </c>
      <c r="K250">
        <v>1</v>
      </c>
    </row>
    <row r="251" spans="1:11" x14ac:dyDescent="0.25">
      <c r="A251" s="6">
        <v>44413</v>
      </c>
      <c r="B251" s="10">
        <v>40869.554687999997</v>
      </c>
      <c r="C251" s="14">
        <f t="shared" si="19"/>
        <v>1.5356581561491005</v>
      </c>
      <c r="D251" s="10">
        <v>715.61999500000002</v>
      </c>
      <c r="E251" s="14">
        <f t="shared" si="21"/>
        <v>2.2851177743003808</v>
      </c>
      <c r="F251" s="4">
        <v>9999000</v>
      </c>
      <c r="G251" s="4">
        <f t="shared" si="20"/>
        <v>7155484330.0050001</v>
      </c>
      <c r="H251" s="8">
        <v>105084</v>
      </c>
      <c r="I251" s="4">
        <f t="shared" si="22"/>
        <v>4294736284.8337917</v>
      </c>
      <c r="J251" s="20">
        <f t="shared" si="23"/>
        <v>1.6661056361652531</v>
      </c>
      <c r="K251">
        <v>1</v>
      </c>
    </row>
    <row r="252" spans="1:11" x14ac:dyDescent="0.25">
      <c r="A252" s="6">
        <v>44414</v>
      </c>
      <c r="B252" s="10">
        <v>42816.5</v>
      </c>
      <c r="C252" s="14">
        <f t="shared" si="19"/>
        <v>1.58329619201377</v>
      </c>
      <c r="D252" s="10">
        <v>748.71997099999999</v>
      </c>
      <c r="E252" s="14">
        <f t="shared" si="21"/>
        <v>2.3313713393646154</v>
      </c>
      <c r="F252" s="4">
        <v>9999000</v>
      </c>
      <c r="G252" s="4">
        <f t="shared" si="20"/>
        <v>7486450990.0290003</v>
      </c>
      <c r="H252" s="8">
        <v>105084</v>
      </c>
      <c r="I252" s="4">
        <f t="shared" si="22"/>
        <v>4499329086</v>
      </c>
      <c r="J252" s="20">
        <f t="shared" si="23"/>
        <v>1.6639038503148511</v>
      </c>
      <c r="K252">
        <v>1</v>
      </c>
    </row>
    <row r="253" spans="1:11" x14ac:dyDescent="0.25">
      <c r="A253" s="6">
        <v>44417</v>
      </c>
      <c r="B253" s="10">
        <v>46365.402344000002</v>
      </c>
      <c r="C253" s="14">
        <f t="shared" si="19"/>
        <v>1.6661825172388585</v>
      </c>
      <c r="D253" s="10">
        <v>767.72997999999995</v>
      </c>
      <c r="E253" s="14">
        <f t="shared" si="21"/>
        <v>2.3567613513000656</v>
      </c>
      <c r="F253" s="4">
        <v>9999000</v>
      </c>
      <c r="G253" s="4">
        <f t="shared" si="20"/>
        <v>7676532070.0199995</v>
      </c>
      <c r="H253" s="8">
        <v>105084</v>
      </c>
      <c r="I253" s="4">
        <f t="shared" si="22"/>
        <v>4872261939.9168959</v>
      </c>
      <c r="J253" s="20">
        <f t="shared" si="23"/>
        <v>1.5755581626530808</v>
      </c>
      <c r="K253">
        <v>1</v>
      </c>
    </row>
    <row r="254" spans="1:11" x14ac:dyDescent="0.25">
      <c r="A254" s="6">
        <v>44418</v>
      </c>
      <c r="B254" s="10">
        <v>45585.03125</v>
      </c>
      <c r="C254" s="14">
        <f t="shared" si="19"/>
        <v>1.6493516249237183</v>
      </c>
      <c r="D254" s="10">
        <v>750.48999000000003</v>
      </c>
      <c r="E254" s="14">
        <f t="shared" si="21"/>
        <v>2.3343055524526637</v>
      </c>
      <c r="F254" s="4">
        <v>9999000</v>
      </c>
      <c r="G254" s="4">
        <f t="shared" si="20"/>
        <v>7504149410.0100002</v>
      </c>
      <c r="H254" s="8">
        <v>105084</v>
      </c>
      <c r="I254" s="4">
        <f t="shared" si="22"/>
        <v>4790257423.875</v>
      </c>
      <c r="J254" s="20">
        <f t="shared" si="23"/>
        <v>1.5665440802009429</v>
      </c>
      <c r="K254">
        <v>1</v>
      </c>
    </row>
    <row r="255" spans="1:11" x14ac:dyDescent="0.25">
      <c r="A255" s="6">
        <v>44419</v>
      </c>
      <c r="B255" s="10">
        <v>45593.636719000002</v>
      </c>
      <c r="C255" s="14">
        <f t="shared" si="19"/>
        <v>1.6495404033179417</v>
      </c>
      <c r="D255" s="10">
        <v>747.48999000000003</v>
      </c>
      <c r="E255" s="14">
        <f t="shared" si="21"/>
        <v>2.3303081640264702</v>
      </c>
      <c r="F255" s="4">
        <v>9999000</v>
      </c>
      <c r="G255" s="4">
        <f t="shared" si="20"/>
        <v>7474152410.0100002</v>
      </c>
      <c r="H255" s="8">
        <v>105084</v>
      </c>
      <c r="I255" s="4">
        <f t="shared" si="22"/>
        <v>4791161720.9793959</v>
      </c>
      <c r="J255" s="20">
        <f t="shared" si="23"/>
        <v>1.5599875030897841</v>
      </c>
      <c r="K255">
        <v>1</v>
      </c>
    </row>
    <row r="256" spans="1:11" x14ac:dyDescent="0.25">
      <c r="A256" s="6">
        <v>44420</v>
      </c>
      <c r="B256" s="10">
        <v>44428.289062999997</v>
      </c>
      <c r="C256" s="14">
        <f t="shared" si="19"/>
        <v>1.6239809669610175</v>
      </c>
      <c r="D256" s="10">
        <v>720.98999000000003</v>
      </c>
      <c r="E256" s="14">
        <f t="shared" si="21"/>
        <v>2.294856184261497</v>
      </c>
      <c r="F256" s="4">
        <v>9999000</v>
      </c>
      <c r="G256" s="4">
        <f t="shared" si="20"/>
        <v>7209178910.0100002</v>
      </c>
      <c r="H256" s="8">
        <v>105084</v>
      </c>
      <c r="I256" s="4">
        <f t="shared" si="22"/>
        <v>4668702327.8962917</v>
      </c>
      <c r="J256" s="20">
        <f t="shared" si="23"/>
        <v>1.5441504734482487</v>
      </c>
      <c r="K256">
        <v>1</v>
      </c>
    </row>
    <row r="257" spans="1:11" x14ac:dyDescent="0.25">
      <c r="A257" s="6">
        <v>44421</v>
      </c>
      <c r="B257" s="10">
        <v>47793.320312999997</v>
      </c>
      <c r="C257" s="14">
        <f t="shared" si="19"/>
        <v>1.6997217015463248</v>
      </c>
      <c r="D257" s="10">
        <v>728</v>
      </c>
      <c r="E257" s="14">
        <f t="shared" si="21"/>
        <v>2.3045789406065609</v>
      </c>
      <c r="F257" s="4">
        <v>9999000</v>
      </c>
      <c r="G257" s="4">
        <f t="shared" si="20"/>
        <v>7279272000</v>
      </c>
      <c r="H257" s="8">
        <v>105084</v>
      </c>
      <c r="I257" s="4">
        <f t="shared" si="22"/>
        <v>5022313271.7712917</v>
      </c>
      <c r="J257" s="20">
        <f t="shared" si="23"/>
        <v>1.4493862899620984</v>
      </c>
      <c r="K257">
        <v>1</v>
      </c>
    </row>
    <row r="258" spans="1:11" x14ac:dyDescent="0.25">
      <c r="A258" s="6">
        <v>44424</v>
      </c>
      <c r="B258" s="10">
        <v>46004.484375</v>
      </c>
      <c r="C258" s="14">
        <f t="shared" ref="C258:C321" si="24">C257+B258/B257-1</f>
        <v>1.6622931252037554</v>
      </c>
      <c r="D258" s="10">
        <v>697.51000999999997</v>
      </c>
      <c r="E258" s="14">
        <f t="shared" si="21"/>
        <v>2.2626970862109563</v>
      </c>
      <c r="F258" s="4">
        <v>9999000</v>
      </c>
      <c r="G258" s="4">
        <f t="shared" ref="G258:G321" si="25">F258*D258</f>
        <v>6974402589.9899998</v>
      </c>
      <c r="H258" s="8">
        <v>105084</v>
      </c>
      <c r="I258" s="4">
        <f t="shared" si="22"/>
        <v>4834335236.0625</v>
      </c>
      <c r="J258" s="20">
        <f t="shared" si="23"/>
        <v>1.4426807925861913</v>
      </c>
      <c r="K258">
        <v>1</v>
      </c>
    </row>
    <row r="259" spans="1:11" x14ac:dyDescent="0.25">
      <c r="A259" s="6">
        <v>44425</v>
      </c>
      <c r="B259" s="10">
        <v>44695.359375</v>
      </c>
      <c r="C259" s="14">
        <f t="shared" si="24"/>
        <v>1.6338366601920224</v>
      </c>
      <c r="D259" s="10">
        <v>663.69000200000005</v>
      </c>
      <c r="E259" s="14">
        <f t="shared" si="21"/>
        <v>2.214210315390277</v>
      </c>
      <c r="F259" s="4">
        <v>9999000</v>
      </c>
      <c r="G259" s="4">
        <f t="shared" si="25"/>
        <v>6636236329.9980001</v>
      </c>
      <c r="H259" s="8">
        <v>105084</v>
      </c>
      <c r="I259" s="4">
        <f t="shared" si="22"/>
        <v>4696767144.5625</v>
      </c>
      <c r="J259" s="20">
        <f t="shared" si="23"/>
        <v>1.4129370534540648</v>
      </c>
      <c r="K259">
        <v>1</v>
      </c>
    </row>
    <row r="260" spans="1:11" x14ac:dyDescent="0.25">
      <c r="A260" s="6">
        <v>44426</v>
      </c>
      <c r="B260" s="10">
        <v>44801.1875</v>
      </c>
      <c r="C260" s="14">
        <f t="shared" si="24"/>
        <v>1.636204425581536</v>
      </c>
      <c r="D260" s="10">
        <v>655.04998799999998</v>
      </c>
      <c r="E260" s="14">
        <f t="shared" si="21"/>
        <v>2.2011921684030336</v>
      </c>
      <c r="F260" s="4">
        <v>9999000</v>
      </c>
      <c r="G260" s="4">
        <f t="shared" si="25"/>
        <v>6549844830.0120001</v>
      </c>
      <c r="H260" s="8">
        <v>105084</v>
      </c>
      <c r="I260" s="4">
        <f t="shared" si="22"/>
        <v>4707887987.25</v>
      </c>
      <c r="J260" s="20">
        <f t="shared" si="23"/>
        <v>1.3912490797891595</v>
      </c>
      <c r="K260">
        <v>1</v>
      </c>
    </row>
    <row r="261" spans="1:11" x14ac:dyDescent="0.25">
      <c r="A261" s="6">
        <v>44427</v>
      </c>
      <c r="B261" s="10">
        <v>46717.578125</v>
      </c>
      <c r="C261" s="14">
        <f t="shared" si="24"/>
        <v>1.6789798681967572</v>
      </c>
      <c r="D261" s="10">
        <v>676.26000999999997</v>
      </c>
      <c r="E261" s="14">
        <f t="shared" si="21"/>
        <v>2.2335714102754873</v>
      </c>
      <c r="F261" s="4">
        <v>9999000</v>
      </c>
      <c r="G261" s="4">
        <f t="shared" si="25"/>
        <v>6761923839.9899998</v>
      </c>
      <c r="H261" s="8">
        <v>105084</v>
      </c>
      <c r="I261" s="4">
        <f t="shared" si="22"/>
        <v>4909269979.6875</v>
      </c>
      <c r="J261" s="20">
        <f t="shared" si="23"/>
        <v>1.3773786872524845</v>
      </c>
      <c r="K261">
        <v>1</v>
      </c>
    </row>
    <row r="262" spans="1:11" x14ac:dyDescent="0.25">
      <c r="A262" s="6">
        <v>44428</v>
      </c>
      <c r="B262" s="10">
        <v>49339.175780999998</v>
      </c>
      <c r="C262" s="14">
        <f t="shared" si="24"/>
        <v>1.7350957406631231</v>
      </c>
      <c r="D262" s="10">
        <v>716.55999799999995</v>
      </c>
      <c r="E262" s="14">
        <f t="shared" si="21"/>
        <v>2.2931638560863821</v>
      </c>
      <c r="F262" s="4">
        <v>9999000</v>
      </c>
      <c r="G262" s="4">
        <f t="shared" si="25"/>
        <v>7164883420.0019999</v>
      </c>
      <c r="H262" s="8">
        <v>105084</v>
      </c>
      <c r="I262" s="4">
        <f t="shared" si="22"/>
        <v>5184757947.7706041</v>
      </c>
      <c r="J262" s="20">
        <f t="shared" si="23"/>
        <v>1.3819128090797046</v>
      </c>
      <c r="K262">
        <v>1</v>
      </c>
    </row>
    <row r="263" spans="1:11" x14ac:dyDescent="0.25">
      <c r="A263" s="6">
        <v>44431</v>
      </c>
      <c r="B263" s="10">
        <v>49546.148437999997</v>
      </c>
      <c r="C263" s="14">
        <f t="shared" si="24"/>
        <v>1.7392906355660838</v>
      </c>
      <c r="D263" s="10">
        <v>718.51000999999997</v>
      </c>
      <c r="E263" s="14">
        <f t="shared" si="21"/>
        <v>2.2958852081091612</v>
      </c>
      <c r="F263" s="4">
        <v>9999000</v>
      </c>
      <c r="G263" s="4">
        <f t="shared" si="25"/>
        <v>7184381589.9899998</v>
      </c>
      <c r="H263" s="8">
        <v>105084</v>
      </c>
      <c r="I263" s="4">
        <f t="shared" si="22"/>
        <v>5206507462.4587917</v>
      </c>
      <c r="J263" s="20">
        <f t="shared" si="23"/>
        <v>1.3798850077124734</v>
      </c>
      <c r="K263">
        <v>1</v>
      </c>
    </row>
    <row r="264" spans="1:11" x14ac:dyDescent="0.25">
      <c r="A264" s="6">
        <v>44432</v>
      </c>
      <c r="B264" s="10">
        <v>47706.117187999997</v>
      </c>
      <c r="C264" s="14">
        <f t="shared" si="24"/>
        <v>1.7021529102734196</v>
      </c>
      <c r="D264" s="10">
        <v>715.5</v>
      </c>
      <c r="E264" s="14">
        <f t="shared" si="21"/>
        <v>2.2916959693259744</v>
      </c>
      <c r="F264" s="4">
        <v>9999000</v>
      </c>
      <c r="G264" s="4">
        <f t="shared" si="25"/>
        <v>7154284500</v>
      </c>
      <c r="H264" s="8">
        <v>105084</v>
      </c>
      <c r="I264" s="4">
        <f t="shared" si="22"/>
        <v>5013149618.5837917</v>
      </c>
      <c r="J264" s="20">
        <f t="shared" si="23"/>
        <v>1.4271037260645487</v>
      </c>
      <c r="K264">
        <v>1</v>
      </c>
    </row>
    <row r="265" spans="1:11" x14ac:dyDescent="0.25">
      <c r="A265" s="6">
        <v>44433</v>
      </c>
      <c r="B265" s="10">
        <v>48960.789062999997</v>
      </c>
      <c r="C265" s="14">
        <f t="shared" si="24"/>
        <v>1.7284529310874297</v>
      </c>
      <c r="D265" s="10">
        <v>726.71002199999998</v>
      </c>
      <c r="E265" s="14">
        <f t="shared" si="21"/>
        <v>2.3073633655523897</v>
      </c>
      <c r="F265" s="4">
        <v>9999000</v>
      </c>
      <c r="G265" s="4">
        <f t="shared" si="25"/>
        <v>7266373509.9779997</v>
      </c>
      <c r="H265" s="8">
        <v>105084</v>
      </c>
      <c r="I265" s="4">
        <f t="shared" si="22"/>
        <v>5144995557.8962917</v>
      </c>
      <c r="J265" s="20">
        <f t="shared" si="23"/>
        <v>1.4123187140221956</v>
      </c>
      <c r="K265">
        <v>1</v>
      </c>
    </row>
    <row r="266" spans="1:11" x14ac:dyDescent="0.25">
      <c r="A266" s="6">
        <v>44434</v>
      </c>
      <c r="B266" s="10">
        <v>46942.21875</v>
      </c>
      <c r="C266" s="14">
        <f t="shared" si="24"/>
        <v>1.6872246267314148</v>
      </c>
      <c r="D266" s="10">
        <v>693.65997300000004</v>
      </c>
      <c r="E266" s="14">
        <f t="shared" si="21"/>
        <v>2.2618843601727172</v>
      </c>
      <c r="F266" s="4">
        <v>9999000</v>
      </c>
      <c r="G266" s="4">
        <f t="shared" si="25"/>
        <v>6935906070.0270004</v>
      </c>
      <c r="H266" s="8">
        <v>105084</v>
      </c>
      <c r="I266" s="4">
        <f t="shared" si="22"/>
        <v>4932876115.125</v>
      </c>
      <c r="J266" s="20">
        <f t="shared" si="23"/>
        <v>1.4060572185789109</v>
      </c>
      <c r="K266">
        <v>1</v>
      </c>
    </row>
    <row r="267" spans="1:11" x14ac:dyDescent="0.25">
      <c r="A267" s="6">
        <v>44435</v>
      </c>
      <c r="B267" s="10">
        <v>49058.667969000002</v>
      </c>
      <c r="C267" s="14">
        <f t="shared" si="24"/>
        <v>1.7323108897023145</v>
      </c>
      <c r="D267" s="10">
        <v>707.20001200000002</v>
      </c>
      <c r="E267" s="14">
        <f t="shared" si="21"/>
        <v>2.2814040665519695</v>
      </c>
      <c r="F267" s="4">
        <v>9999000</v>
      </c>
      <c r="G267" s="4">
        <f t="shared" si="25"/>
        <v>7071292919.9879999</v>
      </c>
      <c r="H267" s="8">
        <v>105084</v>
      </c>
      <c r="I267" s="4">
        <f t="shared" si="22"/>
        <v>5155281064.8543959</v>
      </c>
      <c r="J267" s="20">
        <f t="shared" si="23"/>
        <v>1.3716600183442607</v>
      </c>
      <c r="K267">
        <v>1</v>
      </c>
    </row>
    <row r="268" spans="1:11" x14ac:dyDescent="0.25">
      <c r="A268" s="6">
        <v>44438</v>
      </c>
      <c r="B268" s="10">
        <v>47054.984375</v>
      </c>
      <c r="C268" s="14">
        <f t="shared" si="24"/>
        <v>1.6914682888541601</v>
      </c>
      <c r="D268" s="10">
        <v>702.98999000000003</v>
      </c>
      <c r="E268" s="14">
        <f t="shared" si="21"/>
        <v>2.2754509812457435</v>
      </c>
      <c r="F268" s="4">
        <v>9999000</v>
      </c>
      <c r="G268" s="4">
        <f t="shared" si="25"/>
        <v>7029196910.0100002</v>
      </c>
      <c r="H268" s="8">
        <v>108991</v>
      </c>
      <c r="I268" s="4">
        <f t="shared" si="22"/>
        <v>5128569802.015625</v>
      </c>
      <c r="J268" s="20">
        <f t="shared" si="23"/>
        <v>1.3705959324658881</v>
      </c>
      <c r="K268">
        <v>1</v>
      </c>
    </row>
    <row r="269" spans="1:11" x14ac:dyDescent="0.25">
      <c r="A269" s="6">
        <v>44439</v>
      </c>
      <c r="B269" s="10">
        <v>47166.6875</v>
      </c>
      <c r="C269" s="14">
        <f t="shared" si="24"/>
        <v>1.6938421739267762</v>
      </c>
      <c r="D269" s="10">
        <v>694.29998799999998</v>
      </c>
      <c r="E269" s="14">
        <f t="shared" si="21"/>
        <v>2.2630894937087729</v>
      </c>
      <c r="F269" s="4">
        <v>9999000</v>
      </c>
      <c r="G269" s="4">
        <f t="shared" si="25"/>
        <v>6942305580.0120001</v>
      </c>
      <c r="H269" s="8">
        <v>108991</v>
      </c>
      <c r="I269" s="4">
        <f t="shared" si="22"/>
        <v>5140744437.3125</v>
      </c>
      <c r="J269" s="20">
        <f t="shared" si="23"/>
        <v>1.3504475207177051</v>
      </c>
      <c r="K269">
        <v>1</v>
      </c>
    </row>
    <row r="270" spans="1:11" x14ac:dyDescent="0.25">
      <c r="A270" s="6">
        <v>44440</v>
      </c>
      <c r="B270" s="10">
        <v>48847.027344000002</v>
      </c>
      <c r="C270" s="14">
        <f t="shared" si="24"/>
        <v>1.729467737922552</v>
      </c>
      <c r="D270" s="10">
        <v>702.5</v>
      </c>
      <c r="E270" s="14">
        <f t="shared" si="21"/>
        <v>2.274899967771463</v>
      </c>
      <c r="F270" s="4">
        <v>9999000</v>
      </c>
      <c r="G270" s="4">
        <f t="shared" si="25"/>
        <v>7024297500</v>
      </c>
      <c r="H270" s="8">
        <v>108991</v>
      </c>
      <c r="I270" s="4">
        <f t="shared" si="22"/>
        <v>5323886357.2499046</v>
      </c>
      <c r="J270" s="20">
        <f t="shared" si="23"/>
        <v>1.3193928323497228</v>
      </c>
      <c r="K270">
        <v>1</v>
      </c>
    </row>
    <row r="271" spans="1:11" x14ac:dyDescent="0.25">
      <c r="A271" s="6">
        <v>44441</v>
      </c>
      <c r="B271" s="10">
        <v>49327.722655999998</v>
      </c>
      <c r="C271" s="14">
        <f t="shared" si="24"/>
        <v>1.739308568329994</v>
      </c>
      <c r="D271" s="10">
        <v>695.71002199999998</v>
      </c>
      <c r="E271" s="14">
        <f t="shared" si="21"/>
        <v>2.2652345186611429</v>
      </c>
      <c r="F271" s="4">
        <v>9999000</v>
      </c>
      <c r="G271" s="4">
        <f t="shared" si="25"/>
        <v>6956404509.9779997</v>
      </c>
      <c r="H271" s="8">
        <v>108991</v>
      </c>
      <c r="I271" s="4">
        <f t="shared" si="22"/>
        <v>5376277820.0000954</v>
      </c>
      <c r="J271" s="20">
        <f t="shared" si="23"/>
        <v>1.2939071868830387</v>
      </c>
      <c r="K271">
        <v>1</v>
      </c>
    </row>
    <row r="272" spans="1:11" x14ac:dyDescent="0.25">
      <c r="A272" s="6">
        <v>44442</v>
      </c>
      <c r="B272" s="10">
        <v>50025.375</v>
      </c>
      <c r="C272" s="14">
        <f t="shared" si="24"/>
        <v>1.7534517784040791</v>
      </c>
      <c r="D272" s="10">
        <v>712.26000999999997</v>
      </c>
      <c r="E272" s="14">
        <f t="shared" si="21"/>
        <v>2.2890231482289947</v>
      </c>
      <c r="F272" s="4">
        <v>9999000</v>
      </c>
      <c r="G272" s="4">
        <f t="shared" si="25"/>
        <v>7121887839.9899998</v>
      </c>
      <c r="H272" s="8">
        <v>108991</v>
      </c>
      <c r="I272" s="4">
        <f t="shared" si="22"/>
        <v>5452315646.625</v>
      </c>
      <c r="J272" s="20">
        <f t="shared" si="23"/>
        <v>1.3062134149182045</v>
      </c>
      <c r="K272">
        <v>1</v>
      </c>
    </row>
    <row r="273" spans="1:11" x14ac:dyDescent="0.25">
      <c r="A273" s="6">
        <v>44446</v>
      </c>
      <c r="B273" s="10">
        <v>46811.128905999998</v>
      </c>
      <c r="C273" s="14">
        <f t="shared" si="24"/>
        <v>1.6891994645733481</v>
      </c>
      <c r="D273" s="10">
        <v>648.01000999999997</v>
      </c>
      <c r="E273" s="14">
        <f t="shared" si="21"/>
        <v>2.1988173257794092</v>
      </c>
      <c r="F273" s="4">
        <v>9999000</v>
      </c>
      <c r="G273" s="4">
        <f t="shared" si="25"/>
        <v>6479452089.9899998</v>
      </c>
      <c r="H273" s="8">
        <v>108991</v>
      </c>
      <c r="I273" s="4">
        <f t="shared" si="22"/>
        <v>5101991750.5938454</v>
      </c>
      <c r="J273" s="20">
        <f t="shared" si="23"/>
        <v>1.2699848229342638</v>
      </c>
      <c r="K273">
        <v>1</v>
      </c>
    </row>
    <row r="274" spans="1:11" x14ac:dyDescent="0.25">
      <c r="A274" s="6">
        <v>44447</v>
      </c>
      <c r="B274" s="10">
        <v>46091.390625</v>
      </c>
      <c r="C274" s="14">
        <f t="shared" si="24"/>
        <v>1.6738240976932781</v>
      </c>
      <c r="D274" s="10">
        <v>638.61999500000002</v>
      </c>
      <c r="E274" s="14">
        <f t="shared" si="21"/>
        <v>2.1843267857335853</v>
      </c>
      <c r="F274" s="4">
        <v>9999000</v>
      </c>
      <c r="G274" s="4">
        <f t="shared" si="25"/>
        <v>6385561330.0050001</v>
      </c>
      <c r="H274" s="8">
        <v>108991</v>
      </c>
      <c r="I274" s="4">
        <f t="shared" si="22"/>
        <v>5023546755.609375</v>
      </c>
      <c r="J274" s="20">
        <f t="shared" si="23"/>
        <v>1.2711260869374366</v>
      </c>
      <c r="K274">
        <v>1</v>
      </c>
    </row>
    <row r="275" spans="1:11" x14ac:dyDescent="0.25">
      <c r="A275" s="6">
        <v>44448</v>
      </c>
      <c r="B275" s="10">
        <v>46391.421875</v>
      </c>
      <c r="C275" s="14">
        <f t="shared" si="24"/>
        <v>1.6803335834330566</v>
      </c>
      <c r="D275" s="10">
        <v>640.61999500000002</v>
      </c>
      <c r="E275" s="14">
        <f t="shared" si="21"/>
        <v>2.1874585386001706</v>
      </c>
      <c r="F275" s="4">
        <v>9999000</v>
      </c>
      <c r="G275" s="4">
        <f t="shared" si="25"/>
        <v>6405559330.0050001</v>
      </c>
      <c r="H275" s="8">
        <v>108991</v>
      </c>
      <c r="I275" s="4">
        <f t="shared" si="22"/>
        <v>5056247461.578125</v>
      </c>
      <c r="J275" s="20">
        <f t="shared" si="23"/>
        <v>1.2668603304486479</v>
      </c>
      <c r="K275">
        <v>1</v>
      </c>
    </row>
    <row r="276" spans="1:11" x14ac:dyDescent="0.25">
      <c r="A276" s="6">
        <v>44449</v>
      </c>
      <c r="B276" s="10">
        <v>44883.910155999998</v>
      </c>
      <c r="C276" s="14">
        <f t="shared" si="24"/>
        <v>1.6478380991803441</v>
      </c>
      <c r="D276" s="10">
        <v>615.57000700000003</v>
      </c>
      <c r="E276" s="14">
        <f t="shared" si="21"/>
        <v>2.1483558128102898</v>
      </c>
      <c r="F276" s="4">
        <v>9999000</v>
      </c>
      <c r="G276" s="4">
        <f t="shared" si="25"/>
        <v>6155084499.993</v>
      </c>
      <c r="H276" s="8">
        <v>108991</v>
      </c>
      <c r="I276" s="4">
        <f t="shared" si="22"/>
        <v>4891942251.8125954</v>
      </c>
      <c r="J276" s="20">
        <f t="shared" si="23"/>
        <v>1.2582087406515023</v>
      </c>
      <c r="K276">
        <v>1</v>
      </c>
    </row>
    <row r="277" spans="1:11" x14ac:dyDescent="0.25">
      <c r="A277" s="6">
        <v>44452</v>
      </c>
      <c r="B277" s="10">
        <v>44963.074219000002</v>
      </c>
      <c r="C277" s="14">
        <f t="shared" si="24"/>
        <v>1.6496018506611057</v>
      </c>
      <c r="D277" s="10">
        <v>642.70001200000002</v>
      </c>
      <c r="E277" s="14">
        <f t="shared" si="21"/>
        <v>2.192428793448542</v>
      </c>
      <c r="F277" s="4">
        <v>9999000</v>
      </c>
      <c r="G277" s="4">
        <f t="shared" si="25"/>
        <v>6426357419.9879999</v>
      </c>
      <c r="H277" s="8">
        <v>114041</v>
      </c>
      <c r="I277" s="4">
        <f t="shared" si="22"/>
        <v>5127633947.0089788</v>
      </c>
      <c r="J277" s="20">
        <f t="shared" si="23"/>
        <v>1.2532792875623628</v>
      </c>
      <c r="K277">
        <v>1</v>
      </c>
    </row>
    <row r="278" spans="1:11" x14ac:dyDescent="0.25">
      <c r="A278" s="6">
        <v>44453</v>
      </c>
      <c r="B278" s="10">
        <v>47092.492187999997</v>
      </c>
      <c r="C278" s="14">
        <f t="shared" si="24"/>
        <v>1.6969611116989145</v>
      </c>
      <c r="D278" s="10">
        <v>618.47997999999995</v>
      </c>
      <c r="E278" s="14">
        <f t="shared" si="21"/>
        <v>2.1547439769746317</v>
      </c>
      <c r="F278" s="4">
        <v>9999000</v>
      </c>
      <c r="G278" s="4">
        <f t="shared" si="25"/>
        <v>6184181320.0199995</v>
      </c>
      <c r="H278" s="8">
        <v>114041</v>
      </c>
      <c r="I278" s="4">
        <f t="shared" si="22"/>
        <v>5370474901.6117077</v>
      </c>
      <c r="J278" s="20">
        <f t="shared" si="23"/>
        <v>1.1515147977256339</v>
      </c>
      <c r="K278">
        <v>1</v>
      </c>
    </row>
    <row r="279" spans="1:11" x14ac:dyDescent="0.25">
      <c r="A279" s="6">
        <v>44454</v>
      </c>
      <c r="B279" s="10">
        <v>48176.347655999998</v>
      </c>
      <c r="C279" s="14">
        <f t="shared" si="24"/>
        <v>1.7199765737745487</v>
      </c>
      <c r="D279" s="10">
        <v>633</v>
      </c>
      <c r="E279" s="14">
        <f t="shared" si="21"/>
        <v>2.1782209212081378</v>
      </c>
      <c r="F279" s="4">
        <v>9999000</v>
      </c>
      <c r="G279" s="4">
        <f t="shared" si="25"/>
        <v>6329367000</v>
      </c>
      <c r="H279" s="8">
        <v>114041</v>
      </c>
      <c r="I279" s="4">
        <f t="shared" si="22"/>
        <v>5494078863.0378962</v>
      </c>
      <c r="J279" s="20">
        <f t="shared" si="23"/>
        <v>1.1520342459191129</v>
      </c>
      <c r="K279">
        <v>1</v>
      </c>
    </row>
    <row r="280" spans="1:11" x14ac:dyDescent="0.25">
      <c r="A280" s="6">
        <v>44455</v>
      </c>
      <c r="B280" s="10">
        <v>47783.359375</v>
      </c>
      <c r="C280" s="14">
        <f t="shared" si="24"/>
        <v>1.7118192870535607</v>
      </c>
      <c r="D280" s="10">
        <v>633</v>
      </c>
      <c r="E280" s="14">
        <f t="shared" ref="E280:E343" si="26">E279+D280/D279-1</f>
        <v>2.1782209212081378</v>
      </c>
      <c r="F280" s="4">
        <v>9999000</v>
      </c>
      <c r="G280" s="4">
        <f t="shared" si="25"/>
        <v>6329367000</v>
      </c>
      <c r="H280" s="8">
        <v>114041</v>
      </c>
      <c r="I280" s="4">
        <f t="shared" si="22"/>
        <v>5449262086.484375</v>
      </c>
      <c r="J280" s="20">
        <f t="shared" si="23"/>
        <v>1.1615090079257742</v>
      </c>
      <c r="K280">
        <v>1</v>
      </c>
    </row>
    <row r="281" spans="1:11" x14ac:dyDescent="0.25">
      <c r="A281" s="6">
        <v>44456</v>
      </c>
      <c r="B281" s="10">
        <v>47267.519530999998</v>
      </c>
      <c r="C281" s="14">
        <f t="shared" si="24"/>
        <v>1.7010239003175269</v>
      </c>
      <c r="D281" s="10">
        <v>614.28997800000002</v>
      </c>
      <c r="E281" s="14">
        <f t="shared" si="26"/>
        <v>2.1486632245256736</v>
      </c>
      <c r="F281" s="4">
        <v>9999000</v>
      </c>
      <c r="G281" s="4">
        <f t="shared" si="25"/>
        <v>6142285490.0220003</v>
      </c>
      <c r="H281" s="8">
        <v>114041</v>
      </c>
      <c r="I281" s="4">
        <f t="shared" si="22"/>
        <v>5390435194.8347712</v>
      </c>
      <c r="J281" s="20">
        <f t="shared" si="23"/>
        <v>1.1394785890214705</v>
      </c>
      <c r="K281">
        <v>1</v>
      </c>
    </row>
    <row r="282" spans="1:11" x14ac:dyDescent="0.25">
      <c r="A282" s="6">
        <v>44459</v>
      </c>
      <c r="B282" s="10">
        <v>42843.800780999998</v>
      </c>
      <c r="C282" s="14">
        <f t="shared" si="24"/>
        <v>1.6074349243379702</v>
      </c>
      <c r="D282" s="10">
        <v>588.39001499999995</v>
      </c>
      <c r="E282" s="14">
        <f t="shared" si="26"/>
        <v>2.1065007867070964</v>
      </c>
      <c r="F282" s="4">
        <v>9999000</v>
      </c>
      <c r="G282" s="4">
        <f t="shared" si="25"/>
        <v>5883311759.9849997</v>
      </c>
      <c r="H282" s="8">
        <v>114041</v>
      </c>
      <c r="I282" s="4">
        <f t="shared" si="22"/>
        <v>4885949884.8660212</v>
      </c>
      <c r="J282" s="20">
        <f t="shared" si="23"/>
        <v>1.2041285519952334</v>
      </c>
      <c r="K282">
        <v>1</v>
      </c>
    </row>
    <row r="283" spans="1:11" x14ac:dyDescent="0.25">
      <c r="A283" s="6">
        <v>44460</v>
      </c>
      <c r="B283" s="10">
        <v>40693.675780999998</v>
      </c>
      <c r="C283" s="14">
        <f t="shared" si="24"/>
        <v>1.5572497175914783</v>
      </c>
      <c r="D283" s="10">
        <v>581.02002000000005</v>
      </c>
      <c r="E283" s="14">
        <f t="shared" si="26"/>
        <v>2.0939750897847924</v>
      </c>
      <c r="F283" s="4">
        <v>9999000</v>
      </c>
      <c r="G283" s="4">
        <f t="shared" si="25"/>
        <v>5809619179.9800005</v>
      </c>
      <c r="H283" s="8">
        <v>114041</v>
      </c>
      <c r="I283" s="4">
        <f t="shared" si="22"/>
        <v>4640747479.7410212</v>
      </c>
      <c r="J283" s="20">
        <f t="shared" si="23"/>
        <v>1.2518714291914477</v>
      </c>
      <c r="K283">
        <v>1</v>
      </c>
    </row>
    <row r="284" spans="1:11" x14ac:dyDescent="0.25">
      <c r="A284" s="6">
        <v>44461</v>
      </c>
      <c r="B284" s="10">
        <v>43574.507812999997</v>
      </c>
      <c r="C284" s="14">
        <f t="shared" si="24"/>
        <v>1.6280428316739632</v>
      </c>
      <c r="D284" s="10">
        <v>599.60998500000005</v>
      </c>
      <c r="E284" s="14">
        <f t="shared" si="26"/>
        <v>2.1259704847111154</v>
      </c>
      <c r="F284" s="4">
        <v>9999000</v>
      </c>
      <c r="G284" s="4">
        <f t="shared" si="25"/>
        <v>5995500240.0150003</v>
      </c>
      <c r="H284" s="8">
        <v>114041</v>
      </c>
      <c r="I284" s="4">
        <f t="shared" si="22"/>
        <v>4969280445.5023327</v>
      </c>
      <c r="J284" s="20">
        <f t="shared" si="23"/>
        <v>1.2065127548680601</v>
      </c>
      <c r="K284">
        <v>1</v>
      </c>
    </row>
    <row r="285" spans="1:11" x14ac:dyDescent="0.25">
      <c r="A285" s="6">
        <v>44462</v>
      </c>
      <c r="B285" s="10">
        <v>44895.097655999998</v>
      </c>
      <c r="C285" s="14">
        <f t="shared" si="24"/>
        <v>1.6583493092288517</v>
      </c>
      <c r="D285" s="10">
        <v>616.57000700000003</v>
      </c>
      <c r="E285" s="14">
        <f t="shared" si="26"/>
        <v>2.1542555740596523</v>
      </c>
      <c r="F285" s="4">
        <v>9999000</v>
      </c>
      <c r="G285" s="4">
        <f t="shared" si="25"/>
        <v>6165083499.993</v>
      </c>
      <c r="H285" s="8">
        <v>114041</v>
      </c>
      <c r="I285" s="4">
        <f t="shared" si="22"/>
        <v>5119881831.7878962</v>
      </c>
      <c r="J285" s="20">
        <f t="shared" si="23"/>
        <v>1.2041456624478601</v>
      </c>
      <c r="K285">
        <v>1</v>
      </c>
    </row>
    <row r="286" spans="1:11" x14ac:dyDescent="0.25">
      <c r="A286" s="6">
        <v>44463</v>
      </c>
      <c r="B286" s="10">
        <v>42839.75</v>
      </c>
      <c r="C286" s="14">
        <f t="shared" si="24"/>
        <v>1.6125681936213372</v>
      </c>
      <c r="D286" s="10">
        <v>599.39001499999995</v>
      </c>
      <c r="E286" s="14">
        <f t="shared" si="26"/>
        <v>2.1263917600483424</v>
      </c>
      <c r="F286" s="4">
        <v>9999000</v>
      </c>
      <c r="G286" s="4">
        <f t="shared" si="25"/>
        <v>5993300759.9849997</v>
      </c>
      <c r="H286" s="8">
        <v>114041</v>
      </c>
      <c r="I286" s="4">
        <f t="shared" si="22"/>
        <v>4885487929.75</v>
      </c>
      <c r="J286" s="20">
        <f t="shared" si="23"/>
        <v>1.2267558217653172</v>
      </c>
      <c r="K286">
        <v>1</v>
      </c>
    </row>
    <row r="287" spans="1:11" x14ac:dyDescent="0.25">
      <c r="A287" s="6">
        <v>44466</v>
      </c>
      <c r="B287" s="10">
        <v>42235.730469000002</v>
      </c>
      <c r="C287" s="14">
        <f t="shared" si="24"/>
        <v>1.5984686825130794</v>
      </c>
      <c r="D287" s="10">
        <v>594.75</v>
      </c>
      <c r="E287" s="14">
        <f t="shared" si="26"/>
        <v>2.1186505316596782</v>
      </c>
      <c r="F287" s="4">
        <v>9999000</v>
      </c>
      <c r="G287" s="4">
        <f t="shared" si="25"/>
        <v>5946905250</v>
      </c>
      <c r="H287" s="8">
        <v>114041</v>
      </c>
      <c r="I287" s="4">
        <f t="shared" si="22"/>
        <v>4816604938.4152288</v>
      </c>
      <c r="J287" s="20">
        <f t="shared" si="23"/>
        <v>1.2346674319436015</v>
      </c>
      <c r="K287">
        <v>1</v>
      </c>
    </row>
    <row r="288" spans="1:11" x14ac:dyDescent="0.25">
      <c r="A288" s="6">
        <v>44467</v>
      </c>
      <c r="B288" s="10">
        <v>41034.542969000002</v>
      </c>
      <c r="C288" s="14">
        <f t="shared" si="24"/>
        <v>1.5700286037773359</v>
      </c>
      <c r="D288" s="10">
        <v>573.51000999999997</v>
      </c>
      <c r="E288" s="14">
        <f t="shared" si="26"/>
        <v>2.0829380642363908</v>
      </c>
      <c r="F288" s="4">
        <v>9999000</v>
      </c>
      <c r="G288" s="4">
        <f t="shared" si="25"/>
        <v>5734526589.9899998</v>
      </c>
      <c r="H288" s="8">
        <v>114041</v>
      </c>
      <c r="I288" s="4">
        <f t="shared" si="22"/>
        <v>4679620314.7277288</v>
      </c>
      <c r="J288" s="20">
        <f t="shared" si="23"/>
        <v>1.2254256124032679</v>
      </c>
      <c r="K288">
        <v>1</v>
      </c>
    </row>
    <row r="289" spans="1:11" x14ac:dyDescent="0.25">
      <c r="A289" s="6">
        <v>44468</v>
      </c>
      <c r="B289" s="10">
        <v>41564.363280999998</v>
      </c>
      <c r="C289" s="14">
        <f t="shared" si="24"/>
        <v>1.5829401722673335</v>
      </c>
      <c r="D289" s="10">
        <v>566.32000700000003</v>
      </c>
      <c r="E289" s="14">
        <f t="shared" si="26"/>
        <v>2.0704012246440007</v>
      </c>
      <c r="F289" s="4">
        <v>9999000</v>
      </c>
      <c r="G289" s="4">
        <f t="shared" si="25"/>
        <v>5662633749.993</v>
      </c>
      <c r="H289" s="8">
        <v>114041</v>
      </c>
      <c r="I289" s="4">
        <f t="shared" si="22"/>
        <v>4740041552.9285212</v>
      </c>
      <c r="J289" s="20">
        <f t="shared" si="23"/>
        <v>1.1946379977395931</v>
      </c>
      <c r="K289">
        <v>1</v>
      </c>
    </row>
    <row r="290" spans="1:11" x14ac:dyDescent="0.25">
      <c r="A290" s="6">
        <v>44469</v>
      </c>
      <c r="B290" s="10">
        <v>43790.894530999998</v>
      </c>
      <c r="C290" s="14">
        <f t="shared" si="24"/>
        <v>1.6365084474493043</v>
      </c>
      <c r="D290" s="10">
        <v>578.40002400000003</v>
      </c>
      <c r="E290" s="14">
        <f t="shared" si="26"/>
        <v>2.0917319508247552</v>
      </c>
      <c r="F290" s="4">
        <v>9999000</v>
      </c>
      <c r="G290" s="4">
        <f t="shared" si="25"/>
        <v>5783421839.9759998</v>
      </c>
      <c r="H290" s="8">
        <v>114041</v>
      </c>
      <c r="I290" s="4">
        <f t="shared" si="22"/>
        <v>4993957403.2097712</v>
      </c>
      <c r="J290" s="20">
        <f t="shared" si="23"/>
        <v>1.1580839348487064</v>
      </c>
      <c r="K290">
        <v>1</v>
      </c>
    </row>
    <row r="291" spans="1:11" x14ac:dyDescent="0.25">
      <c r="A291" s="6">
        <v>44470</v>
      </c>
      <c r="B291" s="10">
        <v>48116.941405999998</v>
      </c>
      <c r="C291" s="14">
        <f t="shared" si="24"/>
        <v>1.7352971778767579</v>
      </c>
      <c r="D291" s="10">
        <v>612.46002199999998</v>
      </c>
      <c r="E291" s="14">
        <f t="shared" si="26"/>
        <v>2.1506185286026289</v>
      </c>
      <c r="F291" s="4">
        <v>9999000</v>
      </c>
      <c r="G291" s="4">
        <f t="shared" si="25"/>
        <v>6123987759.9779997</v>
      </c>
      <c r="H291" s="8">
        <v>114041</v>
      </c>
      <c r="I291" s="4">
        <f t="shared" ref="I291:I354" si="27">H291*B291</f>
        <v>5487304114.8816462</v>
      </c>
      <c r="J291" s="20">
        <f t="shared" ref="J291:J354" si="28">G291/I291</f>
        <v>1.1160284962828393</v>
      </c>
      <c r="K291">
        <v>1</v>
      </c>
    </row>
    <row r="292" spans="1:11" x14ac:dyDescent="0.25">
      <c r="A292" s="6">
        <v>44473</v>
      </c>
      <c r="B292" s="10">
        <v>49112.902344000002</v>
      </c>
      <c r="C292" s="14">
        <f t="shared" si="24"/>
        <v>1.7559959361289978</v>
      </c>
      <c r="D292" s="10">
        <v>607.25</v>
      </c>
      <c r="E292" s="14">
        <f t="shared" si="26"/>
        <v>2.1421118150003489</v>
      </c>
      <c r="F292" s="4">
        <v>10020000</v>
      </c>
      <c r="G292" s="4">
        <f t="shared" si="25"/>
        <v>6084645000</v>
      </c>
      <c r="H292" s="8">
        <v>114041</v>
      </c>
      <c r="I292" s="4">
        <f t="shared" si="27"/>
        <v>5600884496.2121038</v>
      </c>
      <c r="J292" s="20">
        <f t="shared" si="28"/>
        <v>1.0863721621317248</v>
      </c>
      <c r="K292">
        <v>1</v>
      </c>
    </row>
    <row r="293" spans="1:11" x14ac:dyDescent="0.25">
      <c r="A293" s="6">
        <v>44474</v>
      </c>
      <c r="B293" s="10">
        <v>51514.8125</v>
      </c>
      <c r="C293" s="14">
        <f t="shared" si="24"/>
        <v>1.804901825240913</v>
      </c>
      <c r="D293" s="10">
        <v>651.01000999999997</v>
      </c>
      <c r="E293" s="14">
        <f t="shared" si="26"/>
        <v>2.2141744086602912</v>
      </c>
      <c r="F293" s="4">
        <v>10020000</v>
      </c>
      <c r="G293" s="4">
        <f t="shared" si="25"/>
        <v>6523120300.1999998</v>
      </c>
      <c r="H293" s="8">
        <v>114041</v>
      </c>
      <c r="I293" s="4">
        <f t="shared" si="27"/>
        <v>5874800732.3125</v>
      </c>
      <c r="J293" s="20">
        <f t="shared" si="28"/>
        <v>1.1103560099190466</v>
      </c>
      <c r="K293">
        <v>1</v>
      </c>
    </row>
    <row r="294" spans="1:11" x14ac:dyDescent="0.25">
      <c r="A294" s="6">
        <v>44475</v>
      </c>
      <c r="B294" s="10">
        <v>55361.449219000002</v>
      </c>
      <c r="C294" s="14">
        <f t="shared" si="24"/>
        <v>1.8795723235369128</v>
      </c>
      <c r="D294" s="10">
        <v>673.80999799999995</v>
      </c>
      <c r="E294" s="14">
        <f t="shared" si="26"/>
        <v>2.249196893183993</v>
      </c>
      <c r="F294" s="4">
        <v>10020000</v>
      </c>
      <c r="G294" s="4">
        <f t="shared" si="25"/>
        <v>6751576179.9599991</v>
      </c>
      <c r="H294" s="8">
        <v>114041</v>
      </c>
      <c r="I294" s="4">
        <f t="shared" si="27"/>
        <v>6313475030.3839788</v>
      </c>
      <c r="J294" s="20">
        <f t="shared" si="28"/>
        <v>1.0693914440886567</v>
      </c>
      <c r="K294">
        <v>1</v>
      </c>
    </row>
    <row r="295" spans="1:11" x14ac:dyDescent="0.25">
      <c r="A295" s="6">
        <v>44476</v>
      </c>
      <c r="B295" s="10">
        <v>53805.984375</v>
      </c>
      <c r="C295" s="14">
        <f t="shared" si="24"/>
        <v>1.8514757894695539</v>
      </c>
      <c r="D295" s="10">
        <v>692.78997800000002</v>
      </c>
      <c r="E295" s="14">
        <f t="shared" si="26"/>
        <v>2.2773650415586628</v>
      </c>
      <c r="F295" s="4">
        <v>10020000</v>
      </c>
      <c r="G295" s="4">
        <f t="shared" si="25"/>
        <v>6941755579.5600004</v>
      </c>
      <c r="H295" s="8">
        <v>114041</v>
      </c>
      <c r="I295" s="4">
        <f t="shared" si="27"/>
        <v>6136088264.109375</v>
      </c>
      <c r="J295" s="20">
        <f t="shared" si="28"/>
        <v>1.1312998250307216</v>
      </c>
      <c r="K295">
        <v>1</v>
      </c>
    </row>
    <row r="296" spans="1:11" x14ac:dyDescent="0.25">
      <c r="A296" s="6">
        <v>44477</v>
      </c>
      <c r="B296" s="10">
        <v>53967.847655999998</v>
      </c>
      <c r="C296" s="14">
        <f t="shared" si="24"/>
        <v>1.8544840660187178</v>
      </c>
      <c r="D296" s="10">
        <v>708.82000700000003</v>
      </c>
      <c r="E296" s="14">
        <f t="shared" si="26"/>
        <v>2.3005034088980354</v>
      </c>
      <c r="F296" s="4">
        <v>10020000</v>
      </c>
      <c r="G296" s="4">
        <f t="shared" si="25"/>
        <v>7102376470.1400003</v>
      </c>
      <c r="H296" s="8">
        <v>114041</v>
      </c>
      <c r="I296" s="4">
        <f t="shared" si="27"/>
        <v>6154547314.5378962</v>
      </c>
      <c r="J296" s="20">
        <f t="shared" si="28"/>
        <v>1.1540046907045787</v>
      </c>
      <c r="K296">
        <v>1</v>
      </c>
    </row>
    <row r="297" spans="1:11" x14ac:dyDescent="0.25">
      <c r="A297" s="6">
        <v>44480</v>
      </c>
      <c r="B297" s="10">
        <v>57484.789062999997</v>
      </c>
      <c r="C297" s="14">
        <f t="shared" si="24"/>
        <v>1.9196514121285269</v>
      </c>
      <c r="D297" s="10">
        <v>731.79998799999998</v>
      </c>
      <c r="E297" s="14">
        <f t="shared" si="26"/>
        <v>2.3329234602129807</v>
      </c>
      <c r="F297" s="4">
        <v>10020000</v>
      </c>
      <c r="G297" s="4">
        <f t="shared" si="25"/>
        <v>7332635879.7600002</v>
      </c>
      <c r="H297" s="8">
        <v>114041</v>
      </c>
      <c r="I297" s="4">
        <f t="shared" si="27"/>
        <v>6555622829.5335827</v>
      </c>
      <c r="J297" s="20">
        <f t="shared" si="28"/>
        <v>1.1185261981097989</v>
      </c>
      <c r="K297">
        <v>1</v>
      </c>
    </row>
    <row r="298" spans="1:11" x14ac:dyDescent="0.25">
      <c r="A298" s="6">
        <v>44481</v>
      </c>
      <c r="B298" s="10">
        <v>56041.058594000002</v>
      </c>
      <c r="C298" s="14">
        <f t="shared" si="24"/>
        <v>1.8945364122732129</v>
      </c>
      <c r="D298" s="10">
        <v>710.65002400000003</v>
      </c>
      <c r="E298" s="14">
        <f t="shared" si="26"/>
        <v>2.3040221697691226</v>
      </c>
      <c r="F298" s="4">
        <v>10020000</v>
      </c>
      <c r="G298" s="4">
        <f t="shared" si="25"/>
        <v>7120713240.4800005</v>
      </c>
      <c r="H298" s="8">
        <v>114041</v>
      </c>
      <c r="I298" s="4">
        <f t="shared" si="27"/>
        <v>6390978363.1183538</v>
      </c>
      <c r="J298" s="20">
        <f t="shared" si="28"/>
        <v>1.1141820290885145</v>
      </c>
      <c r="K298">
        <v>1</v>
      </c>
    </row>
    <row r="299" spans="1:11" x14ac:dyDescent="0.25">
      <c r="A299" s="6">
        <v>44482</v>
      </c>
      <c r="B299" s="10">
        <v>57401.097655999998</v>
      </c>
      <c r="C299" s="14">
        <f t="shared" si="24"/>
        <v>1.9188050306063005</v>
      </c>
      <c r="D299" s="10">
        <v>726.29998799999998</v>
      </c>
      <c r="E299" s="14">
        <f t="shared" si="26"/>
        <v>2.3260442108181216</v>
      </c>
      <c r="F299" s="4">
        <v>10020000</v>
      </c>
      <c r="G299" s="4">
        <f t="shared" si="25"/>
        <v>7277525879.7600002</v>
      </c>
      <c r="H299" s="8">
        <v>114041</v>
      </c>
      <c r="I299" s="4">
        <f t="shared" si="27"/>
        <v>6546078577.7878962</v>
      </c>
      <c r="J299" s="20">
        <f t="shared" si="28"/>
        <v>1.1117382404259621</v>
      </c>
      <c r="K299">
        <v>1</v>
      </c>
    </row>
    <row r="300" spans="1:11" x14ac:dyDescent="0.25">
      <c r="A300" s="6">
        <v>44483</v>
      </c>
      <c r="B300" s="10">
        <v>57321.523437999997</v>
      </c>
      <c r="C300" s="14">
        <f t="shared" si="24"/>
        <v>1.9174187466979875</v>
      </c>
      <c r="D300" s="10">
        <v>723.95001200000002</v>
      </c>
      <c r="E300" s="14">
        <f t="shared" si="26"/>
        <v>2.3228086662238403</v>
      </c>
      <c r="F300" s="4">
        <v>10020000</v>
      </c>
      <c r="G300" s="4">
        <f t="shared" si="25"/>
        <v>7253979120.2399998</v>
      </c>
      <c r="H300" s="8">
        <v>114041</v>
      </c>
      <c r="I300" s="4">
        <f t="shared" si="27"/>
        <v>6537003854.3929577</v>
      </c>
      <c r="J300" s="20">
        <f t="shared" si="28"/>
        <v>1.1096794925958664</v>
      </c>
      <c r="K300">
        <v>1</v>
      </c>
    </row>
    <row r="301" spans="1:11" x14ac:dyDescent="0.25">
      <c r="A301" s="6">
        <v>44484</v>
      </c>
      <c r="B301" s="10">
        <v>61593.949219000002</v>
      </c>
      <c r="C301" s="14">
        <f t="shared" si="24"/>
        <v>1.9919531541029327</v>
      </c>
      <c r="D301" s="10">
        <v>749.84997599999997</v>
      </c>
      <c r="E301" s="14">
        <f t="shared" si="26"/>
        <v>2.3585845672814951</v>
      </c>
      <c r="F301" s="4">
        <v>10020000</v>
      </c>
      <c r="G301" s="4">
        <f t="shared" si="25"/>
        <v>7513496759.5199995</v>
      </c>
      <c r="H301" s="8">
        <v>114041</v>
      </c>
      <c r="I301" s="4">
        <f t="shared" si="27"/>
        <v>7024235562.8839788</v>
      </c>
      <c r="J301" s="20">
        <f t="shared" si="28"/>
        <v>1.0696533013814733</v>
      </c>
      <c r="K301">
        <v>1</v>
      </c>
    </row>
    <row r="302" spans="1:11" x14ac:dyDescent="0.25">
      <c r="A302" s="6">
        <v>44487</v>
      </c>
      <c r="B302" s="10">
        <v>62026.078125</v>
      </c>
      <c r="C302" s="14">
        <f t="shared" si="24"/>
        <v>1.9989689228834591</v>
      </c>
      <c r="D302" s="10">
        <v>739.64001499999995</v>
      </c>
      <c r="E302" s="14">
        <f t="shared" si="26"/>
        <v>2.3449685623114558</v>
      </c>
      <c r="F302" s="4">
        <v>10020000</v>
      </c>
      <c r="G302" s="4">
        <f t="shared" si="25"/>
        <v>7411192950.2999992</v>
      </c>
      <c r="H302" s="8">
        <v>114041</v>
      </c>
      <c r="I302" s="4">
        <f t="shared" si="27"/>
        <v>7073515975.453125</v>
      </c>
      <c r="J302" s="20">
        <f t="shared" si="28"/>
        <v>1.0477382077058564</v>
      </c>
      <c r="K302">
        <v>1</v>
      </c>
    </row>
    <row r="303" spans="1:11" x14ac:dyDescent="0.25">
      <c r="A303" s="6">
        <v>44488</v>
      </c>
      <c r="B303" s="10">
        <v>64261.992187999997</v>
      </c>
      <c r="C303" s="14">
        <f t="shared" si="24"/>
        <v>2.0350168906188042</v>
      </c>
      <c r="D303" s="10">
        <v>727.25</v>
      </c>
      <c r="E303" s="14">
        <f t="shared" si="26"/>
        <v>2.3282171498016826</v>
      </c>
      <c r="F303" s="4">
        <v>10020000</v>
      </c>
      <c r="G303" s="4">
        <f t="shared" si="25"/>
        <v>7287045000</v>
      </c>
      <c r="H303" s="8">
        <v>114041</v>
      </c>
      <c r="I303" s="4">
        <f t="shared" si="27"/>
        <v>7328501851.1117077</v>
      </c>
      <c r="J303" s="20">
        <f t="shared" si="28"/>
        <v>0.9943430660244128</v>
      </c>
      <c r="K303">
        <v>1</v>
      </c>
    </row>
    <row r="304" spans="1:11" x14ac:dyDescent="0.25">
      <c r="A304" s="6">
        <v>44489</v>
      </c>
      <c r="B304" s="10">
        <v>65992.835938000004</v>
      </c>
      <c r="C304" s="14">
        <f t="shared" si="24"/>
        <v>2.0619510657208826</v>
      </c>
      <c r="D304" s="10">
        <v>758.17999299999997</v>
      </c>
      <c r="E304" s="14">
        <f t="shared" si="26"/>
        <v>2.3707472192413528</v>
      </c>
      <c r="F304" s="4">
        <v>10020000</v>
      </c>
      <c r="G304" s="4">
        <f t="shared" si="25"/>
        <v>7596963529.8599997</v>
      </c>
      <c r="H304" s="8">
        <v>114041</v>
      </c>
      <c r="I304" s="4">
        <f t="shared" si="27"/>
        <v>7525889003.2054586</v>
      </c>
      <c r="J304" s="20">
        <f t="shared" si="28"/>
        <v>1.0094440041069259</v>
      </c>
      <c r="K304">
        <v>1</v>
      </c>
    </row>
    <row r="305" spans="1:11" x14ac:dyDescent="0.25">
      <c r="A305" s="6">
        <v>44490</v>
      </c>
      <c r="B305" s="10">
        <v>62210.171875</v>
      </c>
      <c r="C305" s="14">
        <f t="shared" si="24"/>
        <v>2.0046317520524441</v>
      </c>
      <c r="D305" s="10">
        <v>735.42999299999997</v>
      </c>
      <c r="E305" s="14">
        <f t="shared" si="26"/>
        <v>2.3407411518034853</v>
      </c>
      <c r="F305" s="4">
        <v>10020000</v>
      </c>
      <c r="G305" s="4">
        <f t="shared" si="25"/>
        <v>7369008529.8599997</v>
      </c>
      <c r="H305" s="8">
        <v>114041</v>
      </c>
      <c r="I305" s="4">
        <f t="shared" si="27"/>
        <v>7094510210.796875</v>
      </c>
      <c r="J305" s="20">
        <f t="shared" si="28"/>
        <v>1.0386916518416416</v>
      </c>
      <c r="K305">
        <v>1</v>
      </c>
    </row>
    <row r="306" spans="1:11" x14ac:dyDescent="0.25">
      <c r="A306" s="6">
        <v>44491</v>
      </c>
      <c r="B306" s="10">
        <v>60692.265625</v>
      </c>
      <c r="C306" s="14">
        <f t="shared" si="24"/>
        <v>1.9802321047881679</v>
      </c>
      <c r="D306" s="10">
        <v>718.52002000000005</v>
      </c>
      <c r="E306" s="14">
        <f t="shared" si="26"/>
        <v>2.3177478374690779</v>
      </c>
      <c r="F306" s="4">
        <v>10020000</v>
      </c>
      <c r="G306" s="4">
        <f t="shared" si="25"/>
        <v>7199570600.4000006</v>
      </c>
      <c r="H306" s="8">
        <v>114041</v>
      </c>
      <c r="I306" s="4">
        <f t="shared" si="27"/>
        <v>6921406664.140625</v>
      </c>
      <c r="J306" s="20">
        <f t="shared" si="28"/>
        <v>1.0401889312039019</v>
      </c>
      <c r="K306">
        <v>1</v>
      </c>
    </row>
    <row r="307" spans="1:11" x14ac:dyDescent="0.25">
      <c r="A307" s="6">
        <v>44494</v>
      </c>
      <c r="B307" s="10">
        <v>63039.824219000002</v>
      </c>
      <c r="C307" s="14">
        <f t="shared" si="24"/>
        <v>2.0189118042494618</v>
      </c>
      <c r="D307" s="10">
        <v>746.02002000000005</v>
      </c>
      <c r="E307" s="14">
        <f t="shared" si="26"/>
        <v>2.3560209533663912</v>
      </c>
      <c r="F307" s="4">
        <v>10020000</v>
      </c>
      <c r="G307" s="4">
        <f t="shared" si="25"/>
        <v>7475120600.4000006</v>
      </c>
      <c r="H307" s="8">
        <v>114041</v>
      </c>
      <c r="I307" s="4">
        <f t="shared" si="27"/>
        <v>7189124593.7589788</v>
      </c>
      <c r="J307" s="20">
        <f t="shared" si="28"/>
        <v>1.0397817568622054</v>
      </c>
      <c r="K307">
        <v>1</v>
      </c>
    </row>
    <row r="308" spans="1:11" x14ac:dyDescent="0.25">
      <c r="A308" s="6">
        <v>44495</v>
      </c>
      <c r="B308" s="10">
        <v>60363.792969000002</v>
      </c>
      <c r="C308" s="14">
        <f t="shared" si="24"/>
        <v>1.9764619515864297</v>
      </c>
      <c r="D308" s="10">
        <v>734.85998500000005</v>
      </c>
      <c r="E308" s="14">
        <f t="shared" si="26"/>
        <v>2.341061522384901</v>
      </c>
      <c r="F308" s="4">
        <v>10020000</v>
      </c>
      <c r="G308" s="4">
        <f t="shared" si="25"/>
        <v>7363297049.7000008</v>
      </c>
      <c r="H308" s="8">
        <v>114041</v>
      </c>
      <c r="I308" s="4">
        <f t="shared" si="27"/>
        <v>6883947313.9777288</v>
      </c>
      <c r="J308" s="20">
        <f t="shared" si="28"/>
        <v>1.0696329756546743</v>
      </c>
      <c r="K308">
        <v>1</v>
      </c>
    </row>
    <row r="309" spans="1:11" x14ac:dyDescent="0.25">
      <c r="A309" s="6">
        <v>44496</v>
      </c>
      <c r="B309" s="10">
        <v>58482.386719000002</v>
      </c>
      <c r="C309" s="14">
        <f t="shared" si="24"/>
        <v>1.9452941578235992</v>
      </c>
      <c r="D309" s="10">
        <v>715.02002000000005</v>
      </c>
      <c r="E309" s="14">
        <f t="shared" si="26"/>
        <v>2.3140632296421004</v>
      </c>
      <c r="F309" s="4">
        <v>10020000</v>
      </c>
      <c r="G309" s="4">
        <f t="shared" si="25"/>
        <v>7164500600.4000006</v>
      </c>
      <c r="H309" s="8">
        <v>114041</v>
      </c>
      <c r="I309" s="4">
        <f t="shared" si="27"/>
        <v>6669389863.8214788</v>
      </c>
      <c r="J309" s="20">
        <f t="shared" si="28"/>
        <v>1.0742362864801593</v>
      </c>
      <c r="K309">
        <v>1</v>
      </c>
    </row>
    <row r="310" spans="1:11" x14ac:dyDescent="0.25">
      <c r="A310" s="6">
        <v>44497</v>
      </c>
      <c r="B310" s="10">
        <v>60622.136719000002</v>
      </c>
      <c r="C310" s="14">
        <f t="shared" si="24"/>
        <v>1.9818820968603763</v>
      </c>
      <c r="D310" s="10">
        <v>717.13000499999998</v>
      </c>
      <c r="E310" s="14">
        <f t="shared" si="26"/>
        <v>2.3170141749876585</v>
      </c>
      <c r="F310" s="4">
        <v>10020000</v>
      </c>
      <c r="G310" s="4">
        <f t="shared" si="25"/>
        <v>7185642650.0999994</v>
      </c>
      <c r="H310" s="8">
        <v>114041</v>
      </c>
      <c r="I310" s="4">
        <f t="shared" si="27"/>
        <v>6913409093.5714788</v>
      </c>
      <c r="J310" s="20">
        <f t="shared" si="28"/>
        <v>1.0393776142629343</v>
      </c>
      <c r="K310">
        <v>1</v>
      </c>
    </row>
    <row r="311" spans="1:11" x14ac:dyDescent="0.25">
      <c r="A311" s="6">
        <v>44498</v>
      </c>
      <c r="B311" s="10">
        <v>62227.964844000002</v>
      </c>
      <c r="C311" s="14">
        <f t="shared" si="24"/>
        <v>2.0083712345237918</v>
      </c>
      <c r="D311" s="10">
        <v>715.05999799999995</v>
      </c>
      <c r="E311" s="14">
        <f t="shared" si="26"/>
        <v>2.3141276593132796</v>
      </c>
      <c r="F311" s="4">
        <v>10020000</v>
      </c>
      <c r="G311" s="4">
        <f t="shared" si="25"/>
        <v>7164901179.9599991</v>
      </c>
      <c r="H311" s="8">
        <v>114041</v>
      </c>
      <c r="I311" s="4">
        <f t="shared" si="27"/>
        <v>7096539338.7746038</v>
      </c>
      <c r="J311" s="20">
        <f t="shared" si="28"/>
        <v>1.0096331236849312</v>
      </c>
      <c r="K311">
        <v>1</v>
      </c>
    </row>
    <row r="312" spans="1:11" x14ac:dyDescent="0.25">
      <c r="A312" s="6">
        <v>44501</v>
      </c>
      <c r="B312" s="10">
        <v>61004.40625</v>
      </c>
      <c r="C312" s="14">
        <f t="shared" si="24"/>
        <v>1.9887087146733138</v>
      </c>
      <c r="D312" s="10">
        <v>736.11999500000002</v>
      </c>
      <c r="E312" s="14">
        <f t="shared" si="26"/>
        <v>2.3435797291520402</v>
      </c>
      <c r="F312" s="4">
        <v>10020000</v>
      </c>
      <c r="G312" s="4">
        <f t="shared" si="25"/>
        <v>7375922349.9000006</v>
      </c>
      <c r="H312" s="8">
        <v>114041</v>
      </c>
      <c r="I312" s="4">
        <f t="shared" si="27"/>
        <v>6957003493.15625</v>
      </c>
      <c r="J312" s="20">
        <f t="shared" si="28"/>
        <v>1.0602154156104493</v>
      </c>
      <c r="K312">
        <v>1</v>
      </c>
    </row>
    <row r="313" spans="1:11" x14ac:dyDescent="0.25">
      <c r="A313" s="6">
        <v>44502</v>
      </c>
      <c r="B313" s="10">
        <v>63226.402344000002</v>
      </c>
      <c r="C313" s="14">
        <f t="shared" si="24"/>
        <v>2.0251322491454653</v>
      </c>
      <c r="D313" s="10">
        <v>794.14001499999995</v>
      </c>
      <c r="E313" s="14">
        <f t="shared" si="26"/>
        <v>2.4223984277257693</v>
      </c>
      <c r="F313" s="4">
        <v>10020000</v>
      </c>
      <c r="G313" s="4">
        <f t="shared" si="25"/>
        <v>7957282950.2999992</v>
      </c>
      <c r="H313" s="8">
        <v>114041</v>
      </c>
      <c r="I313" s="4">
        <f t="shared" si="27"/>
        <v>7210402149.7121038</v>
      </c>
      <c r="J313" s="20">
        <f t="shared" si="28"/>
        <v>1.1035837925652616</v>
      </c>
      <c r="K313">
        <v>1</v>
      </c>
    </row>
    <row r="314" spans="1:11" x14ac:dyDescent="0.25">
      <c r="A314" s="6">
        <v>44503</v>
      </c>
      <c r="B314" s="10">
        <v>62970.046875</v>
      </c>
      <c r="C314" s="14">
        <f t="shared" si="24"/>
        <v>2.0210776855534198</v>
      </c>
      <c r="D314" s="10">
        <v>810.25</v>
      </c>
      <c r="E314" s="14">
        <f t="shared" si="26"/>
        <v>2.4426845041048821</v>
      </c>
      <c r="F314" s="4">
        <v>10020000</v>
      </c>
      <c r="G314" s="4">
        <f t="shared" si="25"/>
        <v>8118705000</v>
      </c>
      <c r="H314" s="8">
        <v>114041</v>
      </c>
      <c r="I314" s="4">
        <f t="shared" si="27"/>
        <v>7181167115.671875</v>
      </c>
      <c r="J314" s="20">
        <f t="shared" si="28"/>
        <v>1.1305550851590798</v>
      </c>
      <c r="K314">
        <v>1</v>
      </c>
    </row>
    <row r="315" spans="1:11" x14ac:dyDescent="0.25">
      <c r="A315" s="6">
        <v>44504</v>
      </c>
      <c r="B315" s="10">
        <v>61452.230469000002</v>
      </c>
      <c r="C315" s="14">
        <f t="shared" si="24"/>
        <v>1.9969739015906578</v>
      </c>
      <c r="D315" s="10">
        <v>800</v>
      </c>
      <c r="E315" s="14">
        <f t="shared" si="26"/>
        <v>2.4300340875667765</v>
      </c>
      <c r="F315" s="4">
        <v>10020000</v>
      </c>
      <c r="G315" s="4">
        <f t="shared" si="25"/>
        <v>8016000000</v>
      </c>
      <c r="H315" s="8">
        <v>114041</v>
      </c>
      <c r="I315" s="4">
        <f t="shared" si="27"/>
        <v>7008073814.9152288</v>
      </c>
      <c r="J315" s="20">
        <f t="shared" si="28"/>
        <v>1.1438235686016334</v>
      </c>
      <c r="K315">
        <v>1</v>
      </c>
    </row>
    <row r="316" spans="1:11" x14ac:dyDescent="0.25">
      <c r="A316" s="6">
        <v>44505</v>
      </c>
      <c r="B316" s="10">
        <v>61125.675780999998</v>
      </c>
      <c r="C316" s="14">
        <f t="shared" si="24"/>
        <v>1.9916599416984333</v>
      </c>
      <c r="D316" s="10">
        <v>797.51000999999997</v>
      </c>
      <c r="E316" s="14">
        <f t="shared" si="26"/>
        <v>2.4269216000667764</v>
      </c>
      <c r="F316" s="4">
        <v>10020000</v>
      </c>
      <c r="G316" s="4">
        <f t="shared" si="25"/>
        <v>7991050300.1999998</v>
      </c>
      <c r="H316" s="8">
        <v>114041</v>
      </c>
      <c r="I316" s="4">
        <f t="shared" si="27"/>
        <v>6970833191.7410212</v>
      </c>
      <c r="J316" s="20">
        <f t="shared" si="28"/>
        <v>1.1463551171569737</v>
      </c>
      <c r="K316">
        <v>1</v>
      </c>
    </row>
    <row r="317" spans="1:11" x14ac:dyDescent="0.25">
      <c r="A317" s="6">
        <v>44508</v>
      </c>
      <c r="B317" s="10">
        <v>67566.828125</v>
      </c>
      <c r="C317" s="14">
        <f t="shared" si="24"/>
        <v>2.0970355021597564</v>
      </c>
      <c r="D317" s="10">
        <v>860</v>
      </c>
      <c r="E317" s="14">
        <f t="shared" si="26"/>
        <v>2.5052779707912016</v>
      </c>
      <c r="F317" s="4">
        <v>10020000</v>
      </c>
      <c r="G317" s="4">
        <f t="shared" si="25"/>
        <v>8617200000</v>
      </c>
      <c r="H317" s="8">
        <v>114041</v>
      </c>
      <c r="I317" s="4">
        <f t="shared" si="27"/>
        <v>7705388646.203125</v>
      </c>
      <c r="J317" s="20">
        <f t="shared" si="28"/>
        <v>1.1183342457678855</v>
      </c>
      <c r="K317">
        <v>1</v>
      </c>
    </row>
    <row r="318" spans="1:11" x14ac:dyDescent="0.25">
      <c r="A318" s="6">
        <v>44509</v>
      </c>
      <c r="B318" s="10">
        <v>66971.828125</v>
      </c>
      <c r="C318" s="14">
        <f t="shared" si="24"/>
        <v>2.0882294057880393</v>
      </c>
      <c r="D318" s="10">
        <v>859.01000999999997</v>
      </c>
      <c r="E318" s="14">
        <f t="shared" si="26"/>
        <v>2.5041268196284108</v>
      </c>
      <c r="F318" s="4">
        <v>10020000</v>
      </c>
      <c r="G318" s="4">
        <f t="shared" si="25"/>
        <v>8607280300.1999989</v>
      </c>
      <c r="H318" s="8">
        <v>114041</v>
      </c>
      <c r="I318" s="4">
        <f t="shared" si="27"/>
        <v>7637534251.203125</v>
      </c>
      <c r="J318" s="20">
        <f t="shared" si="28"/>
        <v>1.1269710900274015</v>
      </c>
      <c r="K318">
        <v>1</v>
      </c>
    </row>
    <row r="319" spans="1:11" x14ac:dyDescent="0.25">
      <c r="A319" s="6">
        <v>44510</v>
      </c>
      <c r="B319" s="10">
        <v>64995.230469000002</v>
      </c>
      <c r="C319" s="14">
        <f t="shared" si="24"/>
        <v>2.0587155383703726</v>
      </c>
      <c r="D319" s="10">
        <v>816.34002699999996</v>
      </c>
      <c r="E319" s="14">
        <f t="shared" si="26"/>
        <v>2.4544533786867855</v>
      </c>
      <c r="F319" s="4">
        <v>10020000</v>
      </c>
      <c r="G319" s="4">
        <f t="shared" si="25"/>
        <v>8179727070.54</v>
      </c>
      <c r="H319" s="8">
        <v>114041</v>
      </c>
      <c r="I319" s="4">
        <f t="shared" si="27"/>
        <v>7412121077.9152288</v>
      </c>
      <c r="J319" s="20">
        <f t="shared" si="28"/>
        <v>1.1035609084843325</v>
      </c>
      <c r="K319">
        <v>1</v>
      </c>
    </row>
    <row r="320" spans="1:11" x14ac:dyDescent="0.25">
      <c r="A320" s="6">
        <v>44511</v>
      </c>
      <c r="B320" s="10">
        <v>64949.960937999997</v>
      </c>
      <c r="C320" s="14">
        <f t="shared" si="24"/>
        <v>2.058019032939538</v>
      </c>
      <c r="D320" s="10">
        <v>818.35998500000005</v>
      </c>
      <c r="E320" s="14">
        <f t="shared" si="26"/>
        <v>2.4569277863272188</v>
      </c>
      <c r="F320" s="4">
        <v>10020000</v>
      </c>
      <c r="G320" s="4">
        <f t="shared" si="25"/>
        <v>8199967049.7000008</v>
      </c>
      <c r="H320" s="8">
        <v>114041</v>
      </c>
      <c r="I320" s="4">
        <f t="shared" si="27"/>
        <v>7406958495.3304577</v>
      </c>
      <c r="J320" s="20">
        <f t="shared" si="28"/>
        <v>1.1070626431712121</v>
      </c>
      <c r="K320">
        <v>1</v>
      </c>
    </row>
    <row r="321" spans="1:11" x14ac:dyDescent="0.25">
      <c r="A321" s="6">
        <v>44512</v>
      </c>
      <c r="B321" s="10">
        <v>64155.941405999998</v>
      </c>
      <c r="C321" s="14">
        <f t="shared" si="24"/>
        <v>2.0457939365648388</v>
      </c>
      <c r="D321" s="10">
        <v>811.72997999999995</v>
      </c>
      <c r="E321" s="14">
        <f t="shared" si="26"/>
        <v>2.4488262110772996</v>
      </c>
      <c r="F321" s="4">
        <v>10020000</v>
      </c>
      <c r="G321" s="4">
        <f t="shared" si="25"/>
        <v>8133534399.5999994</v>
      </c>
      <c r="H321" s="8">
        <v>114041</v>
      </c>
      <c r="I321" s="4">
        <f t="shared" si="27"/>
        <v>7316407713.8816462</v>
      </c>
      <c r="J321" s="20">
        <f t="shared" si="28"/>
        <v>1.1116841375813424</v>
      </c>
      <c r="K321">
        <v>1</v>
      </c>
    </row>
    <row r="322" spans="1:11" x14ac:dyDescent="0.25">
      <c r="A322" s="6">
        <v>44515</v>
      </c>
      <c r="B322" s="10">
        <v>63557.871094000002</v>
      </c>
      <c r="C322" s="14">
        <f t="shared" ref="C322:C385" si="29">C321+B322/B321-1</f>
        <v>2.0364718021078723</v>
      </c>
      <c r="D322" s="10">
        <v>795</v>
      </c>
      <c r="E322" s="14">
        <f t="shared" si="26"/>
        <v>2.4282159337533056</v>
      </c>
      <c r="F322" s="4">
        <v>10020000</v>
      </c>
      <c r="G322" s="4">
        <f t="shared" ref="G322:G385" si="30">F322*D322</f>
        <v>7965900000</v>
      </c>
      <c r="H322" s="8">
        <v>114041</v>
      </c>
      <c r="I322" s="4">
        <f t="shared" si="27"/>
        <v>7248203177.4308538</v>
      </c>
      <c r="J322" s="20">
        <f t="shared" si="28"/>
        <v>1.0990172053680669</v>
      </c>
      <c r="K322">
        <v>1</v>
      </c>
    </row>
    <row r="323" spans="1:11" x14ac:dyDescent="0.25">
      <c r="A323" s="6">
        <v>44516</v>
      </c>
      <c r="B323" s="10">
        <v>60161.246094000002</v>
      </c>
      <c r="C323" s="14">
        <f t="shared" si="29"/>
        <v>1.9830303488065733</v>
      </c>
      <c r="D323" s="10">
        <v>752.02002000000005</v>
      </c>
      <c r="E323" s="14">
        <f t="shared" si="26"/>
        <v>2.3741530658287773</v>
      </c>
      <c r="F323" s="4">
        <v>10020000</v>
      </c>
      <c r="G323" s="4">
        <f t="shared" si="30"/>
        <v>7535240600.4000006</v>
      </c>
      <c r="H323" s="8">
        <v>114041</v>
      </c>
      <c r="I323" s="4">
        <f t="shared" si="27"/>
        <v>6860848665.8058538</v>
      </c>
      <c r="J323" s="20">
        <f t="shared" si="28"/>
        <v>1.0982957018065833</v>
      </c>
      <c r="K323">
        <v>1</v>
      </c>
    </row>
    <row r="324" spans="1:11" x14ac:dyDescent="0.25">
      <c r="A324" s="6">
        <v>44517</v>
      </c>
      <c r="B324" s="10">
        <v>60368.011719000002</v>
      </c>
      <c r="C324" s="14">
        <f t="shared" si="29"/>
        <v>1.9864672062259983</v>
      </c>
      <c r="D324" s="10">
        <v>753</v>
      </c>
      <c r="E324" s="14">
        <f t="shared" si="26"/>
        <v>2.3754561960300187</v>
      </c>
      <c r="F324" s="4">
        <v>10020000</v>
      </c>
      <c r="G324" s="4">
        <f t="shared" si="30"/>
        <v>7545060000</v>
      </c>
      <c r="H324" s="8">
        <v>114041</v>
      </c>
      <c r="I324" s="4">
        <f t="shared" si="27"/>
        <v>6884428424.4464788</v>
      </c>
      <c r="J324" s="20">
        <f t="shared" si="28"/>
        <v>1.0959602649375555</v>
      </c>
      <c r="K324">
        <v>1</v>
      </c>
    </row>
    <row r="325" spans="1:11" x14ac:dyDescent="0.25">
      <c r="A325" s="6">
        <v>44518</v>
      </c>
      <c r="B325" s="10">
        <v>56942.136719000002</v>
      </c>
      <c r="C325" s="14">
        <f t="shared" si="29"/>
        <v>1.9297173663282274</v>
      </c>
      <c r="D325" s="10">
        <v>727.35998500000005</v>
      </c>
      <c r="E325" s="14">
        <f t="shared" si="26"/>
        <v>2.3414057113022633</v>
      </c>
      <c r="F325" s="4">
        <v>10020000</v>
      </c>
      <c r="G325" s="4">
        <f t="shared" si="30"/>
        <v>7288147049.7000008</v>
      </c>
      <c r="H325" s="8">
        <v>114041</v>
      </c>
      <c r="I325" s="4">
        <f t="shared" si="27"/>
        <v>6493738213.5714788</v>
      </c>
      <c r="J325" s="20">
        <f t="shared" si="28"/>
        <v>1.1223345952672161</v>
      </c>
      <c r="K325">
        <v>1</v>
      </c>
    </row>
    <row r="326" spans="1:11" x14ac:dyDescent="0.25">
      <c r="A326" s="6">
        <v>44519</v>
      </c>
      <c r="B326" s="10">
        <v>58119.578125</v>
      </c>
      <c r="C326" s="14">
        <f t="shared" si="29"/>
        <v>1.9503952241299194</v>
      </c>
      <c r="D326" s="10">
        <v>718.30999799999995</v>
      </c>
      <c r="E326" s="14">
        <f t="shared" si="26"/>
        <v>2.3289634719893595</v>
      </c>
      <c r="F326" s="4">
        <v>10020000</v>
      </c>
      <c r="G326" s="4">
        <f t="shared" si="30"/>
        <v>7197466179.9599991</v>
      </c>
      <c r="H326" s="8">
        <v>114041</v>
      </c>
      <c r="I326" s="4">
        <f t="shared" si="27"/>
        <v>6628014808.953125</v>
      </c>
      <c r="J326" s="20">
        <f t="shared" si="28"/>
        <v>1.085915826596775</v>
      </c>
      <c r="K326">
        <v>1</v>
      </c>
    </row>
    <row r="327" spans="1:11" x14ac:dyDescent="0.25">
      <c r="A327" s="6">
        <v>44522</v>
      </c>
      <c r="B327" s="10">
        <v>56289.289062999997</v>
      </c>
      <c r="C327" s="14">
        <f t="shared" si="29"/>
        <v>1.9189034425126557</v>
      </c>
      <c r="D327" s="10">
        <v>690.02002000000005</v>
      </c>
      <c r="E327" s="14">
        <f t="shared" si="26"/>
        <v>2.2895793925824628</v>
      </c>
      <c r="F327" s="4">
        <v>10020000</v>
      </c>
      <c r="G327" s="4">
        <f t="shared" si="30"/>
        <v>6914000600.4000006</v>
      </c>
      <c r="H327" s="8">
        <v>114041</v>
      </c>
      <c r="I327" s="4">
        <f t="shared" si="27"/>
        <v>6419286814.0335827</v>
      </c>
      <c r="J327" s="20">
        <f t="shared" si="28"/>
        <v>1.0770667833823682</v>
      </c>
      <c r="K327">
        <v>1</v>
      </c>
    </row>
    <row r="328" spans="1:11" x14ac:dyDescent="0.25">
      <c r="A328" s="6">
        <v>44523</v>
      </c>
      <c r="B328" s="10">
        <v>57569.074219000002</v>
      </c>
      <c r="C328" s="14">
        <f t="shared" si="29"/>
        <v>1.9416392982554358</v>
      </c>
      <c r="D328" s="10">
        <v>696.77002000000005</v>
      </c>
      <c r="E328" s="14">
        <f t="shared" si="26"/>
        <v>2.2993617174489209</v>
      </c>
      <c r="F328" s="4">
        <v>10020000</v>
      </c>
      <c r="G328" s="4">
        <f t="shared" si="30"/>
        <v>6981635600.4000006</v>
      </c>
      <c r="H328" s="8">
        <v>114041</v>
      </c>
      <c r="I328" s="4">
        <f t="shared" si="27"/>
        <v>6565234793.0089788</v>
      </c>
      <c r="J328" s="20">
        <f t="shared" si="28"/>
        <v>1.0634251204289644</v>
      </c>
      <c r="K328">
        <v>1</v>
      </c>
    </row>
    <row r="329" spans="1:11" x14ac:dyDescent="0.25">
      <c r="A329" s="6">
        <v>44524</v>
      </c>
      <c r="B329" s="10">
        <v>56280.425780999998</v>
      </c>
      <c r="C329" s="14">
        <f t="shared" si="29"/>
        <v>1.9192549112302455</v>
      </c>
      <c r="D329" s="10">
        <v>700.90002400000003</v>
      </c>
      <c r="E329" s="14">
        <f t="shared" si="26"/>
        <v>2.3052890735082414</v>
      </c>
      <c r="F329" s="4">
        <v>10020000</v>
      </c>
      <c r="G329" s="4">
        <f t="shared" si="30"/>
        <v>7023018240.4800005</v>
      </c>
      <c r="H329" s="8">
        <v>114041</v>
      </c>
      <c r="I329" s="4">
        <f t="shared" si="27"/>
        <v>6418276036.4910212</v>
      </c>
      <c r="J329" s="20">
        <f t="shared" si="28"/>
        <v>1.0942219064045744</v>
      </c>
      <c r="K329">
        <v>1</v>
      </c>
    </row>
    <row r="330" spans="1:11" x14ac:dyDescent="0.25">
      <c r="A330" s="6">
        <v>44526</v>
      </c>
      <c r="B330" s="10">
        <v>53569.765625</v>
      </c>
      <c r="C330" s="14">
        <f t="shared" si="29"/>
        <v>1.8710914490960429</v>
      </c>
      <c r="D330" s="10">
        <v>663</v>
      </c>
      <c r="E330" s="14">
        <f t="shared" si="26"/>
        <v>2.2512157068336243</v>
      </c>
      <c r="F330" s="4">
        <v>10020000</v>
      </c>
      <c r="G330" s="4">
        <f t="shared" si="30"/>
        <v>6643260000</v>
      </c>
      <c r="H330" s="8">
        <v>114041</v>
      </c>
      <c r="I330" s="4">
        <f t="shared" si="27"/>
        <v>6109149641.640625</v>
      </c>
      <c r="J330" s="20">
        <f t="shared" si="28"/>
        <v>1.0874279383694943</v>
      </c>
      <c r="K330">
        <v>1</v>
      </c>
    </row>
    <row r="331" spans="1:11" x14ac:dyDescent="0.25">
      <c r="A331" s="6">
        <v>44529</v>
      </c>
      <c r="B331" s="10">
        <v>57806.566405999998</v>
      </c>
      <c r="C331" s="14">
        <f t="shared" si="29"/>
        <v>1.9501808520749266</v>
      </c>
      <c r="D331" s="10">
        <v>695.47997999999995</v>
      </c>
      <c r="E331" s="14">
        <f t="shared" si="26"/>
        <v>2.3002051185983303</v>
      </c>
      <c r="F331" s="4">
        <v>10020000</v>
      </c>
      <c r="G331" s="4">
        <f t="shared" si="30"/>
        <v>6968709399.5999994</v>
      </c>
      <c r="H331" s="8">
        <v>121043</v>
      </c>
      <c r="I331" s="4">
        <f t="shared" si="27"/>
        <v>6997080217.4814577</v>
      </c>
      <c r="J331" s="20">
        <f t="shared" si="28"/>
        <v>0.99594533476826852</v>
      </c>
      <c r="K331">
        <v>1</v>
      </c>
    </row>
    <row r="332" spans="1:11" x14ac:dyDescent="0.25">
      <c r="A332" s="6">
        <v>44530</v>
      </c>
      <c r="B332" s="10">
        <v>57005.425780999998</v>
      </c>
      <c r="C332" s="14">
        <f t="shared" si="29"/>
        <v>1.936321862087989</v>
      </c>
      <c r="D332" s="10">
        <v>721.42999299999997</v>
      </c>
      <c r="E332" s="14">
        <f t="shared" si="26"/>
        <v>2.337517498172506</v>
      </c>
      <c r="F332" s="4">
        <v>10020000</v>
      </c>
      <c r="G332" s="4">
        <f t="shared" si="30"/>
        <v>7228728529.8599997</v>
      </c>
      <c r="H332" s="8">
        <v>121043</v>
      </c>
      <c r="I332" s="4">
        <f t="shared" si="27"/>
        <v>6900107752.8095827</v>
      </c>
      <c r="J332" s="20">
        <f t="shared" si="28"/>
        <v>1.0476254558367744</v>
      </c>
      <c r="K332">
        <v>1</v>
      </c>
    </row>
    <row r="333" spans="1:11" x14ac:dyDescent="0.25">
      <c r="A333" s="6">
        <v>44531</v>
      </c>
      <c r="B333" s="10">
        <v>57229.828125</v>
      </c>
      <c r="C333" s="14">
        <f t="shared" si="29"/>
        <v>1.9402583706031979</v>
      </c>
      <c r="D333" s="10">
        <v>705.46997099999999</v>
      </c>
      <c r="E333" s="14">
        <f t="shared" si="26"/>
        <v>2.3153947389930161</v>
      </c>
      <c r="F333" s="4">
        <v>10020000</v>
      </c>
      <c r="G333" s="4">
        <f t="shared" si="30"/>
        <v>7068809109.4200001</v>
      </c>
      <c r="H333" s="8">
        <v>121043</v>
      </c>
      <c r="I333" s="4">
        <f t="shared" si="27"/>
        <v>6927270085.734375</v>
      </c>
      <c r="J333" s="20">
        <f t="shared" si="28"/>
        <v>1.0204321503180744</v>
      </c>
      <c r="K333">
        <v>1</v>
      </c>
    </row>
    <row r="334" spans="1:11" x14ac:dyDescent="0.25">
      <c r="A334" s="6">
        <v>44532</v>
      </c>
      <c r="B334" s="10">
        <v>56477.816405999998</v>
      </c>
      <c r="C334" s="14">
        <f t="shared" si="29"/>
        <v>1.9271181648112554</v>
      </c>
      <c r="D334" s="10">
        <v>683.35998500000005</v>
      </c>
      <c r="E334" s="14">
        <f t="shared" si="26"/>
        <v>2.2840539492941163</v>
      </c>
      <c r="F334" s="4">
        <v>10020000</v>
      </c>
      <c r="G334" s="4">
        <f t="shared" si="30"/>
        <v>6847267049.7000008</v>
      </c>
      <c r="H334" s="8">
        <v>121043</v>
      </c>
      <c r="I334" s="4">
        <f t="shared" si="27"/>
        <v>6836244331.2314577</v>
      </c>
      <c r="J334" s="20">
        <f t="shared" si="28"/>
        <v>1.0016123938722006</v>
      </c>
      <c r="K334">
        <v>1</v>
      </c>
    </row>
    <row r="335" spans="1:11" x14ac:dyDescent="0.25">
      <c r="A335" s="6">
        <v>44533</v>
      </c>
      <c r="B335" s="10">
        <v>53598.246094000002</v>
      </c>
      <c r="C335" s="14">
        <f t="shared" si="29"/>
        <v>1.8761323000019692</v>
      </c>
      <c r="D335" s="10">
        <v>630.98999000000003</v>
      </c>
      <c r="E335" s="14">
        <f t="shared" si="26"/>
        <v>2.2074179212129579</v>
      </c>
      <c r="F335" s="4">
        <v>10020000</v>
      </c>
      <c r="G335" s="4">
        <f t="shared" si="30"/>
        <v>6322519699.8000002</v>
      </c>
      <c r="H335" s="8">
        <v>121043</v>
      </c>
      <c r="I335" s="4">
        <f t="shared" si="27"/>
        <v>6487692501.9560423</v>
      </c>
      <c r="J335" s="20">
        <f t="shared" si="28"/>
        <v>0.9745405932685246</v>
      </c>
      <c r="K335">
        <v>1</v>
      </c>
    </row>
    <row r="336" spans="1:11" x14ac:dyDescent="0.25">
      <c r="A336" s="6">
        <v>44536</v>
      </c>
      <c r="B336" s="10">
        <v>50582.625</v>
      </c>
      <c r="C336" s="14">
        <f t="shared" si="29"/>
        <v>1.8198688713682927</v>
      </c>
      <c r="D336" s="10">
        <v>596.46997099999999</v>
      </c>
      <c r="E336" s="14">
        <f t="shared" si="26"/>
        <v>2.152710208654792</v>
      </c>
      <c r="F336" s="4">
        <v>10020000</v>
      </c>
      <c r="G336" s="4">
        <f t="shared" si="30"/>
        <v>5976629109.4200001</v>
      </c>
      <c r="H336" s="8">
        <v>121043</v>
      </c>
      <c r="I336" s="4">
        <f t="shared" si="27"/>
        <v>6122672677.875</v>
      </c>
      <c r="J336" s="20">
        <f t="shared" si="28"/>
        <v>0.97614708867538424</v>
      </c>
      <c r="K336">
        <v>1</v>
      </c>
    </row>
    <row r="337" spans="1:11" x14ac:dyDescent="0.25">
      <c r="A337" s="6">
        <v>44537</v>
      </c>
      <c r="B337" s="10">
        <v>50700.085937999997</v>
      </c>
      <c r="C337" s="14">
        <f t="shared" si="29"/>
        <v>1.8221910311613048</v>
      </c>
      <c r="D337" s="10">
        <v>628.169983</v>
      </c>
      <c r="E337" s="14">
        <f t="shared" si="26"/>
        <v>2.2058562403768147</v>
      </c>
      <c r="F337" s="4">
        <v>10020000</v>
      </c>
      <c r="G337" s="4">
        <f t="shared" si="30"/>
        <v>6294263229.6599998</v>
      </c>
      <c r="H337" s="8">
        <v>121043</v>
      </c>
      <c r="I337" s="4">
        <f t="shared" si="27"/>
        <v>6136890502.1933336</v>
      </c>
      <c r="J337" s="20">
        <f t="shared" si="28"/>
        <v>1.0256437241972007</v>
      </c>
      <c r="K337">
        <v>1</v>
      </c>
    </row>
    <row r="338" spans="1:11" x14ac:dyDescent="0.25">
      <c r="A338" s="6">
        <v>44538</v>
      </c>
      <c r="B338" s="10">
        <v>50504.796875</v>
      </c>
      <c r="C338" s="14">
        <f t="shared" si="29"/>
        <v>1.8183391824043063</v>
      </c>
      <c r="D338" s="10">
        <v>636.53997800000002</v>
      </c>
      <c r="E338" s="14">
        <f t="shared" si="26"/>
        <v>2.2191806513268997</v>
      </c>
      <c r="F338" s="4">
        <v>10020000</v>
      </c>
      <c r="G338" s="4">
        <f t="shared" si="30"/>
        <v>6378130579.5600004</v>
      </c>
      <c r="H338" s="8">
        <v>121043</v>
      </c>
      <c r="I338" s="4">
        <f t="shared" si="27"/>
        <v>6113252128.140625</v>
      </c>
      <c r="J338" s="20">
        <f t="shared" si="28"/>
        <v>1.0433285665088281</v>
      </c>
      <c r="K338">
        <v>1</v>
      </c>
    </row>
    <row r="339" spans="1:11" x14ac:dyDescent="0.25">
      <c r="A339" s="6">
        <v>44539</v>
      </c>
      <c r="B339" s="10">
        <v>47672.121094000002</v>
      </c>
      <c r="C339" s="14">
        <f t="shared" si="29"/>
        <v>1.7622519202772868</v>
      </c>
      <c r="D339" s="10">
        <v>591.88000499999998</v>
      </c>
      <c r="E339" s="14">
        <f t="shared" si="26"/>
        <v>2.1490201358156491</v>
      </c>
      <c r="F339" s="4">
        <v>10020000</v>
      </c>
      <c r="G339" s="4">
        <f t="shared" si="30"/>
        <v>5930637650.0999994</v>
      </c>
      <c r="H339" s="8">
        <v>121043</v>
      </c>
      <c r="I339" s="4">
        <f t="shared" si="27"/>
        <v>5770376553.5810423</v>
      </c>
      <c r="J339" s="20">
        <f t="shared" si="28"/>
        <v>1.0277730742579529</v>
      </c>
      <c r="K339">
        <v>1</v>
      </c>
    </row>
    <row r="340" spans="1:11" x14ac:dyDescent="0.25">
      <c r="A340" s="6">
        <v>44540</v>
      </c>
      <c r="B340" s="10">
        <v>47243.304687999997</v>
      </c>
      <c r="C340" s="14">
        <f t="shared" si="29"/>
        <v>1.7532568011980567</v>
      </c>
      <c r="D340" s="10">
        <v>600.84002699999996</v>
      </c>
      <c r="E340" s="14">
        <f t="shared" si="26"/>
        <v>2.1641583765474</v>
      </c>
      <c r="F340" s="4">
        <v>10020000</v>
      </c>
      <c r="G340" s="4">
        <f t="shared" si="30"/>
        <v>6020417070.54</v>
      </c>
      <c r="H340" s="8">
        <v>121043</v>
      </c>
      <c r="I340" s="4">
        <f t="shared" si="27"/>
        <v>5718471329.3495836</v>
      </c>
      <c r="J340" s="20">
        <f t="shared" si="28"/>
        <v>1.052801828285945</v>
      </c>
      <c r="K340">
        <v>1</v>
      </c>
    </row>
    <row r="341" spans="1:11" x14ac:dyDescent="0.25">
      <c r="A341" s="6">
        <v>44543</v>
      </c>
      <c r="B341" s="10">
        <v>46737.480469000002</v>
      </c>
      <c r="C341" s="14">
        <f t="shared" si="29"/>
        <v>1.7425500095724389</v>
      </c>
      <c r="D341" s="10">
        <v>571.64001499999995</v>
      </c>
      <c r="E341" s="14">
        <f t="shared" si="26"/>
        <v>2.1155597301725972</v>
      </c>
      <c r="F341" s="4">
        <v>10020000</v>
      </c>
      <c r="G341" s="4">
        <f t="shared" si="30"/>
        <v>5727832950.2999992</v>
      </c>
      <c r="H341" s="8">
        <v>122477</v>
      </c>
      <c r="I341" s="4">
        <f t="shared" si="27"/>
        <v>5724266395.4017134</v>
      </c>
      <c r="J341" s="20">
        <f t="shared" si="28"/>
        <v>1.0006230588606342</v>
      </c>
      <c r="K341">
        <v>1</v>
      </c>
    </row>
    <row r="342" spans="1:11" x14ac:dyDescent="0.25">
      <c r="A342" s="6">
        <v>44544</v>
      </c>
      <c r="B342" s="10">
        <v>46612.632812999997</v>
      </c>
      <c r="C342" s="14">
        <f t="shared" si="29"/>
        <v>1.7398787561213074</v>
      </c>
      <c r="D342" s="10">
        <v>580.38000499999998</v>
      </c>
      <c r="E342" s="14">
        <f t="shared" si="26"/>
        <v>2.1308490552209847</v>
      </c>
      <c r="F342" s="4">
        <v>10020000</v>
      </c>
      <c r="G342" s="4">
        <f t="shared" si="30"/>
        <v>5815407650.0999994</v>
      </c>
      <c r="H342" s="8">
        <v>122477</v>
      </c>
      <c r="I342" s="4">
        <f t="shared" si="27"/>
        <v>5708975429.0378008</v>
      </c>
      <c r="J342" s="20">
        <f t="shared" si="28"/>
        <v>1.0186429635904277</v>
      </c>
      <c r="K342">
        <v>1</v>
      </c>
    </row>
    <row r="343" spans="1:11" x14ac:dyDescent="0.25">
      <c r="A343" s="6">
        <v>44545</v>
      </c>
      <c r="B343" s="10">
        <v>48896.722655999998</v>
      </c>
      <c r="C343" s="14">
        <f t="shared" si="29"/>
        <v>1.7888802757772186</v>
      </c>
      <c r="D343" s="10">
        <v>598.59002699999996</v>
      </c>
      <c r="E343" s="14">
        <f t="shared" si="26"/>
        <v>2.1622250878946119</v>
      </c>
      <c r="F343" s="4">
        <v>10020000</v>
      </c>
      <c r="G343" s="4">
        <f t="shared" si="30"/>
        <v>5997872070.54</v>
      </c>
      <c r="H343" s="8">
        <v>122477</v>
      </c>
      <c r="I343" s="4">
        <f t="shared" si="27"/>
        <v>5988723900.7389116</v>
      </c>
      <c r="J343" s="20">
        <f t="shared" si="28"/>
        <v>1.0015275657974414</v>
      </c>
      <c r="K343">
        <v>1</v>
      </c>
    </row>
    <row r="344" spans="1:11" x14ac:dyDescent="0.25">
      <c r="A344" s="6">
        <v>44546</v>
      </c>
      <c r="B344" s="10">
        <v>47665.425780999998</v>
      </c>
      <c r="C344" s="14">
        <f t="shared" si="29"/>
        <v>1.7636986928792715</v>
      </c>
      <c r="D344" s="10">
        <v>566.94000200000005</v>
      </c>
      <c r="E344" s="14">
        <f t="shared" ref="E344:E407" si="31">E343+D344/D343-1</f>
        <v>2.1093507940166756</v>
      </c>
      <c r="F344" s="4">
        <v>10020000</v>
      </c>
      <c r="G344" s="4">
        <f t="shared" si="30"/>
        <v>5680738820.0400009</v>
      </c>
      <c r="H344" s="8">
        <v>122477</v>
      </c>
      <c r="I344" s="4">
        <f t="shared" si="27"/>
        <v>5837918353.3795366</v>
      </c>
      <c r="J344" s="20">
        <f t="shared" si="28"/>
        <v>0.97307609942017337</v>
      </c>
      <c r="K344">
        <v>1</v>
      </c>
    </row>
    <row r="345" spans="1:11" x14ac:dyDescent="0.25">
      <c r="A345" s="6">
        <v>44547</v>
      </c>
      <c r="B345" s="10">
        <v>46202.144530999998</v>
      </c>
      <c r="C345" s="14">
        <f t="shared" si="29"/>
        <v>1.7329996856633687</v>
      </c>
      <c r="D345" s="10">
        <v>571.580017</v>
      </c>
      <c r="E345" s="14">
        <f t="shared" si="31"/>
        <v>2.1175351080245624</v>
      </c>
      <c r="F345" s="4">
        <v>10020000</v>
      </c>
      <c r="G345" s="4">
        <f t="shared" si="30"/>
        <v>5727231770.3400002</v>
      </c>
      <c r="H345" s="8">
        <v>122477</v>
      </c>
      <c r="I345" s="4">
        <f t="shared" si="27"/>
        <v>5658700055.7232866</v>
      </c>
      <c r="J345" s="20">
        <f t="shared" si="28"/>
        <v>1.012110858314075</v>
      </c>
      <c r="K345">
        <v>1</v>
      </c>
    </row>
    <row r="346" spans="1:11" x14ac:dyDescent="0.25">
      <c r="A346" s="6">
        <v>44550</v>
      </c>
      <c r="B346" s="10">
        <v>46880.277344000002</v>
      </c>
      <c r="C346" s="14">
        <f t="shared" si="29"/>
        <v>1.7476772037717545</v>
      </c>
      <c r="D346" s="10">
        <v>546.39001499999995</v>
      </c>
      <c r="E346" s="14">
        <f t="shared" si="31"/>
        <v>2.073464284603876</v>
      </c>
      <c r="F346" s="4">
        <v>10020000</v>
      </c>
      <c r="G346" s="4">
        <f t="shared" si="30"/>
        <v>5474827950.2999992</v>
      </c>
      <c r="H346" s="8">
        <v>122477</v>
      </c>
      <c r="I346" s="4">
        <f t="shared" si="27"/>
        <v>5741755728.2610884</v>
      </c>
      <c r="J346" s="20">
        <f t="shared" si="28"/>
        <v>0.9535111226262617</v>
      </c>
      <c r="K346">
        <v>1</v>
      </c>
    </row>
    <row r="347" spans="1:11" x14ac:dyDescent="0.25">
      <c r="A347" s="6">
        <v>44551</v>
      </c>
      <c r="B347" s="10">
        <v>48936.613280999998</v>
      </c>
      <c r="C347" s="14">
        <f t="shared" si="29"/>
        <v>1.7915407654548678</v>
      </c>
      <c r="D347" s="10">
        <v>567.5</v>
      </c>
      <c r="E347" s="14">
        <f t="shared" si="31"/>
        <v>2.112099663034062</v>
      </c>
      <c r="F347" s="4">
        <v>10020000</v>
      </c>
      <c r="G347" s="4">
        <f t="shared" si="30"/>
        <v>5686350000</v>
      </c>
      <c r="H347" s="8">
        <v>122477</v>
      </c>
      <c r="I347" s="4">
        <f t="shared" si="27"/>
        <v>5993609584.8170366</v>
      </c>
      <c r="J347" s="20">
        <f t="shared" si="28"/>
        <v>0.94873546892420491</v>
      </c>
      <c r="K347">
        <v>1</v>
      </c>
    </row>
    <row r="348" spans="1:11" x14ac:dyDescent="0.25">
      <c r="A348" s="6">
        <v>44552</v>
      </c>
      <c r="B348" s="10">
        <v>48628.511719000002</v>
      </c>
      <c r="C348" s="14">
        <f t="shared" si="29"/>
        <v>1.785244834017381</v>
      </c>
      <c r="D348" s="10">
        <v>569.98999000000003</v>
      </c>
      <c r="E348" s="14">
        <f t="shared" si="31"/>
        <v>2.1164873106111548</v>
      </c>
      <c r="F348" s="4">
        <v>10020000</v>
      </c>
      <c r="G348" s="4">
        <f t="shared" si="30"/>
        <v>5711299699.8000002</v>
      </c>
      <c r="H348" s="8">
        <v>122477</v>
      </c>
      <c r="I348" s="4">
        <f t="shared" si="27"/>
        <v>5955874229.8079634</v>
      </c>
      <c r="J348" s="20">
        <f t="shared" si="28"/>
        <v>0.95893557846068733</v>
      </c>
      <c r="K348">
        <v>1</v>
      </c>
    </row>
    <row r="349" spans="1:11" x14ac:dyDescent="0.25">
      <c r="A349" s="6">
        <v>44553</v>
      </c>
      <c r="B349" s="10">
        <v>50784.539062999997</v>
      </c>
      <c r="C349" s="14">
        <f t="shared" si="29"/>
        <v>1.829581525965895</v>
      </c>
      <c r="D349" s="10">
        <v>597.21002199999998</v>
      </c>
      <c r="E349" s="14">
        <f t="shared" si="31"/>
        <v>2.1642425913661727</v>
      </c>
      <c r="F349" s="4">
        <v>10020000</v>
      </c>
      <c r="G349" s="4">
        <f t="shared" si="30"/>
        <v>5984044420.4399996</v>
      </c>
      <c r="H349" s="8">
        <v>122477</v>
      </c>
      <c r="I349" s="4">
        <f t="shared" si="27"/>
        <v>6219937990.8190508</v>
      </c>
      <c r="J349" s="20">
        <f t="shared" si="28"/>
        <v>0.96207461059463262</v>
      </c>
      <c r="K349">
        <v>1</v>
      </c>
    </row>
    <row r="350" spans="1:11" x14ac:dyDescent="0.25">
      <c r="A350" s="6">
        <v>44557</v>
      </c>
      <c r="B350" s="10">
        <v>50640.417969000002</v>
      </c>
      <c r="C350" s="14">
        <f t="shared" si="29"/>
        <v>1.8267436328460773</v>
      </c>
      <c r="D350" s="10">
        <v>608.28002900000001</v>
      </c>
      <c r="E350" s="14">
        <f t="shared" si="31"/>
        <v>2.1827787957033467</v>
      </c>
      <c r="F350" s="4">
        <v>10020000</v>
      </c>
      <c r="G350" s="4">
        <f t="shared" si="30"/>
        <v>6094965890.5799999</v>
      </c>
      <c r="H350" s="8">
        <v>122477</v>
      </c>
      <c r="I350" s="4">
        <f t="shared" si="27"/>
        <v>6202286471.5892134</v>
      </c>
      <c r="J350" s="20">
        <f t="shared" si="28"/>
        <v>0.98269661011292908</v>
      </c>
      <c r="K350">
        <v>1</v>
      </c>
    </row>
    <row r="351" spans="1:11" x14ac:dyDescent="0.25">
      <c r="A351" s="6">
        <v>44558</v>
      </c>
      <c r="B351" s="10">
        <v>47588.855469000002</v>
      </c>
      <c r="C351" s="14">
        <f t="shared" si="29"/>
        <v>1.7664842072254587</v>
      </c>
      <c r="D351" s="10">
        <v>567.96997099999999</v>
      </c>
      <c r="E351" s="14">
        <f t="shared" si="31"/>
        <v>2.1165098799438256</v>
      </c>
      <c r="F351" s="4">
        <v>10020000</v>
      </c>
      <c r="G351" s="4">
        <f t="shared" si="30"/>
        <v>5691059109.4200001</v>
      </c>
      <c r="H351" s="8">
        <v>122477</v>
      </c>
      <c r="I351" s="4">
        <f t="shared" si="27"/>
        <v>5828540251.2767134</v>
      </c>
      <c r="J351" s="20">
        <f t="shared" si="28"/>
        <v>0.9764124230202238</v>
      </c>
      <c r="K351">
        <v>1</v>
      </c>
    </row>
    <row r="352" spans="1:11" x14ac:dyDescent="0.25">
      <c r="A352" s="6">
        <v>44559</v>
      </c>
      <c r="B352" s="10">
        <v>46444.710937999997</v>
      </c>
      <c r="C352" s="14">
        <f t="shared" si="29"/>
        <v>1.7424419284245887</v>
      </c>
      <c r="D352" s="10">
        <v>556.09002699999996</v>
      </c>
      <c r="E352" s="14">
        <f t="shared" si="31"/>
        <v>2.0955933797649808</v>
      </c>
      <c r="F352" s="4">
        <v>10020000</v>
      </c>
      <c r="G352" s="4">
        <f t="shared" si="30"/>
        <v>5572022070.54</v>
      </c>
      <c r="H352" s="8">
        <v>122477</v>
      </c>
      <c r="I352" s="4">
        <f t="shared" si="27"/>
        <v>5688408861.5534258</v>
      </c>
      <c r="J352" s="20">
        <f t="shared" si="28"/>
        <v>0.97953965795249776</v>
      </c>
      <c r="K352">
        <v>1</v>
      </c>
    </row>
    <row r="353" spans="1:11" x14ac:dyDescent="0.25">
      <c r="A353" s="6">
        <v>44560</v>
      </c>
      <c r="B353" s="10">
        <v>47178.125</v>
      </c>
      <c r="C353" s="14">
        <f t="shared" si="29"/>
        <v>1.7582330496779655</v>
      </c>
      <c r="D353" s="10">
        <v>562.34002699999996</v>
      </c>
      <c r="E353" s="14">
        <f t="shared" si="31"/>
        <v>2.1068325671205201</v>
      </c>
      <c r="F353" s="4">
        <v>10020000</v>
      </c>
      <c r="G353" s="4">
        <f t="shared" si="30"/>
        <v>5634647070.54</v>
      </c>
      <c r="H353" s="8">
        <v>122477</v>
      </c>
      <c r="I353" s="4">
        <f t="shared" si="27"/>
        <v>5778235215.625</v>
      </c>
      <c r="J353" s="20">
        <f t="shared" si="28"/>
        <v>0.97515017306725049</v>
      </c>
      <c r="K353">
        <v>1</v>
      </c>
    </row>
    <row r="354" spans="1:11" x14ac:dyDescent="0.25">
      <c r="A354" s="6">
        <v>44561</v>
      </c>
      <c r="B354" s="10">
        <v>46306.445312999997</v>
      </c>
      <c r="C354" s="14">
        <f t="shared" si="29"/>
        <v>1.7397566967707654</v>
      </c>
      <c r="D354" s="10">
        <v>544.48999000000003</v>
      </c>
      <c r="E354" s="14">
        <f t="shared" si="31"/>
        <v>2.0750901405761617</v>
      </c>
      <c r="F354" s="4">
        <v>10020000</v>
      </c>
      <c r="G354" s="4">
        <f t="shared" si="30"/>
        <v>5455789699.8000002</v>
      </c>
      <c r="H354" s="8">
        <v>122477</v>
      </c>
      <c r="I354" s="4">
        <f t="shared" si="27"/>
        <v>5671474502.6003008</v>
      </c>
      <c r="J354" s="20">
        <f t="shared" si="28"/>
        <v>0.9619702420064814</v>
      </c>
      <c r="K354">
        <v>1</v>
      </c>
    </row>
    <row r="355" spans="1:11" x14ac:dyDescent="0.25">
      <c r="A355" s="6">
        <v>44564</v>
      </c>
      <c r="B355" s="10">
        <v>46458.117187999997</v>
      </c>
      <c r="C355" s="14">
        <f t="shared" si="29"/>
        <v>1.7430320912428483</v>
      </c>
      <c r="D355" s="10">
        <v>558.26000999999997</v>
      </c>
      <c r="E355" s="14">
        <f t="shared" si="31"/>
        <v>2.1003798984282755</v>
      </c>
      <c r="F355" s="4">
        <v>11289000</v>
      </c>
      <c r="G355" s="4">
        <f t="shared" si="30"/>
        <v>6302197252.8899994</v>
      </c>
      <c r="H355" s="8">
        <v>124391</v>
      </c>
      <c r="I355" s="4">
        <f t="shared" ref="I355:I418" si="32">H355*B355</f>
        <v>5778971655.1325073</v>
      </c>
      <c r="J355" s="20">
        <f t="shared" ref="J355:J418" si="33">G355/I355</f>
        <v>1.0905395681068615</v>
      </c>
      <c r="K355">
        <v>1</v>
      </c>
    </row>
    <row r="356" spans="1:11" x14ac:dyDescent="0.25">
      <c r="A356" s="6">
        <v>44565</v>
      </c>
      <c r="B356" s="10">
        <v>45897.574219000002</v>
      </c>
      <c r="C356" s="14">
        <f t="shared" si="29"/>
        <v>1.7309665362240843</v>
      </c>
      <c r="D356" s="10">
        <v>551.07000700000003</v>
      </c>
      <c r="E356" s="14">
        <f t="shared" si="31"/>
        <v>2.0875005897348231</v>
      </c>
      <c r="F356" s="4">
        <v>11289000</v>
      </c>
      <c r="G356" s="4">
        <f t="shared" si="30"/>
        <v>6221029309.0230007</v>
      </c>
      <c r="H356" s="8">
        <v>124391</v>
      </c>
      <c r="I356" s="4">
        <f t="shared" si="32"/>
        <v>5709245154.6756296</v>
      </c>
      <c r="J356" s="20">
        <f t="shared" si="33"/>
        <v>1.0896412994156051</v>
      </c>
      <c r="K356">
        <v>1</v>
      </c>
    </row>
    <row r="357" spans="1:11" x14ac:dyDescent="0.25">
      <c r="A357" s="6">
        <v>44566</v>
      </c>
      <c r="B357" s="10">
        <v>43569.003905999998</v>
      </c>
      <c r="C357" s="14">
        <f t="shared" si="29"/>
        <v>1.6802324755983693</v>
      </c>
      <c r="D357" s="10">
        <v>509.10000600000001</v>
      </c>
      <c r="E357" s="14">
        <f t="shared" si="31"/>
        <v>2.0113396655929292</v>
      </c>
      <c r="F357" s="4">
        <v>11289000</v>
      </c>
      <c r="G357" s="4">
        <f t="shared" si="30"/>
        <v>5747229967.7340002</v>
      </c>
      <c r="H357" s="8">
        <v>124391</v>
      </c>
      <c r="I357" s="4">
        <f t="shared" si="32"/>
        <v>5419591964.8712454</v>
      </c>
      <c r="J357" s="20">
        <f t="shared" si="33"/>
        <v>1.060454367226618</v>
      </c>
      <c r="K357">
        <v>1</v>
      </c>
    </row>
    <row r="358" spans="1:11" x14ac:dyDescent="0.25">
      <c r="A358" s="6">
        <v>44567</v>
      </c>
      <c r="B358" s="10">
        <v>43160.929687999997</v>
      </c>
      <c r="C358" s="14">
        <f t="shared" si="29"/>
        <v>1.6708663165996365</v>
      </c>
      <c r="D358" s="10">
        <v>498.61999500000002</v>
      </c>
      <c r="E358" s="14">
        <f t="shared" si="31"/>
        <v>1.9907542975385435</v>
      </c>
      <c r="F358" s="4">
        <v>11289000</v>
      </c>
      <c r="G358" s="4">
        <f t="shared" si="30"/>
        <v>5628921123.5550003</v>
      </c>
      <c r="H358" s="8">
        <v>124391</v>
      </c>
      <c r="I358" s="4">
        <f t="shared" si="32"/>
        <v>5368831204.8200073</v>
      </c>
      <c r="J358" s="20">
        <f t="shared" si="33"/>
        <v>1.0484444209200487</v>
      </c>
      <c r="K358">
        <v>1</v>
      </c>
    </row>
    <row r="359" spans="1:11" x14ac:dyDescent="0.25">
      <c r="A359" s="6">
        <v>44568</v>
      </c>
      <c r="B359" s="10">
        <v>41557.902344000002</v>
      </c>
      <c r="C359" s="14">
        <f t="shared" si="29"/>
        <v>1.6337256119024044</v>
      </c>
      <c r="D359" s="10">
        <v>482.95001200000002</v>
      </c>
      <c r="E359" s="14">
        <f t="shared" si="31"/>
        <v>1.9593275935211887</v>
      </c>
      <c r="F359" s="4">
        <v>11289000</v>
      </c>
      <c r="G359" s="4">
        <f t="shared" si="30"/>
        <v>5452022685.4680004</v>
      </c>
      <c r="H359" s="8">
        <v>124391</v>
      </c>
      <c r="I359" s="4">
        <f t="shared" si="32"/>
        <v>5169429030.4725046</v>
      </c>
      <c r="J359" s="20">
        <f t="shared" si="33"/>
        <v>1.054666318722953</v>
      </c>
      <c r="K359">
        <v>1</v>
      </c>
    </row>
    <row r="360" spans="1:11" x14ac:dyDescent="0.25">
      <c r="A360" s="6">
        <v>44571</v>
      </c>
      <c r="B360" s="10">
        <v>41821.261719000002</v>
      </c>
      <c r="C360" s="14">
        <f t="shared" si="29"/>
        <v>1.6400627790871196</v>
      </c>
      <c r="D360" s="10">
        <v>481.95001200000002</v>
      </c>
      <c r="E360" s="14">
        <f t="shared" si="31"/>
        <v>1.9572569858492708</v>
      </c>
      <c r="F360" s="4">
        <v>11289000</v>
      </c>
      <c r="G360" s="4">
        <f t="shared" si="30"/>
        <v>5440733685.4680004</v>
      </c>
      <c r="H360" s="8">
        <v>124391</v>
      </c>
      <c r="I360" s="4">
        <f t="shared" si="32"/>
        <v>5202188566.4881296</v>
      </c>
      <c r="J360" s="20">
        <f t="shared" si="33"/>
        <v>1.0458547620738989</v>
      </c>
      <c r="K360">
        <v>1</v>
      </c>
    </row>
    <row r="361" spans="1:11" x14ac:dyDescent="0.25">
      <c r="A361" s="6">
        <v>44572</v>
      </c>
      <c r="B361" s="10">
        <v>42735.855469000002</v>
      </c>
      <c r="C361" s="14">
        <f t="shared" si="29"/>
        <v>1.6619318885402303</v>
      </c>
      <c r="D361" s="10">
        <v>506.55999800000001</v>
      </c>
      <c r="E361" s="14">
        <f t="shared" si="31"/>
        <v>2.0083203438474859</v>
      </c>
      <c r="F361" s="4">
        <v>11289000</v>
      </c>
      <c r="G361" s="4">
        <f t="shared" si="30"/>
        <v>5718555817.4219999</v>
      </c>
      <c r="H361" s="8">
        <v>124391</v>
      </c>
      <c r="I361" s="4">
        <f t="shared" si="32"/>
        <v>5315955797.6443796</v>
      </c>
      <c r="J361" s="20">
        <f t="shared" si="33"/>
        <v>1.0757342677597173</v>
      </c>
      <c r="K361">
        <v>1</v>
      </c>
    </row>
    <row r="362" spans="1:11" x14ac:dyDescent="0.25">
      <c r="A362" s="6">
        <v>44573</v>
      </c>
      <c r="B362" s="10">
        <v>43949.101562999997</v>
      </c>
      <c r="C362" s="14">
        <f t="shared" si="29"/>
        <v>1.6903213072305867</v>
      </c>
      <c r="D362" s="10">
        <v>514.64001499999995</v>
      </c>
      <c r="E362" s="14">
        <f t="shared" si="31"/>
        <v>2.0242711039388896</v>
      </c>
      <c r="F362" s="4">
        <v>11289000</v>
      </c>
      <c r="G362" s="4">
        <f t="shared" si="30"/>
        <v>5809771129.3349991</v>
      </c>
      <c r="H362" s="8">
        <v>124391</v>
      </c>
      <c r="I362" s="4">
        <f t="shared" si="32"/>
        <v>5466872692.5231323</v>
      </c>
      <c r="J362" s="20">
        <f t="shared" si="33"/>
        <v>1.0627229599256698</v>
      </c>
      <c r="K362">
        <v>1</v>
      </c>
    </row>
    <row r="363" spans="1:11" x14ac:dyDescent="0.25">
      <c r="A363" s="6">
        <v>44574</v>
      </c>
      <c r="B363" s="10">
        <v>42591.570312999997</v>
      </c>
      <c r="C363" s="14">
        <f t="shared" si="29"/>
        <v>1.6594325927467648</v>
      </c>
      <c r="D363" s="10">
        <v>489.58999599999999</v>
      </c>
      <c r="E363" s="14">
        <f t="shared" si="31"/>
        <v>1.9755962666353817</v>
      </c>
      <c r="F363" s="4">
        <v>11289000</v>
      </c>
      <c r="G363" s="4">
        <f t="shared" si="30"/>
        <v>5526981464.8439999</v>
      </c>
      <c r="H363" s="8">
        <v>124391</v>
      </c>
      <c r="I363" s="4">
        <f t="shared" si="32"/>
        <v>5298008022.8043823</v>
      </c>
      <c r="J363" s="20">
        <f t="shared" si="33"/>
        <v>1.0432187797855421</v>
      </c>
      <c r="K363">
        <v>1</v>
      </c>
    </row>
    <row r="364" spans="1:11" x14ac:dyDescent="0.25">
      <c r="A364" s="6">
        <v>44575</v>
      </c>
      <c r="B364" s="10">
        <v>43099.699219000002</v>
      </c>
      <c r="C364" s="14">
        <f t="shared" si="29"/>
        <v>1.6713628620997341</v>
      </c>
      <c r="D364" s="10">
        <v>499.55999800000001</v>
      </c>
      <c r="E364" s="14">
        <f t="shared" si="31"/>
        <v>1.9959602489092352</v>
      </c>
      <c r="F364" s="4">
        <v>11289000</v>
      </c>
      <c r="G364" s="4">
        <f t="shared" si="30"/>
        <v>5639532817.4219999</v>
      </c>
      <c r="H364" s="8">
        <v>124391</v>
      </c>
      <c r="I364" s="4">
        <f t="shared" si="32"/>
        <v>5361214685.5506296</v>
      </c>
      <c r="J364" s="20">
        <f t="shared" si="33"/>
        <v>1.0519132599971204</v>
      </c>
      <c r="K364">
        <v>1</v>
      </c>
    </row>
    <row r="365" spans="1:11" x14ac:dyDescent="0.25">
      <c r="A365" s="6">
        <v>44579</v>
      </c>
      <c r="B365" s="10">
        <v>42375.632812999997</v>
      </c>
      <c r="C365" s="14">
        <f t="shared" si="29"/>
        <v>1.6545630602653674</v>
      </c>
      <c r="D365" s="10">
        <v>468.27999899999998</v>
      </c>
      <c r="E365" s="14">
        <f t="shared" si="31"/>
        <v>1.9333451493711813</v>
      </c>
      <c r="F365" s="4">
        <v>11289000</v>
      </c>
      <c r="G365" s="4">
        <f t="shared" si="30"/>
        <v>5286412908.7109995</v>
      </c>
      <c r="H365" s="8">
        <v>124391</v>
      </c>
      <c r="I365" s="4">
        <f t="shared" si="32"/>
        <v>5271147341.2418823</v>
      </c>
      <c r="J365" s="20">
        <f t="shared" si="33"/>
        <v>1.0028960616125597</v>
      </c>
      <c r="K365">
        <v>1</v>
      </c>
    </row>
    <row r="366" spans="1:11" x14ac:dyDescent="0.25">
      <c r="A366" s="6">
        <v>44580</v>
      </c>
      <c r="B366" s="10">
        <v>41744.328125</v>
      </c>
      <c r="C366" s="14">
        <f t="shared" si="29"/>
        <v>1.6396652370095852</v>
      </c>
      <c r="D366" s="10">
        <v>460.42001299999998</v>
      </c>
      <c r="E366" s="14">
        <f t="shared" si="31"/>
        <v>1.9165603496428463</v>
      </c>
      <c r="F366" s="4">
        <v>11289000</v>
      </c>
      <c r="G366" s="4">
        <f t="shared" si="30"/>
        <v>5197681526.757</v>
      </c>
      <c r="H366" s="8">
        <v>124391</v>
      </c>
      <c r="I366" s="4">
        <f t="shared" si="32"/>
        <v>5192618719.796875</v>
      </c>
      <c r="J366" s="20">
        <f t="shared" si="33"/>
        <v>1.0009750007141527</v>
      </c>
      <c r="K366">
        <v>1</v>
      </c>
    </row>
    <row r="367" spans="1:11" x14ac:dyDescent="0.25">
      <c r="A367" s="6">
        <v>44581</v>
      </c>
      <c r="B367" s="10">
        <v>40680.417969000002</v>
      </c>
      <c r="C367" s="14">
        <f t="shared" si="29"/>
        <v>1.6141788966182822</v>
      </c>
      <c r="D367" s="10">
        <v>457.52999899999998</v>
      </c>
      <c r="E367" s="14">
        <f t="shared" si="31"/>
        <v>1.9102834417795904</v>
      </c>
      <c r="F367" s="4">
        <v>11289000</v>
      </c>
      <c r="G367" s="4">
        <f t="shared" si="30"/>
        <v>5165056158.7109995</v>
      </c>
      <c r="H367" s="8">
        <v>124391</v>
      </c>
      <c r="I367" s="4">
        <f t="shared" si="32"/>
        <v>5060277871.5818796</v>
      </c>
      <c r="J367" s="20">
        <f t="shared" si="33"/>
        <v>1.0207060342906358</v>
      </c>
      <c r="K367">
        <v>1</v>
      </c>
    </row>
    <row r="368" spans="1:11" x14ac:dyDescent="0.25">
      <c r="A368" s="6">
        <v>44582</v>
      </c>
      <c r="B368" s="10">
        <v>36457.316405999998</v>
      </c>
      <c r="C368" s="14">
        <f t="shared" si="29"/>
        <v>1.5103672404495043</v>
      </c>
      <c r="D368" s="10">
        <v>375.89001500000001</v>
      </c>
      <c r="E368" s="14">
        <f t="shared" si="31"/>
        <v>1.7318470896749494</v>
      </c>
      <c r="F368" s="4">
        <v>11289000</v>
      </c>
      <c r="G368" s="4">
        <f t="shared" si="30"/>
        <v>4243422379.335</v>
      </c>
      <c r="H368" s="8">
        <v>124391</v>
      </c>
      <c r="I368" s="4">
        <f t="shared" si="32"/>
        <v>4534962045.0587454</v>
      </c>
      <c r="J368" s="20">
        <f t="shared" si="33"/>
        <v>0.93571287635330835</v>
      </c>
      <c r="K368">
        <v>1</v>
      </c>
    </row>
    <row r="369" spans="1:11" x14ac:dyDescent="0.25">
      <c r="A369" s="6">
        <v>44585</v>
      </c>
      <c r="B369" s="10">
        <v>36654.328125</v>
      </c>
      <c r="C369" s="14">
        <f t="shared" si="29"/>
        <v>1.5157711411866299</v>
      </c>
      <c r="D369" s="10">
        <v>370.45001200000002</v>
      </c>
      <c r="E369" s="14">
        <f t="shared" si="31"/>
        <v>1.7173747632419101</v>
      </c>
      <c r="F369" s="4">
        <v>11289000</v>
      </c>
      <c r="G369" s="4">
        <f t="shared" si="30"/>
        <v>4182010185.4679999</v>
      </c>
      <c r="H369" s="8">
        <v>124391</v>
      </c>
      <c r="I369" s="4">
        <f t="shared" si="32"/>
        <v>4559468529.796875</v>
      </c>
      <c r="J369" s="20">
        <f t="shared" si="33"/>
        <v>0.9172143985944583</v>
      </c>
      <c r="K369">
        <v>1</v>
      </c>
    </row>
    <row r="370" spans="1:11" x14ac:dyDescent="0.25">
      <c r="A370" s="6">
        <v>44586</v>
      </c>
      <c r="B370" s="10">
        <v>36954.003905999998</v>
      </c>
      <c r="C370" s="14">
        <f t="shared" si="29"/>
        <v>1.5239468682106807</v>
      </c>
      <c r="D370" s="10">
        <v>365.04998799999998</v>
      </c>
      <c r="E370" s="14">
        <f t="shared" si="31"/>
        <v>1.7027978329542144</v>
      </c>
      <c r="F370" s="4">
        <v>11289000</v>
      </c>
      <c r="G370" s="4">
        <f t="shared" si="30"/>
        <v>4121049314.5320001</v>
      </c>
      <c r="H370" s="8">
        <v>124391</v>
      </c>
      <c r="I370" s="4">
        <f t="shared" si="32"/>
        <v>4596745499.8712454</v>
      </c>
      <c r="J370" s="20">
        <f t="shared" si="33"/>
        <v>0.89651456985108935</v>
      </c>
      <c r="K370">
        <v>1</v>
      </c>
    </row>
    <row r="371" spans="1:11" x14ac:dyDescent="0.25">
      <c r="A371" s="6">
        <v>44587</v>
      </c>
      <c r="B371" s="10">
        <v>36852.121094000002</v>
      </c>
      <c r="C371" s="14">
        <f t="shared" si="29"/>
        <v>1.5211898513456301</v>
      </c>
      <c r="D371" s="10">
        <v>353.64999399999999</v>
      </c>
      <c r="E371" s="14">
        <f t="shared" si="31"/>
        <v>1.6715692495416876</v>
      </c>
      <c r="F371" s="4">
        <v>11289000</v>
      </c>
      <c r="G371" s="4">
        <f t="shared" si="30"/>
        <v>3992354782.2659998</v>
      </c>
      <c r="H371" s="8">
        <v>124391</v>
      </c>
      <c r="I371" s="4">
        <f t="shared" si="32"/>
        <v>4584072195.0037546</v>
      </c>
      <c r="J371" s="20">
        <f t="shared" si="33"/>
        <v>0.87091882772206863</v>
      </c>
      <c r="K371">
        <v>1</v>
      </c>
    </row>
    <row r="372" spans="1:11" x14ac:dyDescent="0.25">
      <c r="A372" s="6">
        <v>44588</v>
      </c>
      <c r="B372" s="10">
        <v>37138.234375</v>
      </c>
      <c r="C372" s="14">
        <f t="shared" si="29"/>
        <v>1.5289536725995059</v>
      </c>
      <c r="D372" s="10">
        <v>319.45001200000002</v>
      </c>
      <c r="E372" s="14">
        <f t="shared" si="31"/>
        <v>1.5748635162453937</v>
      </c>
      <c r="F372" s="4">
        <v>11289000</v>
      </c>
      <c r="G372" s="4">
        <f t="shared" si="30"/>
        <v>3606271185.4679999</v>
      </c>
      <c r="H372" s="8">
        <v>124391</v>
      </c>
      <c r="I372" s="4">
        <f t="shared" si="32"/>
        <v>4619662112.140625</v>
      </c>
      <c r="J372" s="20">
        <f t="shared" si="33"/>
        <v>0.78063527113608588</v>
      </c>
      <c r="K372">
        <v>1</v>
      </c>
    </row>
    <row r="373" spans="1:11" x14ac:dyDescent="0.25">
      <c r="A373" s="6">
        <v>44589</v>
      </c>
      <c r="B373" s="10">
        <v>37784.332030999998</v>
      </c>
      <c r="C373" s="14">
        <f t="shared" si="29"/>
        <v>1.5463507747200884</v>
      </c>
      <c r="D373" s="10">
        <v>338.95001200000002</v>
      </c>
      <c r="E373" s="14">
        <f t="shared" si="31"/>
        <v>1.6359059306059853</v>
      </c>
      <c r="F373" s="4">
        <v>11289000</v>
      </c>
      <c r="G373" s="4">
        <f t="shared" si="30"/>
        <v>3826406685.4679999</v>
      </c>
      <c r="H373" s="8">
        <v>124391</v>
      </c>
      <c r="I373" s="4">
        <f t="shared" si="32"/>
        <v>4700030845.6681204</v>
      </c>
      <c r="J373" s="20">
        <f t="shared" si="33"/>
        <v>0.81412373899517831</v>
      </c>
      <c r="K373">
        <v>1</v>
      </c>
    </row>
    <row r="374" spans="1:11" x14ac:dyDescent="0.25">
      <c r="A374" s="6">
        <v>44592</v>
      </c>
      <c r="B374" s="10">
        <v>38483.125</v>
      </c>
      <c r="C374" s="14">
        <f t="shared" si="29"/>
        <v>1.564845027005048</v>
      </c>
      <c r="D374" s="10">
        <v>368.01001000000002</v>
      </c>
      <c r="E374" s="14">
        <f t="shared" si="31"/>
        <v>1.7216412808676047</v>
      </c>
      <c r="F374" s="4">
        <v>11289000</v>
      </c>
      <c r="G374" s="4">
        <f t="shared" si="30"/>
        <v>4154465002.8900003</v>
      </c>
      <c r="H374" s="8">
        <v>124391</v>
      </c>
      <c r="I374" s="4">
        <f t="shared" si="32"/>
        <v>4786954401.875</v>
      </c>
      <c r="J374" s="20">
        <f t="shared" si="33"/>
        <v>0.86787227412543133</v>
      </c>
      <c r="K374">
        <v>1</v>
      </c>
    </row>
    <row r="375" spans="1:11" x14ac:dyDescent="0.25">
      <c r="A375" s="6">
        <v>44593</v>
      </c>
      <c r="B375" s="10">
        <v>38743.273437999997</v>
      </c>
      <c r="C375" s="14">
        <f t="shared" si="29"/>
        <v>1.5716050923063976</v>
      </c>
      <c r="D375" s="10">
        <v>373</v>
      </c>
      <c r="E375" s="14">
        <f t="shared" si="31"/>
        <v>1.7352006674723333</v>
      </c>
      <c r="F375" s="4">
        <v>11289000</v>
      </c>
      <c r="G375" s="4">
        <f t="shared" si="30"/>
        <v>4210797000</v>
      </c>
      <c r="H375" s="8">
        <v>124391</v>
      </c>
      <c r="I375" s="4">
        <f t="shared" si="32"/>
        <v>4819314526.2262573</v>
      </c>
      <c r="J375" s="20">
        <f t="shared" si="33"/>
        <v>0.87373359366466707</v>
      </c>
      <c r="K375">
        <v>1</v>
      </c>
    </row>
    <row r="376" spans="1:11" x14ac:dyDescent="0.25">
      <c r="A376" s="6">
        <v>44594</v>
      </c>
      <c r="B376" s="10">
        <v>36952.984375</v>
      </c>
      <c r="C376" s="14">
        <f t="shared" si="29"/>
        <v>1.5253960628637779</v>
      </c>
      <c r="D376" s="10">
        <v>348.83999599999999</v>
      </c>
      <c r="E376" s="14">
        <f t="shared" si="31"/>
        <v>1.6704285387860063</v>
      </c>
      <c r="F376" s="4">
        <v>11289000</v>
      </c>
      <c r="G376" s="4">
        <f t="shared" si="30"/>
        <v>3938054714.8439999</v>
      </c>
      <c r="H376" s="8">
        <v>124391</v>
      </c>
      <c r="I376" s="4">
        <f t="shared" si="32"/>
        <v>4596618679.390625</v>
      </c>
      <c r="J376" s="20">
        <f t="shared" si="33"/>
        <v>0.85672860629067205</v>
      </c>
      <c r="K376">
        <v>1</v>
      </c>
    </row>
    <row r="377" spans="1:11" x14ac:dyDescent="0.25">
      <c r="A377" s="6">
        <v>44595</v>
      </c>
      <c r="B377" s="10">
        <v>37154.601562999997</v>
      </c>
      <c r="C377" s="14">
        <f t="shared" si="29"/>
        <v>1.5308521090102536</v>
      </c>
      <c r="D377" s="10">
        <v>340.08999599999999</v>
      </c>
      <c r="E377" s="14">
        <f t="shared" si="31"/>
        <v>1.6453454058301169</v>
      </c>
      <c r="F377" s="4">
        <v>11289000</v>
      </c>
      <c r="G377" s="4">
        <f t="shared" si="30"/>
        <v>3839275964.8439999</v>
      </c>
      <c r="H377" s="8">
        <v>124391</v>
      </c>
      <c r="I377" s="4">
        <f t="shared" si="32"/>
        <v>4621698043.0231323</v>
      </c>
      <c r="J377" s="20">
        <f t="shared" si="33"/>
        <v>0.83070679414890192</v>
      </c>
      <c r="K377">
        <v>1</v>
      </c>
    </row>
    <row r="378" spans="1:11" x14ac:dyDescent="0.25">
      <c r="A378" s="6">
        <v>44596</v>
      </c>
      <c r="B378" s="10">
        <v>41500.875</v>
      </c>
      <c r="C378" s="14">
        <f t="shared" si="29"/>
        <v>1.6478301750952955</v>
      </c>
      <c r="D378" s="10">
        <v>391.64001500000001</v>
      </c>
      <c r="E378" s="14">
        <f t="shared" si="31"/>
        <v>1.7969229870771701</v>
      </c>
      <c r="F378" s="4">
        <v>11289000</v>
      </c>
      <c r="G378" s="4">
        <f t="shared" si="30"/>
        <v>4421224129.335</v>
      </c>
      <c r="H378" s="8">
        <v>124391</v>
      </c>
      <c r="I378" s="4">
        <f t="shared" si="32"/>
        <v>5162335342.125</v>
      </c>
      <c r="J378" s="20">
        <f t="shared" si="33"/>
        <v>0.85643876972840505</v>
      </c>
      <c r="K378">
        <v>1</v>
      </c>
    </row>
    <row r="379" spans="1:11" x14ac:dyDescent="0.25">
      <c r="A379" s="6">
        <v>44599</v>
      </c>
      <c r="B379" s="10">
        <v>43840.285155999998</v>
      </c>
      <c r="C379" s="14">
        <f t="shared" si="29"/>
        <v>1.7042003156284773</v>
      </c>
      <c r="D379" s="10">
        <v>413.47000100000002</v>
      </c>
      <c r="E379" s="14">
        <f t="shared" si="31"/>
        <v>1.8526629144694207</v>
      </c>
      <c r="F379" s="4">
        <v>11289000</v>
      </c>
      <c r="G379" s="4">
        <f t="shared" si="30"/>
        <v>4667662841.2890005</v>
      </c>
      <c r="H379" s="8">
        <v>125051</v>
      </c>
      <c r="I379" s="4">
        <f t="shared" si="32"/>
        <v>5482271499.0429554</v>
      </c>
      <c r="J379" s="20">
        <f t="shared" si="33"/>
        <v>0.85141037653896534</v>
      </c>
      <c r="K379">
        <v>1</v>
      </c>
    </row>
    <row r="380" spans="1:11" x14ac:dyDescent="0.25">
      <c r="A380" s="6">
        <v>44600</v>
      </c>
      <c r="B380" s="10">
        <v>44118.445312999997</v>
      </c>
      <c r="C380" s="14">
        <f t="shared" si="29"/>
        <v>1.7105451684507207</v>
      </c>
      <c r="D380" s="10">
        <v>425.42999300000002</v>
      </c>
      <c r="E380" s="14">
        <f t="shared" si="31"/>
        <v>1.8815888147066184</v>
      </c>
      <c r="F380" s="4">
        <v>11289000</v>
      </c>
      <c r="G380" s="4">
        <f t="shared" si="30"/>
        <v>4802679190.9770002</v>
      </c>
      <c r="H380" s="8">
        <v>125051</v>
      </c>
      <c r="I380" s="4">
        <f t="shared" si="32"/>
        <v>5517055704.8359623</v>
      </c>
      <c r="J380" s="20">
        <f t="shared" si="33"/>
        <v>0.87051489923642111</v>
      </c>
      <c r="K380">
        <v>1</v>
      </c>
    </row>
    <row r="381" spans="1:11" x14ac:dyDescent="0.25">
      <c r="A381" s="6">
        <v>44601</v>
      </c>
      <c r="B381" s="10">
        <v>44338.796875</v>
      </c>
      <c r="C381" s="14">
        <f t="shared" si="29"/>
        <v>1.7155397134859482</v>
      </c>
      <c r="D381" s="10">
        <v>446.60000600000001</v>
      </c>
      <c r="E381" s="14">
        <f t="shared" si="31"/>
        <v>1.9313502639422859</v>
      </c>
      <c r="F381" s="4">
        <v>11289000</v>
      </c>
      <c r="G381" s="4">
        <f t="shared" si="30"/>
        <v>5041667467.7340002</v>
      </c>
      <c r="H381" s="8">
        <v>125051</v>
      </c>
      <c r="I381" s="4">
        <f t="shared" si="32"/>
        <v>5544610888.015625</v>
      </c>
      <c r="J381" s="20">
        <f t="shared" si="33"/>
        <v>0.90929148493202483</v>
      </c>
      <c r="K381">
        <v>1</v>
      </c>
    </row>
    <row r="382" spans="1:11" x14ac:dyDescent="0.25">
      <c r="A382" s="6">
        <v>44602</v>
      </c>
      <c r="B382" s="10">
        <v>43565.113280999998</v>
      </c>
      <c r="C382" s="14">
        <f t="shared" si="29"/>
        <v>1.698090354267177</v>
      </c>
      <c r="D382" s="10">
        <v>431.48001099999999</v>
      </c>
      <c r="E382" s="14">
        <f t="shared" si="31"/>
        <v>1.8974944762197934</v>
      </c>
      <c r="F382" s="4">
        <v>11289000</v>
      </c>
      <c r="G382" s="4">
        <f t="shared" si="30"/>
        <v>4870977844.1789999</v>
      </c>
      <c r="H382" s="8">
        <v>125051</v>
      </c>
      <c r="I382" s="4">
        <f t="shared" si="32"/>
        <v>5447860980.9023304</v>
      </c>
      <c r="J382" s="20">
        <f t="shared" si="33"/>
        <v>0.89410832274435514</v>
      </c>
      <c r="K382">
        <v>1</v>
      </c>
    </row>
    <row r="383" spans="1:11" x14ac:dyDescent="0.25">
      <c r="A383" s="6">
        <v>44603</v>
      </c>
      <c r="B383" s="10">
        <v>42407.9375</v>
      </c>
      <c r="C383" s="14">
        <f t="shared" si="29"/>
        <v>1.6715283716657297</v>
      </c>
      <c r="D383" s="10">
        <v>411.01001000000002</v>
      </c>
      <c r="E383" s="14">
        <f t="shared" si="31"/>
        <v>1.8500531105060989</v>
      </c>
      <c r="F383" s="4">
        <v>11289000</v>
      </c>
      <c r="G383" s="4">
        <f t="shared" si="30"/>
        <v>4639892002.8900003</v>
      </c>
      <c r="H383" s="8">
        <v>125051</v>
      </c>
      <c r="I383" s="4">
        <f t="shared" si="32"/>
        <v>5303154992.3125</v>
      </c>
      <c r="J383" s="20">
        <f t="shared" si="33"/>
        <v>0.87493049130489842</v>
      </c>
      <c r="K383">
        <v>1</v>
      </c>
    </row>
    <row r="384" spans="1:11" x14ac:dyDescent="0.25">
      <c r="A384" s="6">
        <v>44606</v>
      </c>
      <c r="B384" s="10">
        <v>42586.917969000002</v>
      </c>
      <c r="C384" s="14">
        <f t="shared" si="29"/>
        <v>1.6757488190524956</v>
      </c>
      <c r="D384" s="10">
        <v>409.48998999999998</v>
      </c>
      <c r="E384" s="14">
        <f t="shared" si="31"/>
        <v>1.8463548550791811</v>
      </c>
      <c r="F384" s="4">
        <v>11289000</v>
      </c>
      <c r="G384" s="4">
        <f t="shared" si="30"/>
        <v>4622732497.1099997</v>
      </c>
      <c r="H384" s="8">
        <v>125051</v>
      </c>
      <c r="I384" s="4">
        <f t="shared" si="32"/>
        <v>5325536678.9414196</v>
      </c>
      <c r="J384" s="20">
        <f t="shared" si="33"/>
        <v>0.86803129445892402</v>
      </c>
      <c r="K384">
        <v>1</v>
      </c>
    </row>
    <row r="385" spans="1:11" x14ac:dyDescent="0.25">
      <c r="A385" s="6">
        <v>44607</v>
      </c>
      <c r="B385" s="10">
        <v>44575.203125</v>
      </c>
      <c r="C385" s="14">
        <f t="shared" si="29"/>
        <v>1.7224365168438061</v>
      </c>
      <c r="D385" s="10">
        <v>437.23998999999998</v>
      </c>
      <c r="E385" s="14">
        <f t="shared" si="31"/>
        <v>1.9141220793768983</v>
      </c>
      <c r="F385" s="4">
        <v>11289000</v>
      </c>
      <c r="G385" s="4">
        <f t="shared" si="30"/>
        <v>4936002247.1099997</v>
      </c>
      <c r="H385" s="8">
        <v>125051</v>
      </c>
      <c r="I385" s="4">
        <f t="shared" si="32"/>
        <v>5574173725.984375</v>
      </c>
      <c r="J385" s="20">
        <f t="shared" si="33"/>
        <v>0.88551281136081261</v>
      </c>
      <c r="K385">
        <v>1</v>
      </c>
    </row>
    <row r="386" spans="1:11" x14ac:dyDescent="0.25">
      <c r="A386" s="6">
        <v>44608</v>
      </c>
      <c r="B386" s="10">
        <v>43961.859375</v>
      </c>
      <c r="C386" s="14">
        <f t="shared" ref="C386:C449" si="34">C385+B386/B385-1</f>
        <v>1.7086767646273096</v>
      </c>
      <c r="D386" s="10">
        <v>434.98001099999999</v>
      </c>
      <c r="E386" s="14">
        <f t="shared" si="31"/>
        <v>1.9089533412658213</v>
      </c>
      <c r="F386" s="4">
        <v>11289000</v>
      </c>
      <c r="G386" s="4">
        <f t="shared" ref="G386:G449" si="35">F386*D386</f>
        <v>4910489344.1789999</v>
      </c>
      <c r="H386" s="8">
        <v>125051</v>
      </c>
      <c r="I386" s="4">
        <f t="shared" si="32"/>
        <v>5497474476.703125</v>
      </c>
      <c r="J386" s="20">
        <f t="shared" si="33"/>
        <v>0.8932264015027962</v>
      </c>
      <c r="K386">
        <v>1</v>
      </c>
    </row>
    <row r="387" spans="1:11" x14ac:dyDescent="0.25">
      <c r="A387" s="6">
        <v>44609</v>
      </c>
      <c r="B387" s="10">
        <v>40538.011719000002</v>
      </c>
      <c r="C387" s="14">
        <f t="shared" si="34"/>
        <v>1.6307945343332229</v>
      </c>
      <c r="D387" s="10">
        <v>404.60000600000001</v>
      </c>
      <c r="E387" s="14">
        <f t="shared" si="31"/>
        <v>1.8391110399376345</v>
      </c>
      <c r="F387" s="4">
        <v>11289000</v>
      </c>
      <c r="G387" s="4">
        <f t="shared" si="35"/>
        <v>4567529467.7340002</v>
      </c>
      <c r="H387" s="8">
        <v>125051</v>
      </c>
      <c r="I387" s="4">
        <f t="shared" si="32"/>
        <v>5069318903.4726696</v>
      </c>
      <c r="J387" s="20">
        <f t="shared" si="33"/>
        <v>0.90101442712650703</v>
      </c>
      <c r="K387">
        <v>1</v>
      </c>
    </row>
    <row r="388" spans="1:11" x14ac:dyDescent="0.25">
      <c r="A388" s="6">
        <v>44610</v>
      </c>
      <c r="B388" s="10">
        <v>40030.976562999997</v>
      </c>
      <c r="C388" s="14">
        <f t="shared" si="34"/>
        <v>1.6182868869548894</v>
      </c>
      <c r="D388" s="10">
        <v>395.97000100000002</v>
      </c>
      <c r="E388" s="14">
        <f t="shared" si="31"/>
        <v>1.8177813195421288</v>
      </c>
      <c r="F388" s="4">
        <v>11289000</v>
      </c>
      <c r="G388" s="4">
        <f t="shared" si="35"/>
        <v>4470105341.2890005</v>
      </c>
      <c r="H388" s="8">
        <v>125051</v>
      </c>
      <c r="I388" s="4">
        <f t="shared" si="32"/>
        <v>5005913650.1797123</v>
      </c>
      <c r="J388" s="20">
        <f t="shared" si="33"/>
        <v>0.89296493181190284</v>
      </c>
      <c r="K388">
        <v>1</v>
      </c>
    </row>
    <row r="389" spans="1:11" x14ac:dyDescent="0.25">
      <c r="A389" s="6">
        <v>44614</v>
      </c>
      <c r="B389" s="10">
        <v>38286.027344000002</v>
      </c>
      <c r="C389" s="14">
        <f t="shared" si="34"/>
        <v>1.574696913169118</v>
      </c>
      <c r="D389" s="10">
        <v>377.70001200000002</v>
      </c>
      <c r="E389" s="14">
        <f t="shared" si="31"/>
        <v>1.7716414883583012</v>
      </c>
      <c r="F389" s="4">
        <v>11289000</v>
      </c>
      <c r="G389" s="4">
        <f t="shared" si="35"/>
        <v>4263855435.4679999</v>
      </c>
      <c r="H389" s="8">
        <v>125051</v>
      </c>
      <c r="I389" s="4">
        <f t="shared" si="32"/>
        <v>4787706005.3945446</v>
      </c>
      <c r="J389" s="20">
        <f t="shared" si="33"/>
        <v>0.89058422356420874</v>
      </c>
      <c r="K389">
        <v>1</v>
      </c>
    </row>
    <row r="390" spans="1:11" x14ac:dyDescent="0.25">
      <c r="A390" s="6">
        <v>44615</v>
      </c>
      <c r="B390" s="10">
        <v>37296.570312999997</v>
      </c>
      <c r="C390" s="14">
        <f t="shared" si="34"/>
        <v>1.5488530975621932</v>
      </c>
      <c r="D390" s="10">
        <v>365.02999899999998</v>
      </c>
      <c r="E390" s="14">
        <f t="shared" si="31"/>
        <v>1.7380963133584126</v>
      </c>
      <c r="F390" s="4">
        <v>11289000</v>
      </c>
      <c r="G390" s="4">
        <f t="shared" si="35"/>
        <v>4120823658.7109995</v>
      </c>
      <c r="H390" s="8">
        <v>125051</v>
      </c>
      <c r="I390" s="4">
        <f t="shared" si="32"/>
        <v>4663973414.2109623</v>
      </c>
      <c r="J390" s="20">
        <f t="shared" si="33"/>
        <v>0.88354355669245355</v>
      </c>
      <c r="K390">
        <v>1</v>
      </c>
    </row>
    <row r="391" spans="1:11" x14ac:dyDescent="0.25">
      <c r="A391" s="6">
        <v>44616</v>
      </c>
      <c r="B391" s="10">
        <v>38332.609375</v>
      </c>
      <c r="C391" s="14">
        <f t="shared" si="34"/>
        <v>1.576631497916579</v>
      </c>
      <c r="D391" s="10">
        <v>396.959991</v>
      </c>
      <c r="E391" s="14">
        <f t="shared" si="31"/>
        <v>1.8255685542357991</v>
      </c>
      <c r="F391" s="4">
        <v>11289000</v>
      </c>
      <c r="G391" s="4">
        <f t="shared" si="35"/>
        <v>4481281338.3990002</v>
      </c>
      <c r="H391" s="8">
        <v>125051</v>
      </c>
      <c r="I391" s="4">
        <f t="shared" si="32"/>
        <v>4793531134.953125</v>
      </c>
      <c r="J391" s="20">
        <f t="shared" si="33"/>
        <v>0.93486017139279975</v>
      </c>
      <c r="K391">
        <v>1</v>
      </c>
    </row>
    <row r="392" spans="1:11" x14ac:dyDescent="0.25">
      <c r="A392" s="6">
        <v>44617</v>
      </c>
      <c r="B392" s="10">
        <v>39214.21875</v>
      </c>
      <c r="C392" s="14">
        <f t="shared" si="34"/>
        <v>1.5996304377063386</v>
      </c>
      <c r="D392" s="10">
        <v>405</v>
      </c>
      <c r="E392" s="14">
        <f t="shared" si="31"/>
        <v>1.8458225072343017</v>
      </c>
      <c r="F392" s="4">
        <v>11289000</v>
      </c>
      <c r="G392" s="4">
        <f t="shared" si="35"/>
        <v>4572045000</v>
      </c>
      <c r="H392" s="8">
        <v>125051</v>
      </c>
      <c r="I392" s="4">
        <f t="shared" si="32"/>
        <v>4903777268.90625</v>
      </c>
      <c r="J392" s="20">
        <f t="shared" si="33"/>
        <v>0.93235168509595867</v>
      </c>
      <c r="K392">
        <v>1</v>
      </c>
    </row>
    <row r="393" spans="1:11" x14ac:dyDescent="0.25">
      <c r="A393" s="6">
        <v>44620</v>
      </c>
      <c r="B393" s="10">
        <v>43193.234375</v>
      </c>
      <c r="C393" s="14">
        <f t="shared" si="34"/>
        <v>1.701099133292681</v>
      </c>
      <c r="D393" s="10">
        <v>443</v>
      </c>
      <c r="E393" s="14">
        <f t="shared" si="31"/>
        <v>1.939649667728129</v>
      </c>
      <c r="F393" s="4">
        <v>11289000</v>
      </c>
      <c r="G393" s="4">
        <f t="shared" si="35"/>
        <v>5001027000</v>
      </c>
      <c r="H393" s="8">
        <v>125051</v>
      </c>
      <c r="I393" s="4">
        <f t="shared" si="32"/>
        <v>5401357151.828125</v>
      </c>
      <c r="J393" s="20">
        <f t="shared" si="33"/>
        <v>0.92588341400593543</v>
      </c>
      <c r="K393">
        <v>1</v>
      </c>
    </row>
    <row r="394" spans="1:11" x14ac:dyDescent="0.25">
      <c r="A394" s="6">
        <v>44621</v>
      </c>
      <c r="B394" s="10">
        <v>44354.636719000002</v>
      </c>
      <c r="C394" s="14">
        <f t="shared" si="34"/>
        <v>1.7279876578684701</v>
      </c>
      <c r="D394" s="10">
        <v>464.73001099999999</v>
      </c>
      <c r="E394" s="14">
        <f t="shared" si="31"/>
        <v>1.9887016112947205</v>
      </c>
      <c r="F394" s="4">
        <v>11289000</v>
      </c>
      <c r="G394" s="4">
        <f t="shared" si="35"/>
        <v>5246337094.1789999</v>
      </c>
      <c r="H394" s="8">
        <v>125051</v>
      </c>
      <c r="I394" s="4">
        <f t="shared" si="32"/>
        <v>5546591676.3476696</v>
      </c>
      <c r="J394" s="20">
        <f t="shared" si="33"/>
        <v>0.94586683143649364</v>
      </c>
      <c r="K394">
        <v>1</v>
      </c>
    </row>
    <row r="395" spans="1:11" x14ac:dyDescent="0.25">
      <c r="A395" s="6">
        <v>44622</v>
      </c>
      <c r="B395" s="10">
        <v>43924.117187999997</v>
      </c>
      <c r="C395" s="14">
        <f t="shared" si="34"/>
        <v>1.718281355149152</v>
      </c>
      <c r="D395" s="10">
        <v>459.290009</v>
      </c>
      <c r="E395" s="14">
        <f t="shared" si="31"/>
        <v>1.9769958856664265</v>
      </c>
      <c r="F395" s="4">
        <v>11289000</v>
      </c>
      <c r="G395" s="4">
        <f t="shared" si="35"/>
        <v>5184924911.6009998</v>
      </c>
      <c r="H395" s="8">
        <v>125051</v>
      </c>
      <c r="I395" s="4">
        <f t="shared" si="32"/>
        <v>5492754778.4765873</v>
      </c>
      <c r="J395" s="20">
        <f t="shared" si="33"/>
        <v>0.94395710726395032</v>
      </c>
      <c r="K395">
        <v>1</v>
      </c>
    </row>
    <row r="396" spans="1:11" x14ac:dyDescent="0.25">
      <c r="A396" s="6">
        <v>44623</v>
      </c>
      <c r="B396" s="10">
        <v>42451.789062999997</v>
      </c>
      <c r="C396" s="14">
        <f t="shared" si="34"/>
        <v>1.684761543727598</v>
      </c>
      <c r="D396" s="10">
        <v>428.70001200000002</v>
      </c>
      <c r="E396" s="14">
        <f t="shared" si="31"/>
        <v>1.9103930935294873</v>
      </c>
      <c r="F396" s="4">
        <v>11289000</v>
      </c>
      <c r="G396" s="4">
        <f t="shared" si="35"/>
        <v>4839594435.4680004</v>
      </c>
      <c r="H396" s="8">
        <v>125051</v>
      </c>
      <c r="I396" s="4">
        <f t="shared" si="32"/>
        <v>5308638674.1172123</v>
      </c>
      <c r="J396" s="20">
        <f t="shared" si="33"/>
        <v>0.91164510010144728</v>
      </c>
      <c r="K396">
        <v>1</v>
      </c>
    </row>
    <row r="397" spans="1:11" x14ac:dyDescent="0.25">
      <c r="A397" s="6">
        <v>44624</v>
      </c>
      <c r="B397" s="10">
        <v>39137.605469000002</v>
      </c>
      <c r="C397" s="14">
        <f t="shared" si="34"/>
        <v>1.6066921933621368</v>
      </c>
      <c r="D397" s="10">
        <v>410.35998499999999</v>
      </c>
      <c r="E397" s="14">
        <f t="shared" si="31"/>
        <v>1.8676125325622999</v>
      </c>
      <c r="F397" s="4">
        <v>11289000</v>
      </c>
      <c r="G397" s="4">
        <f t="shared" si="35"/>
        <v>4632553870.665</v>
      </c>
      <c r="H397" s="8">
        <v>125051</v>
      </c>
      <c r="I397" s="4">
        <f t="shared" si="32"/>
        <v>4894196701.5039196</v>
      </c>
      <c r="J397" s="20">
        <f t="shared" si="33"/>
        <v>0.94654018896328374</v>
      </c>
      <c r="K397">
        <v>1</v>
      </c>
    </row>
    <row r="398" spans="1:11" x14ac:dyDescent="0.25">
      <c r="A398" s="6">
        <v>44627</v>
      </c>
      <c r="B398" s="10">
        <v>38062.039062999997</v>
      </c>
      <c r="C398" s="14">
        <f t="shared" si="34"/>
        <v>1.5792105323583243</v>
      </c>
      <c r="D398" s="10">
        <v>388.91000400000001</v>
      </c>
      <c r="E398" s="14">
        <f t="shared" si="31"/>
        <v>1.8153414004245016</v>
      </c>
      <c r="F398" s="4">
        <v>11289000</v>
      </c>
      <c r="G398" s="4">
        <f t="shared" si="35"/>
        <v>4390405035.1560001</v>
      </c>
      <c r="H398" s="8">
        <v>125051</v>
      </c>
      <c r="I398" s="4">
        <f t="shared" si="32"/>
        <v>4759696046.8672123</v>
      </c>
      <c r="J398" s="20">
        <f t="shared" si="33"/>
        <v>0.92241290030394352</v>
      </c>
      <c r="K398">
        <v>1</v>
      </c>
    </row>
    <row r="399" spans="1:11" x14ac:dyDescent="0.25">
      <c r="A399" s="6">
        <v>44628</v>
      </c>
      <c r="B399" s="10">
        <v>38737.269530999998</v>
      </c>
      <c r="C399" s="14">
        <f t="shared" si="34"/>
        <v>1.5969507923292197</v>
      </c>
      <c r="D399" s="10">
        <v>410.35998499999999</v>
      </c>
      <c r="E399" s="14">
        <f t="shared" si="31"/>
        <v>1.8704954997775234</v>
      </c>
      <c r="F399" s="4">
        <v>11289000</v>
      </c>
      <c r="G399" s="4">
        <f t="shared" si="35"/>
        <v>4632553870.665</v>
      </c>
      <c r="H399" s="8">
        <v>125051</v>
      </c>
      <c r="I399" s="4">
        <f t="shared" si="32"/>
        <v>4844134292.1210804</v>
      </c>
      <c r="J399" s="20">
        <f t="shared" si="33"/>
        <v>0.956322346017489</v>
      </c>
      <c r="K399">
        <v>1</v>
      </c>
    </row>
    <row r="400" spans="1:11" x14ac:dyDescent="0.25">
      <c r="A400" s="6">
        <v>44629</v>
      </c>
      <c r="B400" s="10">
        <v>41982.925780999998</v>
      </c>
      <c r="C400" s="14">
        <f t="shared" si="34"/>
        <v>1.6807371894939092</v>
      </c>
      <c r="D400" s="10">
        <v>436.75</v>
      </c>
      <c r="E400" s="14">
        <f t="shared" si="31"/>
        <v>1.9348049255613264</v>
      </c>
      <c r="F400" s="4">
        <v>11289000</v>
      </c>
      <c r="G400" s="4">
        <f t="shared" si="35"/>
        <v>4930470750</v>
      </c>
      <c r="H400" s="8">
        <v>125051</v>
      </c>
      <c r="I400" s="4">
        <f t="shared" si="32"/>
        <v>5250006851.8398304</v>
      </c>
      <c r="J400" s="20">
        <f t="shared" si="33"/>
        <v>0.93913606003621675</v>
      </c>
      <c r="K400">
        <v>1</v>
      </c>
    </row>
    <row r="401" spans="1:11" x14ac:dyDescent="0.25">
      <c r="A401" s="6">
        <v>44630</v>
      </c>
      <c r="B401" s="10">
        <v>39437.460937999997</v>
      </c>
      <c r="C401" s="14">
        <f t="shared" si="34"/>
        <v>1.620106235465641</v>
      </c>
      <c r="D401" s="10">
        <v>421.13000499999998</v>
      </c>
      <c r="E401" s="14">
        <f t="shared" si="31"/>
        <v>1.8990407698658487</v>
      </c>
      <c r="F401" s="4">
        <v>11289000</v>
      </c>
      <c r="G401" s="4">
        <f t="shared" si="35"/>
        <v>4754136626.4449997</v>
      </c>
      <c r="H401" s="8">
        <v>125051</v>
      </c>
      <c r="I401" s="4">
        <f t="shared" si="32"/>
        <v>4931693927.7578373</v>
      </c>
      <c r="J401" s="20">
        <f t="shared" si="33"/>
        <v>0.96399669080973094</v>
      </c>
      <c r="K401">
        <v>1</v>
      </c>
    </row>
    <row r="402" spans="1:11" x14ac:dyDescent="0.25">
      <c r="A402" s="6">
        <v>44631</v>
      </c>
      <c r="B402" s="10">
        <v>38794.972655999998</v>
      </c>
      <c r="C402" s="14">
        <f t="shared" si="34"/>
        <v>1.6038149158238908</v>
      </c>
      <c r="D402" s="10">
        <v>390.82000699999998</v>
      </c>
      <c r="E402" s="14">
        <f t="shared" si="31"/>
        <v>1.8270677505128345</v>
      </c>
      <c r="F402" s="4">
        <v>11289000</v>
      </c>
      <c r="G402" s="4">
        <f t="shared" si="35"/>
        <v>4411967059.0229998</v>
      </c>
      <c r="H402" s="8">
        <v>125051</v>
      </c>
      <c r="I402" s="4">
        <f t="shared" si="32"/>
        <v>4851350125.6054554</v>
      </c>
      <c r="J402" s="20">
        <f t="shared" si="33"/>
        <v>0.90943076562060754</v>
      </c>
      <c r="K402">
        <v>1</v>
      </c>
    </row>
    <row r="403" spans="1:11" x14ac:dyDescent="0.25">
      <c r="A403" s="6">
        <v>44634</v>
      </c>
      <c r="B403" s="10">
        <v>39666.753905999998</v>
      </c>
      <c r="C403" s="14">
        <f t="shared" si="34"/>
        <v>1.6262864163899615</v>
      </c>
      <c r="D403" s="10">
        <v>369.92999300000002</v>
      </c>
      <c r="E403" s="14">
        <f t="shared" si="31"/>
        <v>1.7736159987451723</v>
      </c>
      <c r="F403" s="4">
        <v>11289000</v>
      </c>
      <c r="G403" s="4">
        <f t="shared" si="35"/>
        <v>4176139690.9770002</v>
      </c>
      <c r="H403" s="8">
        <v>125051</v>
      </c>
      <c r="I403" s="4">
        <f t="shared" si="32"/>
        <v>4960367242.6992054</v>
      </c>
      <c r="J403" s="20">
        <f t="shared" si="33"/>
        <v>0.84190131227149534</v>
      </c>
      <c r="K403">
        <v>1</v>
      </c>
    </row>
    <row r="404" spans="1:11" x14ac:dyDescent="0.25">
      <c r="A404" s="6">
        <v>44635</v>
      </c>
      <c r="B404" s="10">
        <v>39338.785155999998</v>
      </c>
      <c r="C404" s="14">
        <f t="shared" si="34"/>
        <v>1.6180183148261884</v>
      </c>
      <c r="D404" s="10">
        <v>396.14001500000001</v>
      </c>
      <c r="E404" s="14">
        <f t="shared" si="31"/>
        <v>1.8444673016834554</v>
      </c>
      <c r="F404" s="4">
        <v>11289000</v>
      </c>
      <c r="G404" s="4">
        <f t="shared" si="35"/>
        <v>4472024629.335</v>
      </c>
      <c r="H404" s="8">
        <v>125051</v>
      </c>
      <c r="I404" s="4">
        <f t="shared" si="32"/>
        <v>4919354422.5429554</v>
      </c>
      <c r="J404" s="20">
        <f t="shared" si="33"/>
        <v>0.90906737860600872</v>
      </c>
      <c r="K404">
        <v>1</v>
      </c>
    </row>
    <row r="405" spans="1:11" x14ac:dyDescent="0.25">
      <c r="A405" s="6">
        <v>44636</v>
      </c>
      <c r="B405" s="10">
        <v>41143.929687999997</v>
      </c>
      <c r="C405" s="14">
        <f t="shared" si="34"/>
        <v>1.6639054596589942</v>
      </c>
      <c r="D405" s="10">
        <v>428.77999899999998</v>
      </c>
      <c r="E405" s="14">
        <f t="shared" si="31"/>
        <v>1.9268623710126671</v>
      </c>
      <c r="F405" s="4">
        <v>11289000</v>
      </c>
      <c r="G405" s="4">
        <f t="shared" si="35"/>
        <v>4840497408.7109995</v>
      </c>
      <c r="H405" s="8">
        <v>125051</v>
      </c>
      <c r="I405" s="4">
        <f t="shared" si="32"/>
        <v>5145089551.4140873</v>
      </c>
      <c r="J405" s="20">
        <f t="shared" si="33"/>
        <v>0.94079944777261004</v>
      </c>
      <c r="K405">
        <v>1</v>
      </c>
    </row>
    <row r="406" spans="1:11" x14ac:dyDescent="0.25">
      <c r="A406" s="6">
        <v>44637</v>
      </c>
      <c r="B406" s="10">
        <v>40951.378905999998</v>
      </c>
      <c r="C406" s="14">
        <f t="shared" si="34"/>
        <v>1.6592255279300581</v>
      </c>
      <c r="D406" s="10">
        <v>434.08999599999999</v>
      </c>
      <c r="E406" s="14">
        <f t="shared" si="31"/>
        <v>1.9392463371780293</v>
      </c>
      <c r="F406" s="4">
        <v>11289000</v>
      </c>
      <c r="G406" s="4">
        <f t="shared" si="35"/>
        <v>4900441964.8439999</v>
      </c>
      <c r="H406" s="8">
        <v>125051</v>
      </c>
      <c r="I406" s="4">
        <f t="shared" si="32"/>
        <v>5121010883.5742054</v>
      </c>
      <c r="J406" s="20">
        <f t="shared" si="33"/>
        <v>0.95692863699280806</v>
      </c>
      <c r="K406">
        <v>1</v>
      </c>
    </row>
    <row r="407" spans="1:11" x14ac:dyDescent="0.25">
      <c r="A407" s="6">
        <v>44638</v>
      </c>
      <c r="B407" s="10">
        <v>41801.15625</v>
      </c>
      <c r="C407" s="14">
        <f t="shared" si="34"/>
        <v>1.6799764126792773</v>
      </c>
      <c r="D407" s="10">
        <v>454.27999899999998</v>
      </c>
      <c r="E407" s="14">
        <f t="shared" si="31"/>
        <v>1.9857574366874502</v>
      </c>
      <c r="F407" s="4">
        <v>11289000</v>
      </c>
      <c r="G407" s="4">
        <f t="shared" si="35"/>
        <v>5128366908.7109995</v>
      </c>
      <c r="H407" s="8">
        <v>125051</v>
      </c>
      <c r="I407" s="4">
        <f t="shared" si="32"/>
        <v>5227276390.21875</v>
      </c>
      <c r="J407" s="20">
        <f t="shared" si="33"/>
        <v>0.98107819940555863</v>
      </c>
      <c r="K407">
        <v>1</v>
      </c>
    </row>
    <row r="408" spans="1:11" x14ac:dyDescent="0.25">
      <c r="A408" s="6">
        <v>44641</v>
      </c>
      <c r="B408" s="10">
        <v>41077.996094000002</v>
      </c>
      <c r="C408" s="14">
        <f t="shared" si="34"/>
        <v>1.6626764090220818</v>
      </c>
      <c r="D408" s="10">
        <v>436.48001099999999</v>
      </c>
      <c r="E408" s="14">
        <f t="shared" ref="E408:E471" si="36">E407+D408/D407-1</f>
        <v>1.946574580213067</v>
      </c>
      <c r="F408" s="4">
        <v>11289000</v>
      </c>
      <c r="G408" s="4">
        <f t="shared" si="35"/>
        <v>4927422844.1789999</v>
      </c>
      <c r="H408" s="8">
        <v>125051</v>
      </c>
      <c r="I408" s="4">
        <f t="shared" si="32"/>
        <v>5136844489.5507946</v>
      </c>
      <c r="J408" s="20">
        <f t="shared" si="33"/>
        <v>0.95923146090994316</v>
      </c>
      <c r="K408">
        <v>1</v>
      </c>
    </row>
    <row r="409" spans="1:11" x14ac:dyDescent="0.25">
      <c r="A409" s="6">
        <v>44642</v>
      </c>
      <c r="B409" s="10">
        <v>42358.808594000002</v>
      </c>
      <c r="C409" s="14">
        <f t="shared" si="34"/>
        <v>1.6938564231851165</v>
      </c>
      <c r="D409" s="10">
        <v>459.95001200000002</v>
      </c>
      <c r="E409" s="14">
        <f t="shared" si="36"/>
        <v>2.0003456588616149</v>
      </c>
      <c r="F409" s="4">
        <v>11289000</v>
      </c>
      <c r="G409" s="4">
        <f t="shared" si="35"/>
        <v>5192375685.4680004</v>
      </c>
      <c r="H409" s="8">
        <v>125051</v>
      </c>
      <c r="I409" s="4">
        <f t="shared" si="32"/>
        <v>5297011373.4882946</v>
      </c>
      <c r="J409" s="20">
        <f t="shared" si="33"/>
        <v>0.98024627839313339</v>
      </c>
      <c r="K409">
        <v>1</v>
      </c>
    </row>
    <row r="410" spans="1:11" x14ac:dyDescent="0.25">
      <c r="A410" s="6">
        <v>44643</v>
      </c>
      <c r="B410" s="10">
        <v>42892.957030999998</v>
      </c>
      <c r="C410" s="14">
        <f t="shared" si="34"/>
        <v>1.7064665143262459</v>
      </c>
      <c r="D410" s="10">
        <v>450.69000199999999</v>
      </c>
      <c r="E410" s="14">
        <f t="shared" si="36"/>
        <v>1.9802130145341699</v>
      </c>
      <c r="F410" s="4">
        <v>11289000</v>
      </c>
      <c r="G410" s="4">
        <f t="shared" si="35"/>
        <v>5087839432.5780001</v>
      </c>
      <c r="H410" s="8">
        <v>125051</v>
      </c>
      <c r="I410" s="4">
        <f t="shared" si="32"/>
        <v>5363807169.6835804</v>
      </c>
      <c r="J410" s="20">
        <f t="shared" si="33"/>
        <v>0.94855002643171826</v>
      </c>
      <c r="K410">
        <v>1</v>
      </c>
    </row>
    <row r="411" spans="1:11" x14ac:dyDescent="0.25">
      <c r="A411" s="6">
        <v>44644</v>
      </c>
      <c r="B411" s="10">
        <v>43960.933594000002</v>
      </c>
      <c r="C411" s="14">
        <f t="shared" si="34"/>
        <v>1.731365160559196</v>
      </c>
      <c r="D411" s="10">
        <v>483.92001299999998</v>
      </c>
      <c r="E411" s="14">
        <f t="shared" si="36"/>
        <v>2.0539444282609827</v>
      </c>
      <c r="F411" s="4">
        <v>11289000</v>
      </c>
      <c r="G411" s="4">
        <f t="shared" si="35"/>
        <v>5462973026.757</v>
      </c>
      <c r="H411" s="8">
        <v>125051</v>
      </c>
      <c r="I411" s="4">
        <f t="shared" si="32"/>
        <v>5497358706.8632946</v>
      </c>
      <c r="J411" s="20">
        <f t="shared" si="33"/>
        <v>0.99374505431792814</v>
      </c>
      <c r="K411">
        <v>1</v>
      </c>
    </row>
    <row r="412" spans="1:11" x14ac:dyDescent="0.25">
      <c r="A412" s="6">
        <v>44645</v>
      </c>
      <c r="B412" s="10">
        <v>44348.730469000002</v>
      </c>
      <c r="C412" s="14">
        <f t="shared" si="34"/>
        <v>1.7401865581796718</v>
      </c>
      <c r="D412" s="10">
        <v>472.42001299999998</v>
      </c>
      <c r="E412" s="14">
        <f t="shared" si="36"/>
        <v>2.0301801703442512</v>
      </c>
      <c r="F412" s="4">
        <v>11289000</v>
      </c>
      <c r="G412" s="4">
        <f t="shared" si="35"/>
        <v>5333149526.757</v>
      </c>
      <c r="H412" s="8">
        <v>125051</v>
      </c>
      <c r="I412" s="4">
        <f t="shared" si="32"/>
        <v>5545853093.8789196</v>
      </c>
      <c r="J412" s="20">
        <f t="shared" si="33"/>
        <v>0.96164637549510912</v>
      </c>
      <c r="K412">
        <v>1</v>
      </c>
    </row>
    <row r="413" spans="1:11" x14ac:dyDescent="0.25">
      <c r="A413" s="6">
        <v>44648</v>
      </c>
      <c r="B413" s="10">
        <v>47128.003905999998</v>
      </c>
      <c r="C413" s="14">
        <f t="shared" si="34"/>
        <v>1.8028551714095977</v>
      </c>
      <c r="D413" s="10">
        <v>510</v>
      </c>
      <c r="E413" s="14">
        <f t="shared" si="36"/>
        <v>2.1097280005925012</v>
      </c>
      <c r="F413" s="4">
        <v>11289000</v>
      </c>
      <c r="G413" s="4">
        <f t="shared" si="35"/>
        <v>5757390000</v>
      </c>
      <c r="H413" s="8">
        <v>125051</v>
      </c>
      <c r="I413" s="4">
        <f t="shared" si="32"/>
        <v>5893404016.4492054</v>
      </c>
      <c r="J413" s="20">
        <f t="shared" si="33"/>
        <v>0.97692097537016409</v>
      </c>
      <c r="K413">
        <v>1</v>
      </c>
    </row>
    <row r="414" spans="1:11" x14ac:dyDescent="0.25">
      <c r="A414" s="6">
        <v>44649</v>
      </c>
      <c r="B414" s="10">
        <v>47465.730469000002</v>
      </c>
      <c r="C414" s="14">
        <f t="shared" si="34"/>
        <v>1.8100213260312454</v>
      </c>
      <c r="D414" s="10">
        <v>520</v>
      </c>
      <c r="E414" s="14">
        <f t="shared" si="36"/>
        <v>2.129335843729756</v>
      </c>
      <c r="F414" s="4">
        <v>11289000</v>
      </c>
      <c r="G414" s="4">
        <f t="shared" si="35"/>
        <v>5870280000</v>
      </c>
      <c r="H414" s="8">
        <v>125051</v>
      </c>
      <c r="I414" s="4">
        <f t="shared" si="32"/>
        <v>5935637060.8789196</v>
      </c>
      <c r="J414" s="20">
        <f t="shared" si="33"/>
        <v>0.98898904023130385</v>
      </c>
      <c r="K414">
        <v>1</v>
      </c>
    </row>
    <row r="415" spans="1:11" x14ac:dyDescent="0.25">
      <c r="A415" s="6">
        <v>44650</v>
      </c>
      <c r="B415" s="10">
        <v>47062.664062999997</v>
      </c>
      <c r="C415" s="14">
        <f t="shared" si="34"/>
        <v>1.8015295910043663</v>
      </c>
      <c r="D415" s="10">
        <v>500.69000199999999</v>
      </c>
      <c r="E415" s="14">
        <f t="shared" si="36"/>
        <v>2.0922012321912944</v>
      </c>
      <c r="F415" s="4">
        <v>11289000</v>
      </c>
      <c r="G415" s="4">
        <f t="shared" si="35"/>
        <v>5652289432.5780001</v>
      </c>
      <c r="H415" s="8">
        <v>125051</v>
      </c>
      <c r="I415" s="4">
        <f t="shared" si="32"/>
        <v>5885233203.7422123</v>
      </c>
      <c r="J415" s="20">
        <f t="shared" si="33"/>
        <v>0.96041893955602442</v>
      </c>
      <c r="K415">
        <v>1</v>
      </c>
    </row>
    <row r="416" spans="1:11" x14ac:dyDescent="0.25">
      <c r="A416" s="6">
        <v>44651</v>
      </c>
      <c r="B416" s="10">
        <v>45538.675780999998</v>
      </c>
      <c r="C416" s="14">
        <f t="shared" si="34"/>
        <v>1.7691474827590716</v>
      </c>
      <c r="D416" s="10">
        <v>486.32000699999998</v>
      </c>
      <c r="E416" s="14">
        <f t="shared" si="36"/>
        <v>2.0635008488351274</v>
      </c>
      <c r="F416" s="4">
        <v>11289000</v>
      </c>
      <c r="G416" s="4">
        <f t="shared" si="35"/>
        <v>5490066559.0229998</v>
      </c>
      <c r="H416" s="8">
        <v>125051</v>
      </c>
      <c r="I416" s="4">
        <f t="shared" si="32"/>
        <v>5694656945.0898304</v>
      </c>
      <c r="J416" s="20">
        <f t="shared" si="33"/>
        <v>0.96407327288727429</v>
      </c>
      <c r="K416">
        <v>1</v>
      </c>
    </row>
    <row r="417" spans="1:11" x14ac:dyDescent="0.25">
      <c r="A417" s="6">
        <v>44652</v>
      </c>
      <c r="B417" s="10">
        <v>46281.644530999998</v>
      </c>
      <c r="C417" s="14">
        <f t="shared" si="34"/>
        <v>1.7854625981474288</v>
      </c>
      <c r="D417" s="10">
        <v>490.98001099999999</v>
      </c>
      <c r="E417" s="14">
        <f t="shared" si="36"/>
        <v>2.0730830250419969</v>
      </c>
      <c r="F417" s="4">
        <v>11289000</v>
      </c>
      <c r="G417" s="4">
        <f t="shared" si="35"/>
        <v>5542673344.1789999</v>
      </c>
      <c r="H417" s="8">
        <v>125051</v>
      </c>
      <c r="I417" s="4">
        <f t="shared" si="32"/>
        <v>5787565930.2460804</v>
      </c>
      <c r="J417" s="20">
        <f t="shared" si="33"/>
        <v>0.95768642828114303</v>
      </c>
      <c r="K417">
        <v>1</v>
      </c>
    </row>
    <row r="418" spans="1:11" x14ac:dyDescent="0.25">
      <c r="A418" s="6">
        <v>44655</v>
      </c>
      <c r="B418" s="10">
        <v>46622.675780999998</v>
      </c>
      <c r="C418" s="14">
        <f t="shared" si="34"/>
        <v>1.7928312051503967</v>
      </c>
      <c r="D418" s="10">
        <v>501.26001000000002</v>
      </c>
      <c r="E418" s="14">
        <f t="shared" si="36"/>
        <v>2.0940207389400891</v>
      </c>
      <c r="F418" s="4">
        <v>11300000</v>
      </c>
      <c r="G418" s="4">
        <f t="shared" si="35"/>
        <v>5664238113</v>
      </c>
      <c r="H418" s="8">
        <v>125051</v>
      </c>
      <c r="I418" s="4">
        <f t="shared" si="32"/>
        <v>5830212229.0898304</v>
      </c>
      <c r="J418" s="20">
        <f t="shared" si="33"/>
        <v>0.97153206271605297</v>
      </c>
      <c r="K418">
        <v>1</v>
      </c>
    </row>
    <row r="419" spans="1:11" x14ac:dyDescent="0.25">
      <c r="A419" s="6">
        <v>44656</v>
      </c>
      <c r="B419" s="10">
        <v>45555.992187999997</v>
      </c>
      <c r="C419" s="14">
        <f t="shared" si="34"/>
        <v>1.7699521323573526</v>
      </c>
      <c r="D419" s="10">
        <v>487.27999899999998</v>
      </c>
      <c r="E419" s="14">
        <f t="shared" si="36"/>
        <v>2.0661309996409178</v>
      </c>
      <c r="F419" s="4">
        <v>11300000</v>
      </c>
      <c r="G419" s="4">
        <f t="shared" si="35"/>
        <v>5506263988.6999998</v>
      </c>
      <c r="H419" s="8">
        <v>125051</v>
      </c>
      <c r="I419" s="4">
        <f t="shared" ref="I419:I482" si="37">H419*B419</f>
        <v>5696822379.1015873</v>
      </c>
      <c r="J419" s="20">
        <f t="shared" ref="J419:J482" si="38">G419/I419</f>
        <v>0.96655005585207676</v>
      </c>
      <c r="K419">
        <v>1</v>
      </c>
    </row>
    <row r="420" spans="1:11" x14ac:dyDescent="0.25">
      <c r="A420" s="6">
        <v>44657</v>
      </c>
      <c r="B420" s="10">
        <v>43206.738280999998</v>
      </c>
      <c r="C420" s="14">
        <f t="shared" si="34"/>
        <v>1.7183836384190552</v>
      </c>
      <c r="D420" s="10">
        <v>455.10998499999999</v>
      </c>
      <c r="E420" s="14">
        <f t="shared" si="36"/>
        <v>2.0001114337526822</v>
      </c>
      <c r="F420" s="4">
        <v>11300000</v>
      </c>
      <c r="G420" s="4">
        <f t="shared" si="35"/>
        <v>5142742830.5</v>
      </c>
      <c r="H420" s="8">
        <v>125051</v>
      </c>
      <c r="I420" s="4">
        <f t="shared" si="37"/>
        <v>5403045828.7773304</v>
      </c>
      <c r="J420" s="20">
        <f t="shared" si="38"/>
        <v>0.95182291497678539</v>
      </c>
      <c r="K420">
        <v>1</v>
      </c>
    </row>
    <row r="421" spans="1:11" x14ac:dyDescent="0.25">
      <c r="A421" s="6">
        <v>44658</v>
      </c>
      <c r="B421" s="10">
        <v>43503.847655999998</v>
      </c>
      <c r="C421" s="14">
        <f t="shared" si="34"/>
        <v>1.7252600976664003</v>
      </c>
      <c r="D421" s="10">
        <v>463.60998499999999</v>
      </c>
      <c r="E421" s="14">
        <f t="shared" si="36"/>
        <v>2.0187882377784168</v>
      </c>
      <c r="F421" s="4">
        <v>11300000</v>
      </c>
      <c r="G421" s="4">
        <f t="shared" si="35"/>
        <v>5238792830.5</v>
      </c>
      <c r="H421" s="8">
        <v>125051</v>
      </c>
      <c r="I421" s="4">
        <f t="shared" si="37"/>
        <v>5440199653.2304554</v>
      </c>
      <c r="J421" s="20">
        <f t="shared" si="38"/>
        <v>0.96297804573939527</v>
      </c>
      <c r="K421">
        <v>1</v>
      </c>
    </row>
    <row r="422" spans="1:11" x14ac:dyDescent="0.25">
      <c r="A422" s="6">
        <v>44659</v>
      </c>
      <c r="B422" s="10">
        <v>42287.664062999997</v>
      </c>
      <c r="C422" s="14">
        <f t="shared" si="34"/>
        <v>1.6973043268891397</v>
      </c>
      <c r="D422" s="10">
        <v>453.23998999999998</v>
      </c>
      <c r="E422" s="14">
        <f t="shared" si="36"/>
        <v>1.9964203092705786</v>
      </c>
      <c r="F422" s="4">
        <v>11300000</v>
      </c>
      <c r="G422" s="4">
        <f t="shared" si="35"/>
        <v>5121611887</v>
      </c>
      <c r="H422" s="8">
        <v>125051</v>
      </c>
      <c r="I422" s="4">
        <f t="shared" si="37"/>
        <v>5288114678.7422123</v>
      </c>
      <c r="J422" s="20">
        <f t="shared" si="38"/>
        <v>0.96851377062385957</v>
      </c>
      <c r="K422">
        <v>1</v>
      </c>
    </row>
    <row r="423" spans="1:11" x14ac:dyDescent="0.25">
      <c r="A423" s="6">
        <v>44662</v>
      </c>
      <c r="B423" s="10">
        <v>39521.902344000002</v>
      </c>
      <c r="C423" s="14">
        <f t="shared" si="34"/>
        <v>1.6319008154802432</v>
      </c>
      <c r="D423" s="10">
        <v>436.39001500000001</v>
      </c>
      <c r="E423" s="14">
        <f t="shared" si="36"/>
        <v>1.9592435919204614</v>
      </c>
      <c r="F423" s="4">
        <v>11300000</v>
      </c>
      <c r="G423" s="4">
        <f t="shared" si="35"/>
        <v>4931207169.5</v>
      </c>
      <c r="H423" s="8">
        <v>129218</v>
      </c>
      <c r="I423" s="4">
        <f t="shared" si="37"/>
        <v>5106941177.0869923</v>
      </c>
      <c r="J423" s="20">
        <f t="shared" si="38"/>
        <v>0.9655891850927425</v>
      </c>
      <c r="K423">
        <v>1</v>
      </c>
    </row>
    <row r="424" spans="1:11" x14ac:dyDescent="0.25">
      <c r="A424" s="6">
        <v>44663</v>
      </c>
      <c r="B424" s="10">
        <v>40127.183594000002</v>
      </c>
      <c r="C424" s="14">
        <f t="shared" si="34"/>
        <v>1.6472158993730073</v>
      </c>
      <c r="D424" s="10">
        <v>443.45001200000002</v>
      </c>
      <c r="E424" s="14">
        <f t="shared" si="36"/>
        <v>1.9754217737241859</v>
      </c>
      <c r="F424" s="4">
        <v>11300000</v>
      </c>
      <c r="G424" s="4">
        <f t="shared" si="35"/>
        <v>5010985135.6000004</v>
      </c>
      <c r="H424" s="8">
        <v>129218</v>
      </c>
      <c r="I424" s="4">
        <f t="shared" si="37"/>
        <v>5185154409.6494923</v>
      </c>
      <c r="J424" s="20">
        <f t="shared" si="38"/>
        <v>0.9664100120672654</v>
      </c>
      <c r="K424">
        <v>1</v>
      </c>
    </row>
    <row r="425" spans="1:11" x14ac:dyDescent="0.25">
      <c r="A425" s="6">
        <v>44664</v>
      </c>
      <c r="B425" s="10">
        <v>41166.730469000002</v>
      </c>
      <c r="C425" s="14">
        <f t="shared" si="34"/>
        <v>1.6731221998379979</v>
      </c>
      <c r="D425" s="10">
        <v>463.57998700000002</v>
      </c>
      <c r="E425" s="14">
        <f t="shared" si="36"/>
        <v>2.0208157853495594</v>
      </c>
      <c r="F425" s="4">
        <v>11300000</v>
      </c>
      <c r="G425" s="4">
        <f t="shared" si="35"/>
        <v>5238453853.1000004</v>
      </c>
      <c r="H425" s="8">
        <v>129218</v>
      </c>
      <c r="I425" s="4">
        <f t="shared" si="37"/>
        <v>5319482577.7432423</v>
      </c>
      <c r="J425" s="20">
        <f t="shared" si="38"/>
        <v>0.9847675552163162</v>
      </c>
      <c r="K425">
        <v>1</v>
      </c>
    </row>
    <row r="426" spans="1:11" x14ac:dyDescent="0.25">
      <c r="A426" s="6">
        <v>44665</v>
      </c>
      <c r="B426" s="10">
        <v>39935.515625</v>
      </c>
      <c r="C426" s="14">
        <f t="shared" si="34"/>
        <v>1.6432141933003606</v>
      </c>
      <c r="D426" s="10">
        <v>449.19000199999999</v>
      </c>
      <c r="E426" s="14">
        <f t="shared" si="36"/>
        <v>1.9897747883187709</v>
      </c>
      <c r="F426" s="4">
        <v>11300000</v>
      </c>
      <c r="G426" s="4">
        <f t="shared" si="35"/>
        <v>5075847022.6000004</v>
      </c>
      <c r="H426" s="8">
        <v>129218</v>
      </c>
      <c r="I426" s="4">
        <f t="shared" si="37"/>
        <v>5160387458.03125</v>
      </c>
      <c r="J426" s="20">
        <f t="shared" si="38"/>
        <v>0.9836174248312155</v>
      </c>
      <c r="K426">
        <v>1</v>
      </c>
    </row>
    <row r="427" spans="1:11" x14ac:dyDescent="0.25">
      <c r="A427" s="6">
        <v>44669</v>
      </c>
      <c r="B427" s="10">
        <v>40826.214844000002</v>
      </c>
      <c r="C427" s="14">
        <f t="shared" si="34"/>
        <v>1.6655176293537171</v>
      </c>
      <c r="D427" s="10">
        <v>445.89001500000001</v>
      </c>
      <c r="E427" s="14">
        <f t="shared" si="36"/>
        <v>1.9824282601562855</v>
      </c>
      <c r="F427" s="4">
        <v>11300000</v>
      </c>
      <c r="G427" s="4">
        <f t="shared" si="35"/>
        <v>5038557169.5</v>
      </c>
      <c r="H427" s="8">
        <v>129218</v>
      </c>
      <c r="I427" s="4">
        <f t="shared" si="37"/>
        <v>5275481829.7119923</v>
      </c>
      <c r="J427" s="20">
        <f t="shared" si="38"/>
        <v>0.95508947469449879</v>
      </c>
      <c r="K427">
        <v>1</v>
      </c>
    </row>
    <row r="428" spans="1:11" x14ac:dyDescent="0.25">
      <c r="A428" s="6">
        <v>44670</v>
      </c>
      <c r="B428" s="10">
        <v>41502.75</v>
      </c>
      <c r="C428" s="14">
        <f t="shared" si="34"/>
        <v>1.6820887261008703</v>
      </c>
      <c r="D428" s="10">
        <v>471.14001500000001</v>
      </c>
      <c r="E428" s="14">
        <f t="shared" si="36"/>
        <v>2.0390565746521823</v>
      </c>
      <c r="F428" s="4">
        <v>11300000</v>
      </c>
      <c r="G428" s="4">
        <f t="shared" si="35"/>
        <v>5323882169.5</v>
      </c>
      <c r="H428" s="8">
        <v>129218</v>
      </c>
      <c r="I428" s="4">
        <f t="shared" si="37"/>
        <v>5362902349.5</v>
      </c>
      <c r="J428" s="20">
        <f t="shared" si="38"/>
        <v>0.99272405547275389</v>
      </c>
      <c r="K428">
        <v>1</v>
      </c>
    </row>
    <row r="429" spans="1:11" x14ac:dyDescent="0.25">
      <c r="A429" s="6">
        <v>44671</v>
      </c>
      <c r="B429" s="10">
        <v>41374.378905999998</v>
      </c>
      <c r="C429" s="14">
        <f t="shared" si="34"/>
        <v>1.6789956516901388</v>
      </c>
      <c r="D429" s="10">
        <v>449.02999899999998</v>
      </c>
      <c r="E429" s="14">
        <f t="shared" si="36"/>
        <v>1.9921278161174185</v>
      </c>
      <c r="F429" s="4">
        <v>11300000</v>
      </c>
      <c r="G429" s="4">
        <f t="shared" si="35"/>
        <v>5074038988.6999998</v>
      </c>
      <c r="H429" s="8">
        <v>129218</v>
      </c>
      <c r="I429" s="4">
        <f t="shared" si="37"/>
        <v>5346314493.4755077</v>
      </c>
      <c r="J429" s="20">
        <f t="shared" si="38"/>
        <v>0.94907229922448721</v>
      </c>
      <c r="K429">
        <v>1</v>
      </c>
    </row>
    <row r="430" spans="1:11" x14ac:dyDescent="0.25">
      <c r="A430" s="6">
        <v>44672</v>
      </c>
      <c r="B430" s="10">
        <v>40527.363280999998</v>
      </c>
      <c r="C430" s="14">
        <f t="shared" si="34"/>
        <v>1.6585236676411608</v>
      </c>
      <c r="D430" s="10">
        <v>427.85998499999999</v>
      </c>
      <c r="E430" s="14">
        <f t="shared" si="36"/>
        <v>1.9449817144156478</v>
      </c>
      <c r="F430" s="4">
        <v>11300000</v>
      </c>
      <c r="G430" s="4">
        <f t="shared" si="35"/>
        <v>4834817830.5</v>
      </c>
      <c r="H430" s="8">
        <v>129218</v>
      </c>
      <c r="I430" s="4">
        <f t="shared" si="37"/>
        <v>5236864828.4442577</v>
      </c>
      <c r="J430" s="20">
        <f t="shared" si="38"/>
        <v>0.92322753954608072</v>
      </c>
      <c r="K430">
        <v>1</v>
      </c>
    </row>
    <row r="431" spans="1:11" x14ac:dyDescent="0.25">
      <c r="A431" s="6">
        <v>44673</v>
      </c>
      <c r="B431" s="10">
        <v>39740.320312999997</v>
      </c>
      <c r="C431" s="14">
        <f t="shared" si="34"/>
        <v>1.6391036288258309</v>
      </c>
      <c r="D431" s="10">
        <v>409.07998700000002</v>
      </c>
      <c r="E431" s="14">
        <f t="shared" si="36"/>
        <v>1.9010888554000989</v>
      </c>
      <c r="F431" s="4">
        <v>11300000</v>
      </c>
      <c r="G431" s="4">
        <f t="shared" si="35"/>
        <v>4622603853.1000004</v>
      </c>
      <c r="H431" s="8">
        <v>129218</v>
      </c>
      <c r="I431" s="4">
        <f t="shared" si="37"/>
        <v>5135164710.2052336</v>
      </c>
      <c r="J431" s="20">
        <f t="shared" si="38"/>
        <v>0.90018609216436452</v>
      </c>
      <c r="K431">
        <v>1</v>
      </c>
    </row>
    <row r="432" spans="1:11" x14ac:dyDescent="0.25">
      <c r="A432" s="6">
        <v>44676</v>
      </c>
      <c r="B432" s="10">
        <v>40458.308594000002</v>
      </c>
      <c r="C432" s="14">
        <f t="shared" si="34"/>
        <v>1.6571706266593922</v>
      </c>
      <c r="D432" s="10">
        <v>428</v>
      </c>
      <c r="E432" s="14">
        <f t="shared" si="36"/>
        <v>1.9473390108739719</v>
      </c>
      <c r="F432" s="4">
        <v>11300000</v>
      </c>
      <c r="G432" s="4">
        <f t="shared" si="35"/>
        <v>4836400000</v>
      </c>
      <c r="H432" s="8">
        <v>129218</v>
      </c>
      <c r="I432" s="4">
        <f t="shared" si="37"/>
        <v>5227941719.8994923</v>
      </c>
      <c r="J432" s="20">
        <f t="shared" si="38"/>
        <v>0.92510595165796539</v>
      </c>
      <c r="K432">
        <v>1</v>
      </c>
    </row>
    <row r="433" spans="1:11" x14ac:dyDescent="0.25">
      <c r="A433" s="6">
        <v>44677</v>
      </c>
      <c r="B433" s="10">
        <v>38117.460937999997</v>
      </c>
      <c r="C433" s="14">
        <f t="shared" si="34"/>
        <v>1.5993123587943052</v>
      </c>
      <c r="D433" s="10">
        <v>391.01001000000002</v>
      </c>
      <c r="E433" s="14">
        <f t="shared" si="36"/>
        <v>1.8609138005935981</v>
      </c>
      <c r="F433" s="4">
        <v>11300000</v>
      </c>
      <c r="G433" s="4">
        <f t="shared" si="35"/>
        <v>4418413113</v>
      </c>
      <c r="H433" s="8">
        <v>129218</v>
      </c>
      <c r="I433" s="4">
        <f t="shared" si="37"/>
        <v>4925462067.4864836</v>
      </c>
      <c r="J433" s="20">
        <f t="shared" si="38"/>
        <v>0.89705555589726915</v>
      </c>
      <c r="K433">
        <v>1</v>
      </c>
    </row>
    <row r="434" spans="1:11" x14ac:dyDescent="0.25">
      <c r="A434" s="6">
        <v>44678</v>
      </c>
      <c r="B434" s="10">
        <v>39241.121094000002</v>
      </c>
      <c r="C434" s="14">
        <f t="shared" si="34"/>
        <v>1.6287912413942687</v>
      </c>
      <c r="D434" s="10">
        <v>385.77999899999998</v>
      </c>
      <c r="E434" s="14">
        <f t="shared" si="36"/>
        <v>1.8475381558115118</v>
      </c>
      <c r="F434" s="4">
        <v>11300000</v>
      </c>
      <c r="G434" s="4">
        <f t="shared" si="35"/>
        <v>4359313988.6999998</v>
      </c>
      <c r="H434" s="8">
        <v>129218</v>
      </c>
      <c r="I434" s="4">
        <f t="shared" si="37"/>
        <v>5070659185.5244923</v>
      </c>
      <c r="J434" s="20">
        <f t="shared" si="38"/>
        <v>0.85971346706652829</v>
      </c>
      <c r="K434">
        <v>1</v>
      </c>
    </row>
    <row r="435" spans="1:11" x14ac:dyDescent="0.25">
      <c r="A435" s="6">
        <v>44679</v>
      </c>
      <c r="B435" s="10">
        <v>39773.828125</v>
      </c>
      <c r="C435" s="14">
        <f t="shared" si="34"/>
        <v>1.6423664659584172</v>
      </c>
      <c r="D435" s="10">
        <v>400.48998999999998</v>
      </c>
      <c r="E435" s="14">
        <f t="shared" si="36"/>
        <v>1.8856686733036847</v>
      </c>
      <c r="F435" s="4">
        <v>11300000</v>
      </c>
      <c r="G435" s="4">
        <f t="shared" si="35"/>
        <v>4525536887</v>
      </c>
      <c r="H435" s="8">
        <v>129218</v>
      </c>
      <c r="I435" s="4">
        <f t="shared" si="37"/>
        <v>5139494522.65625</v>
      </c>
      <c r="J435" s="20">
        <f t="shared" si="38"/>
        <v>0.88054124137115775</v>
      </c>
      <c r="K435">
        <v>1</v>
      </c>
    </row>
    <row r="436" spans="1:11" x14ac:dyDescent="0.25">
      <c r="A436" s="6">
        <v>44680</v>
      </c>
      <c r="B436" s="10">
        <v>38609.824219000002</v>
      </c>
      <c r="C436" s="14">
        <f t="shared" si="34"/>
        <v>1.6131008920654089</v>
      </c>
      <c r="D436" s="10">
        <v>354.17001299999998</v>
      </c>
      <c r="E436" s="14">
        <f t="shared" si="36"/>
        <v>1.7700104092856503</v>
      </c>
      <c r="F436" s="4">
        <v>11300000</v>
      </c>
      <c r="G436" s="4">
        <f t="shared" si="35"/>
        <v>4002121146.8999996</v>
      </c>
      <c r="H436" s="8">
        <v>129218</v>
      </c>
      <c r="I436" s="4">
        <f t="shared" si="37"/>
        <v>4989084265.9307423</v>
      </c>
      <c r="J436" s="20">
        <f t="shared" si="38"/>
        <v>0.80217549625880713</v>
      </c>
      <c r="K436">
        <v>1</v>
      </c>
    </row>
    <row r="437" spans="1:11" x14ac:dyDescent="0.25">
      <c r="A437" s="6">
        <v>44683</v>
      </c>
      <c r="B437" s="10">
        <v>38529.328125</v>
      </c>
      <c r="C437" s="14">
        <f t="shared" si="34"/>
        <v>1.6110160316541462</v>
      </c>
      <c r="D437" s="10">
        <v>365.91000400000001</v>
      </c>
      <c r="E437" s="14">
        <f t="shared" si="36"/>
        <v>1.8031583059710767</v>
      </c>
      <c r="F437" s="4">
        <v>11300000</v>
      </c>
      <c r="G437" s="4">
        <f t="shared" si="35"/>
        <v>4134783045.2000003</v>
      </c>
      <c r="H437" s="8">
        <v>129218</v>
      </c>
      <c r="I437" s="4">
        <f t="shared" si="37"/>
        <v>4978682721.65625</v>
      </c>
      <c r="J437" s="20">
        <f t="shared" si="38"/>
        <v>0.83049739787886889</v>
      </c>
      <c r="K437">
        <v>1</v>
      </c>
    </row>
    <row r="438" spans="1:11" x14ac:dyDescent="0.25">
      <c r="A438" s="6">
        <v>44684</v>
      </c>
      <c r="B438" s="10">
        <v>37750.453125</v>
      </c>
      <c r="C438" s="14">
        <f t="shared" si="34"/>
        <v>1.5908009114352546</v>
      </c>
      <c r="D438" s="10">
        <v>343.39999399999999</v>
      </c>
      <c r="E438" s="14">
        <f t="shared" si="36"/>
        <v>1.7416404197314863</v>
      </c>
      <c r="F438" s="4">
        <v>11300000</v>
      </c>
      <c r="G438" s="4">
        <f t="shared" si="35"/>
        <v>3880419932.1999998</v>
      </c>
      <c r="H438" s="8">
        <v>129218</v>
      </c>
      <c r="I438" s="4">
        <f t="shared" si="37"/>
        <v>4878038051.90625</v>
      </c>
      <c r="J438" s="20">
        <f t="shared" si="38"/>
        <v>0.79548783566450476</v>
      </c>
      <c r="K438">
        <v>1</v>
      </c>
    </row>
    <row r="439" spans="1:11" x14ac:dyDescent="0.25">
      <c r="A439" s="6">
        <v>44685</v>
      </c>
      <c r="B439" s="10">
        <v>39698.371094000002</v>
      </c>
      <c r="C439" s="14">
        <f t="shared" si="34"/>
        <v>1.6424007680661146</v>
      </c>
      <c r="D439" s="10">
        <v>366.44000199999999</v>
      </c>
      <c r="E439" s="14">
        <f t="shared" si="36"/>
        <v>1.8087342124005685</v>
      </c>
      <c r="F439" s="4">
        <v>11300000</v>
      </c>
      <c r="G439" s="4">
        <f t="shared" si="35"/>
        <v>4140772022.5999999</v>
      </c>
      <c r="H439" s="8">
        <v>129218</v>
      </c>
      <c r="I439" s="4">
        <f t="shared" si="37"/>
        <v>5129744116.0244923</v>
      </c>
      <c r="J439" s="20">
        <f t="shared" si="38"/>
        <v>0.80720829907770575</v>
      </c>
      <c r="K439">
        <v>1</v>
      </c>
    </row>
    <row r="440" spans="1:11" x14ac:dyDescent="0.25">
      <c r="A440" s="6">
        <v>44686</v>
      </c>
      <c r="B440" s="10">
        <v>36575.140625</v>
      </c>
      <c r="C440" s="14">
        <f t="shared" si="34"/>
        <v>1.5637267473712946</v>
      </c>
      <c r="D440" s="10">
        <v>314.51998900000001</v>
      </c>
      <c r="E440" s="14">
        <f t="shared" si="36"/>
        <v>1.6670465890062207</v>
      </c>
      <c r="F440" s="4">
        <v>11300000</v>
      </c>
      <c r="G440" s="4">
        <f t="shared" si="35"/>
        <v>3554075875.7000003</v>
      </c>
      <c r="H440" s="8">
        <v>129218</v>
      </c>
      <c r="I440" s="4">
        <f t="shared" si="37"/>
        <v>4726166521.28125</v>
      </c>
      <c r="J440" s="20">
        <f t="shared" si="38"/>
        <v>0.75199971471519389</v>
      </c>
      <c r="K440">
        <v>1</v>
      </c>
    </row>
    <row r="441" spans="1:11" x14ac:dyDescent="0.25">
      <c r="A441" s="6">
        <v>44687</v>
      </c>
      <c r="B441" s="10">
        <v>36040.921875</v>
      </c>
      <c r="C441" s="14">
        <f t="shared" si="34"/>
        <v>1.5491206859626105</v>
      </c>
      <c r="D441" s="10">
        <v>294.23998999999998</v>
      </c>
      <c r="E441" s="14">
        <f t="shared" si="36"/>
        <v>1.6025673835208103</v>
      </c>
      <c r="F441" s="4">
        <v>11300000</v>
      </c>
      <c r="G441" s="4">
        <f t="shared" si="35"/>
        <v>3324911886.9999995</v>
      </c>
      <c r="H441" s="8">
        <v>129218</v>
      </c>
      <c r="I441" s="4">
        <f t="shared" si="37"/>
        <v>4657135842.84375</v>
      </c>
      <c r="J441" s="20">
        <f t="shared" si="38"/>
        <v>0.71393921053626275</v>
      </c>
      <c r="K441">
        <v>1</v>
      </c>
    </row>
    <row r="442" spans="1:11" x14ac:dyDescent="0.25">
      <c r="A442" s="6">
        <v>44690</v>
      </c>
      <c r="B442" s="10">
        <v>30296.953125</v>
      </c>
      <c r="C442" s="14">
        <f t="shared" si="34"/>
        <v>1.3897471613363068</v>
      </c>
      <c r="D442" s="10">
        <v>219.050003</v>
      </c>
      <c r="E442" s="14">
        <f t="shared" si="36"/>
        <v>1.3470277235310175</v>
      </c>
      <c r="F442" s="4">
        <v>11300000</v>
      </c>
      <c r="G442" s="4">
        <f t="shared" si="35"/>
        <v>2475265033.9000001</v>
      </c>
      <c r="H442" s="8">
        <v>129218</v>
      </c>
      <c r="I442" s="4">
        <f t="shared" si="37"/>
        <v>3914911688.90625</v>
      </c>
      <c r="J442" s="20">
        <f t="shared" si="38"/>
        <v>0.6322658671750373</v>
      </c>
      <c r="K442">
        <v>1</v>
      </c>
    </row>
    <row r="443" spans="1:11" x14ac:dyDescent="0.25">
      <c r="A443" s="6">
        <v>44691</v>
      </c>
      <c r="B443" s="10">
        <v>31022.90625</v>
      </c>
      <c r="C443" s="14">
        <f t="shared" si="34"/>
        <v>1.4137084198168162</v>
      </c>
      <c r="D443" s="10">
        <v>225.520004</v>
      </c>
      <c r="E443" s="14">
        <f t="shared" si="36"/>
        <v>1.3765643631630198</v>
      </c>
      <c r="F443" s="4">
        <v>11300000</v>
      </c>
      <c r="G443" s="4">
        <f t="shared" si="35"/>
        <v>2548376045.1999998</v>
      </c>
      <c r="H443" s="8">
        <v>129218</v>
      </c>
      <c r="I443" s="4">
        <f t="shared" si="37"/>
        <v>4008717899.8125</v>
      </c>
      <c r="J443" s="20">
        <f t="shared" si="38"/>
        <v>0.63570850054557226</v>
      </c>
      <c r="K443">
        <v>1</v>
      </c>
    </row>
    <row r="444" spans="1:11" x14ac:dyDescent="0.25">
      <c r="A444" s="6">
        <v>44692</v>
      </c>
      <c r="B444" s="10">
        <v>28936.355468999998</v>
      </c>
      <c r="C444" s="14">
        <f t="shared" si="34"/>
        <v>1.346450028092153</v>
      </c>
      <c r="D444" s="10">
        <v>168.199997</v>
      </c>
      <c r="E444" s="14">
        <f t="shared" si="36"/>
        <v>1.1223961918995959</v>
      </c>
      <c r="F444" s="4">
        <v>11300000</v>
      </c>
      <c r="G444" s="4">
        <f t="shared" si="35"/>
        <v>1900659966.0999999</v>
      </c>
      <c r="H444" s="8">
        <v>129218</v>
      </c>
      <c r="I444" s="4">
        <f t="shared" si="37"/>
        <v>3739097980.9932418</v>
      </c>
      <c r="J444" s="20">
        <f t="shared" si="38"/>
        <v>0.50832044941360821</v>
      </c>
      <c r="K444">
        <v>1</v>
      </c>
    </row>
    <row r="445" spans="1:11" x14ac:dyDescent="0.25">
      <c r="A445" s="6">
        <v>44693</v>
      </c>
      <c r="B445" s="10">
        <v>29047.751952999999</v>
      </c>
      <c r="C445" s="14">
        <f t="shared" si="34"/>
        <v>1.350299734877769</v>
      </c>
      <c r="D445" s="10">
        <v>171.179993</v>
      </c>
      <c r="E445" s="14">
        <f t="shared" si="36"/>
        <v>1.1401131720015636</v>
      </c>
      <c r="F445" s="4">
        <v>11300000</v>
      </c>
      <c r="G445" s="4">
        <f t="shared" si="35"/>
        <v>1934333920.8999999</v>
      </c>
      <c r="H445" s="8">
        <v>129218</v>
      </c>
      <c r="I445" s="4">
        <f t="shared" si="37"/>
        <v>3753492411.8627539</v>
      </c>
      <c r="J445" s="20">
        <f t="shared" si="38"/>
        <v>0.51534243543069902</v>
      </c>
      <c r="K445">
        <v>1</v>
      </c>
    </row>
    <row r="446" spans="1:11" x14ac:dyDescent="0.25">
      <c r="A446" s="6">
        <v>44694</v>
      </c>
      <c r="B446" s="10">
        <v>29283.103515999999</v>
      </c>
      <c r="C446" s="14">
        <f t="shared" si="34"/>
        <v>1.3584019647295249</v>
      </c>
      <c r="D446" s="10">
        <v>204.570007</v>
      </c>
      <c r="E446" s="14">
        <f t="shared" si="36"/>
        <v>1.3351710956223455</v>
      </c>
      <c r="F446" s="4">
        <v>11300000</v>
      </c>
      <c r="G446" s="4">
        <f t="shared" si="35"/>
        <v>2311641079.0999999</v>
      </c>
      <c r="H446" s="8">
        <v>129218</v>
      </c>
      <c r="I446" s="4">
        <f t="shared" si="37"/>
        <v>3783904070.1304879</v>
      </c>
      <c r="J446" s="20">
        <f t="shared" si="38"/>
        <v>0.61091429281934284</v>
      </c>
      <c r="K446">
        <v>1</v>
      </c>
    </row>
    <row r="447" spans="1:11" x14ac:dyDescent="0.25">
      <c r="A447" s="6">
        <v>44697</v>
      </c>
      <c r="B447" s="10">
        <v>29862.917968999998</v>
      </c>
      <c r="C447" s="14">
        <f t="shared" si="34"/>
        <v>1.3782022721895313</v>
      </c>
      <c r="D447" s="10">
        <v>201.509995</v>
      </c>
      <c r="E447" s="14">
        <f t="shared" si="36"/>
        <v>1.3202128324591635</v>
      </c>
      <c r="F447" s="4">
        <v>11300000</v>
      </c>
      <c r="G447" s="4">
        <f t="shared" si="35"/>
        <v>2277062943.5</v>
      </c>
      <c r="H447" s="8">
        <v>129218</v>
      </c>
      <c r="I447" s="4">
        <f t="shared" si="37"/>
        <v>3858826534.1182418</v>
      </c>
      <c r="J447" s="20">
        <f t="shared" si="38"/>
        <v>0.59009207160961918</v>
      </c>
      <c r="K447">
        <v>1</v>
      </c>
    </row>
    <row r="448" spans="1:11" x14ac:dyDescent="0.25">
      <c r="A448" s="6">
        <v>44698</v>
      </c>
      <c r="B448" s="10">
        <v>30425.857422000001</v>
      </c>
      <c r="C448" s="14">
        <f t="shared" si="34"/>
        <v>1.3970530574203774</v>
      </c>
      <c r="D448" s="10">
        <v>224.86999499999999</v>
      </c>
      <c r="E448" s="14">
        <f t="shared" si="36"/>
        <v>1.436137603337154</v>
      </c>
      <c r="F448" s="4">
        <v>11300000</v>
      </c>
      <c r="G448" s="4">
        <f t="shared" si="35"/>
        <v>2541030943.5</v>
      </c>
      <c r="H448" s="8">
        <v>129218</v>
      </c>
      <c r="I448" s="4">
        <f t="shared" si="37"/>
        <v>3931568444.3559961</v>
      </c>
      <c r="J448" s="20">
        <f t="shared" si="38"/>
        <v>0.64631481798257984</v>
      </c>
      <c r="K448">
        <v>1</v>
      </c>
    </row>
    <row r="449" spans="1:11" x14ac:dyDescent="0.25">
      <c r="A449" s="6">
        <v>44699</v>
      </c>
      <c r="B449" s="10">
        <v>28720.271484000001</v>
      </c>
      <c r="C449" s="14">
        <f t="shared" si="34"/>
        <v>1.3409959375060923</v>
      </c>
      <c r="D449" s="10">
        <v>197.44000199999999</v>
      </c>
      <c r="E449" s="14">
        <f t="shared" si="36"/>
        <v>1.3141560423912395</v>
      </c>
      <c r="F449" s="4">
        <v>11300000</v>
      </c>
      <c r="G449" s="4">
        <f t="shared" si="35"/>
        <v>2231072022.5999999</v>
      </c>
      <c r="H449" s="8">
        <v>129218</v>
      </c>
      <c r="I449" s="4">
        <f t="shared" si="37"/>
        <v>3711176040.6195121</v>
      </c>
      <c r="J449" s="20">
        <f t="shared" si="38"/>
        <v>0.60117655378793722</v>
      </c>
      <c r="K449">
        <v>1</v>
      </c>
    </row>
    <row r="450" spans="1:11" x14ac:dyDescent="0.25">
      <c r="A450" s="6">
        <v>44700</v>
      </c>
      <c r="B450" s="10">
        <v>30314.333984000001</v>
      </c>
      <c r="C450" s="14">
        <f t="shared" ref="C450:C513" si="39">C449+B450/B449-1</f>
        <v>1.3964989817892235</v>
      </c>
      <c r="D450" s="10">
        <v>210.770004</v>
      </c>
      <c r="E450" s="14">
        <f t="shared" si="36"/>
        <v>1.381670233360504</v>
      </c>
      <c r="F450" s="4">
        <v>11300000</v>
      </c>
      <c r="G450" s="4">
        <f t="shared" ref="G450:G513" si="40">F450*D450</f>
        <v>2381701045.1999998</v>
      </c>
      <c r="H450" s="8">
        <v>129218</v>
      </c>
      <c r="I450" s="4">
        <f t="shared" si="37"/>
        <v>3917157608.7445121</v>
      </c>
      <c r="J450" s="20">
        <f t="shared" si="38"/>
        <v>0.60801767074247459</v>
      </c>
      <c r="K450">
        <v>1</v>
      </c>
    </row>
    <row r="451" spans="1:11" x14ac:dyDescent="0.25">
      <c r="A451" s="6">
        <v>44701</v>
      </c>
      <c r="B451" s="10">
        <v>29200.740234000001</v>
      </c>
      <c r="C451" s="14">
        <f t="shared" si="39"/>
        <v>1.359764090942281</v>
      </c>
      <c r="D451" s="10">
        <v>202.75</v>
      </c>
      <c r="E451" s="14">
        <f t="shared" si="36"/>
        <v>1.3436192590861951</v>
      </c>
      <c r="F451" s="4">
        <v>11300000</v>
      </c>
      <c r="G451" s="4">
        <f t="shared" si="40"/>
        <v>2291075000</v>
      </c>
      <c r="H451" s="8">
        <v>129218</v>
      </c>
      <c r="I451" s="4">
        <f t="shared" si="37"/>
        <v>3773261251.5570121</v>
      </c>
      <c r="J451" s="20">
        <f t="shared" si="38"/>
        <v>0.60718695241539467</v>
      </c>
      <c r="K451">
        <v>1</v>
      </c>
    </row>
    <row r="452" spans="1:11" x14ac:dyDescent="0.25">
      <c r="A452" s="6">
        <v>44704</v>
      </c>
      <c r="B452" s="10">
        <v>29098.910156000002</v>
      </c>
      <c r="C452" s="14">
        <f t="shared" si="39"/>
        <v>1.3562768479072078</v>
      </c>
      <c r="D452" s="10">
        <v>204.36999499999999</v>
      </c>
      <c r="E452" s="14">
        <f t="shared" si="36"/>
        <v>1.3516093700603014</v>
      </c>
      <c r="F452" s="4">
        <v>11300000</v>
      </c>
      <c r="G452" s="4">
        <f t="shared" si="40"/>
        <v>2309380943.5</v>
      </c>
      <c r="H452" s="8">
        <v>129218</v>
      </c>
      <c r="I452" s="4">
        <f t="shared" si="37"/>
        <v>3760102972.5380082</v>
      </c>
      <c r="J452" s="20">
        <f t="shared" si="38"/>
        <v>0.61418023930903298</v>
      </c>
      <c r="K452">
        <v>1</v>
      </c>
    </row>
    <row r="453" spans="1:11" x14ac:dyDescent="0.25">
      <c r="A453" s="6">
        <v>44705</v>
      </c>
      <c r="B453" s="10">
        <v>29655.585938</v>
      </c>
      <c r="C453" s="14">
        <f t="shared" si="39"/>
        <v>1.375407316334226</v>
      </c>
      <c r="D453" s="10">
        <v>193.009995</v>
      </c>
      <c r="E453" s="14">
        <f t="shared" si="36"/>
        <v>1.2960239109521776</v>
      </c>
      <c r="F453" s="4">
        <v>11300000</v>
      </c>
      <c r="G453" s="4">
        <f t="shared" si="40"/>
        <v>2181012943.5</v>
      </c>
      <c r="H453" s="8">
        <v>129218</v>
      </c>
      <c r="I453" s="4">
        <f t="shared" si="37"/>
        <v>3832035503.7364841</v>
      </c>
      <c r="J453" s="20">
        <f t="shared" si="38"/>
        <v>0.56915259302095988</v>
      </c>
      <c r="K453">
        <v>1</v>
      </c>
    </row>
    <row r="454" spans="1:11" x14ac:dyDescent="0.25">
      <c r="A454" s="6">
        <v>44706</v>
      </c>
      <c r="B454" s="10">
        <v>29562.361327999999</v>
      </c>
      <c r="C454" s="14">
        <f t="shared" si="39"/>
        <v>1.3722637395998158</v>
      </c>
      <c r="D454" s="10">
        <v>198.11999499999999</v>
      </c>
      <c r="E454" s="14">
        <f t="shared" si="36"/>
        <v>1.3224992237980224</v>
      </c>
      <c r="F454" s="4">
        <v>11300000</v>
      </c>
      <c r="G454" s="4">
        <f t="shared" si="40"/>
        <v>2238755943.5</v>
      </c>
      <c r="H454" s="8">
        <v>129218</v>
      </c>
      <c r="I454" s="4">
        <f t="shared" si="37"/>
        <v>3819989206.0815039</v>
      </c>
      <c r="J454" s="20">
        <f t="shared" si="38"/>
        <v>0.58606342131434641</v>
      </c>
      <c r="K454">
        <v>1</v>
      </c>
    </row>
    <row r="455" spans="1:11" x14ac:dyDescent="0.25">
      <c r="A455" s="6">
        <v>44707</v>
      </c>
      <c r="B455" s="10">
        <v>29267.224609000001</v>
      </c>
      <c r="C455" s="14">
        <f t="shared" si="39"/>
        <v>1.3622802096738602</v>
      </c>
      <c r="D455" s="10">
        <v>216.10000600000001</v>
      </c>
      <c r="E455" s="14">
        <f t="shared" si="36"/>
        <v>1.4132523605523417</v>
      </c>
      <c r="F455" s="4">
        <v>11300000</v>
      </c>
      <c r="G455" s="4">
        <f t="shared" si="40"/>
        <v>2441930067.8000002</v>
      </c>
      <c r="H455" s="8">
        <v>129218</v>
      </c>
      <c r="I455" s="4">
        <f t="shared" si="37"/>
        <v>3781852229.5257621</v>
      </c>
      <c r="J455" s="20">
        <f t="shared" si="38"/>
        <v>0.64569684895018076</v>
      </c>
      <c r="K455">
        <v>1</v>
      </c>
    </row>
    <row r="456" spans="1:11" x14ac:dyDescent="0.25">
      <c r="A456" s="6">
        <v>44708</v>
      </c>
      <c r="B456" s="10">
        <v>28627.574218999998</v>
      </c>
      <c r="C456" s="14">
        <f t="shared" si="39"/>
        <v>1.3404246904524268</v>
      </c>
      <c r="D456" s="10">
        <v>219.38999899999999</v>
      </c>
      <c r="E456" s="14">
        <f t="shared" si="36"/>
        <v>1.4284767608700353</v>
      </c>
      <c r="F456" s="4">
        <v>11300000</v>
      </c>
      <c r="G456" s="4">
        <f t="shared" si="40"/>
        <v>2479106988.6999998</v>
      </c>
      <c r="H456" s="8">
        <v>129218</v>
      </c>
      <c r="I456" s="4">
        <f t="shared" si="37"/>
        <v>3699197885.4307418</v>
      </c>
      <c r="J456" s="20">
        <f t="shared" si="38"/>
        <v>0.67017420140294215</v>
      </c>
      <c r="K456">
        <v>1</v>
      </c>
    </row>
    <row r="457" spans="1:11" x14ac:dyDescent="0.25">
      <c r="A457" s="6">
        <v>44712</v>
      </c>
      <c r="B457" s="10">
        <v>31792.310547000001</v>
      </c>
      <c r="C457" s="14">
        <f t="shared" si="39"/>
        <v>1.4509732232687202</v>
      </c>
      <c r="D457" s="10">
        <v>264.69000199999999</v>
      </c>
      <c r="E457" s="14">
        <f t="shared" si="36"/>
        <v>1.6349583835806492</v>
      </c>
      <c r="F457" s="4">
        <v>11300000</v>
      </c>
      <c r="G457" s="4">
        <f t="shared" si="40"/>
        <v>2990997022.5999999</v>
      </c>
      <c r="H457" s="8">
        <v>129218</v>
      </c>
      <c r="I457" s="4">
        <f t="shared" si="37"/>
        <v>4108138784.2622461</v>
      </c>
      <c r="J457" s="20">
        <f t="shared" si="38"/>
        <v>0.72806620702740776</v>
      </c>
      <c r="K457">
        <v>1</v>
      </c>
    </row>
    <row r="458" spans="1:11" x14ac:dyDescent="0.25">
      <c r="A458" s="6">
        <v>44713</v>
      </c>
      <c r="B458" s="10">
        <v>29799.080077999999</v>
      </c>
      <c r="C458" s="14">
        <f t="shared" si="39"/>
        <v>1.3882778596821916</v>
      </c>
      <c r="D458" s="10">
        <v>238.13999899999999</v>
      </c>
      <c r="E458" s="14">
        <f t="shared" si="36"/>
        <v>1.5346523546434474</v>
      </c>
      <c r="F458" s="4">
        <v>11300000</v>
      </c>
      <c r="G458" s="4">
        <f t="shared" si="40"/>
        <v>2690981988.6999998</v>
      </c>
      <c r="H458" s="8">
        <v>129218</v>
      </c>
      <c r="I458" s="4">
        <f t="shared" si="37"/>
        <v>3850577529.5190039</v>
      </c>
      <c r="J458" s="20">
        <f t="shared" si="38"/>
        <v>0.69885152761387059</v>
      </c>
      <c r="K458">
        <v>1</v>
      </c>
    </row>
    <row r="459" spans="1:11" x14ac:dyDescent="0.25">
      <c r="A459" s="6">
        <v>44714</v>
      </c>
      <c r="B459" s="10">
        <v>30467.488281000002</v>
      </c>
      <c r="C459" s="14">
        <f t="shared" si="39"/>
        <v>1.4107083575784496</v>
      </c>
      <c r="D459" s="10">
        <v>244.46000699999999</v>
      </c>
      <c r="E459" s="14">
        <f t="shared" si="36"/>
        <v>1.5611913990145698</v>
      </c>
      <c r="F459" s="4">
        <v>11300000</v>
      </c>
      <c r="G459" s="4">
        <f t="shared" si="40"/>
        <v>2762398079.0999999</v>
      </c>
      <c r="H459" s="8">
        <v>129218</v>
      </c>
      <c r="I459" s="4">
        <f t="shared" si="37"/>
        <v>3936947900.6942582</v>
      </c>
      <c r="J459" s="20">
        <f t="shared" si="38"/>
        <v>0.70165980063207511</v>
      </c>
      <c r="K459">
        <v>1</v>
      </c>
    </row>
    <row r="460" spans="1:11" x14ac:dyDescent="0.25">
      <c r="A460" s="6">
        <v>44715</v>
      </c>
      <c r="B460" s="10">
        <v>29704.390625</v>
      </c>
      <c r="C460" s="14">
        <f t="shared" si="39"/>
        <v>1.3856620640027537</v>
      </c>
      <c r="D460" s="10">
        <v>227.220001</v>
      </c>
      <c r="E460" s="14">
        <f t="shared" si="36"/>
        <v>1.490668591576378</v>
      </c>
      <c r="F460" s="4">
        <v>11300000</v>
      </c>
      <c r="G460" s="4">
        <f t="shared" si="40"/>
        <v>2567586011.3000002</v>
      </c>
      <c r="H460" s="8">
        <v>129218</v>
      </c>
      <c r="I460" s="4">
        <f t="shared" si="37"/>
        <v>3838341947.78125</v>
      </c>
      <c r="J460" s="20">
        <f t="shared" si="38"/>
        <v>0.66893102444512298</v>
      </c>
      <c r="K460">
        <v>1</v>
      </c>
    </row>
    <row r="461" spans="1:11" x14ac:dyDescent="0.25">
      <c r="A461" s="6">
        <v>44718</v>
      </c>
      <c r="B461" s="10">
        <v>31370.671875</v>
      </c>
      <c r="C461" s="14">
        <f t="shared" si="39"/>
        <v>1.4417575170634072</v>
      </c>
      <c r="D461" s="10">
        <v>235.44000199999999</v>
      </c>
      <c r="E461" s="14">
        <f t="shared" si="36"/>
        <v>1.526844988741344</v>
      </c>
      <c r="F461" s="4">
        <v>11300000</v>
      </c>
      <c r="G461" s="4">
        <f t="shared" si="40"/>
        <v>2660472022.5999999</v>
      </c>
      <c r="H461" s="8">
        <v>129218</v>
      </c>
      <c r="I461" s="4">
        <f t="shared" si="37"/>
        <v>4053655478.34375</v>
      </c>
      <c r="J461" s="20">
        <f t="shared" si="38"/>
        <v>0.65631429133859709</v>
      </c>
      <c r="K461">
        <v>1</v>
      </c>
    </row>
    <row r="462" spans="1:11" x14ac:dyDescent="0.25">
      <c r="A462" s="6">
        <v>44719</v>
      </c>
      <c r="B462" s="10">
        <v>31155.478515999999</v>
      </c>
      <c r="C462" s="14">
        <f t="shared" si="39"/>
        <v>1.4348978183021739</v>
      </c>
      <c r="D462" s="10">
        <v>240</v>
      </c>
      <c r="E462" s="14">
        <f t="shared" si="36"/>
        <v>1.5462129719271411</v>
      </c>
      <c r="F462" s="4">
        <v>11300000</v>
      </c>
      <c r="G462" s="4">
        <f t="shared" si="40"/>
        <v>2712000000</v>
      </c>
      <c r="H462" s="8">
        <v>129218</v>
      </c>
      <c r="I462" s="4">
        <f t="shared" si="37"/>
        <v>4025848622.8804879</v>
      </c>
      <c r="J462" s="20">
        <f t="shared" si="38"/>
        <v>0.67364678954559609</v>
      </c>
      <c r="K462">
        <v>1</v>
      </c>
    </row>
    <row r="463" spans="1:11" x14ac:dyDescent="0.25">
      <c r="A463" s="6">
        <v>44720</v>
      </c>
      <c r="B463" s="10">
        <v>30214.355468999998</v>
      </c>
      <c r="C463" s="14">
        <f t="shared" si="39"/>
        <v>1.4046905131402041</v>
      </c>
      <c r="D463" s="10">
        <v>232.88999899999999</v>
      </c>
      <c r="E463" s="14">
        <f t="shared" si="36"/>
        <v>1.5165879677604743</v>
      </c>
      <c r="F463" s="4">
        <v>11300000</v>
      </c>
      <c r="G463" s="4">
        <f t="shared" si="40"/>
        <v>2631656988.6999998</v>
      </c>
      <c r="H463" s="8">
        <v>129218</v>
      </c>
      <c r="I463" s="4">
        <f t="shared" si="37"/>
        <v>3904238584.9932418</v>
      </c>
      <c r="J463" s="20">
        <f t="shared" si="38"/>
        <v>0.67405127309978552</v>
      </c>
      <c r="K463">
        <v>1</v>
      </c>
    </row>
    <row r="464" spans="1:11" x14ac:dyDescent="0.25">
      <c r="A464" s="6">
        <v>44721</v>
      </c>
      <c r="B464" s="10">
        <v>30111.998047000001</v>
      </c>
      <c r="C464" s="14">
        <f t="shared" si="39"/>
        <v>1.4013028048667309</v>
      </c>
      <c r="D464" s="10">
        <v>217.759995</v>
      </c>
      <c r="E464" s="14">
        <f t="shared" si="36"/>
        <v>1.4516216572062799</v>
      </c>
      <c r="F464" s="4">
        <v>11300000</v>
      </c>
      <c r="G464" s="4">
        <f t="shared" si="40"/>
        <v>2460687943.5</v>
      </c>
      <c r="H464" s="8">
        <v>129218</v>
      </c>
      <c r="I464" s="4">
        <f t="shared" si="37"/>
        <v>3891012163.6372461</v>
      </c>
      <c r="J464" s="20">
        <f t="shared" si="38"/>
        <v>0.63240304579253603</v>
      </c>
      <c r="K464">
        <v>1</v>
      </c>
    </row>
    <row r="465" spans="1:11" x14ac:dyDescent="0.25">
      <c r="A465" s="6">
        <v>44722</v>
      </c>
      <c r="B465" s="10">
        <v>29083.804688</v>
      </c>
      <c r="C465" s="14">
        <f t="shared" si="39"/>
        <v>1.3671571677225218</v>
      </c>
      <c r="D465" s="10">
        <v>203.36000100000001</v>
      </c>
      <c r="E465" s="14">
        <f t="shared" si="36"/>
        <v>1.3854938360699873</v>
      </c>
      <c r="F465" s="4">
        <v>11300000</v>
      </c>
      <c r="G465" s="4">
        <f t="shared" si="40"/>
        <v>2297968011.3000002</v>
      </c>
      <c r="H465" s="8">
        <v>129218</v>
      </c>
      <c r="I465" s="4">
        <f t="shared" si="37"/>
        <v>3758151074.1739841</v>
      </c>
      <c r="J465" s="20">
        <f t="shared" si="38"/>
        <v>0.61146238294985999</v>
      </c>
      <c r="K465">
        <v>1</v>
      </c>
    </row>
    <row r="466" spans="1:11" x14ac:dyDescent="0.25">
      <c r="A466" s="6">
        <v>44725</v>
      </c>
      <c r="B466" s="10">
        <v>22487.388672000001</v>
      </c>
      <c r="C466" s="14">
        <f t="shared" si="39"/>
        <v>1.1403499777154424</v>
      </c>
      <c r="D466" s="10">
        <v>152.14999399999999</v>
      </c>
      <c r="E466" s="14">
        <f t="shared" si="36"/>
        <v>1.1336743693696505</v>
      </c>
      <c r="F466" s="4">
        <v>11300000</v>
      </c>
      <c r="G466" s="4">
        <f t="shared" si="40"/>
        <v>1719294932.1999998</v>
      </c>
      <c r="H466" s="8">
        <v>129218</v>
      </c>
      <c r="I466" s="4">
        <f t="shared" si="37"/>
        <v>2905775389.4184961</v>
      </c>
      <c r="J466" s="20">
        <f t="shared" si="38"/>
        <v>0.59168197874511741</v>
      </c>
      <c r="K466">
        <v>1</v>
      </c>
    </row>
    <row r="467" spans="1:11" x14ac:dyDescent="0.25">
      <c r="A467" s="6">
        <v>44726</v>
      </c>
      <c r="B467" s="10">
        <v>22206.792968999998</v>
      </c>
      <c r="C467" s="14">
        <f t="shared" si="39"/>
        <v>1.1278720636680286</v>
      </c>
      <c r="D467" s="10">
        <v>156.86999499999999</v>
      </c>
      <c r="E467" s="14">
        <f t="shared" si="36"/>
        <v>1.164696394911104</v>
      </c>
      <c r="F467" s="4">
        <v>11300000</v>
      </c>
      <c r="G467" s="4">
        <f t="shared" si="40"/>
        <v>1772630943.4999998</v>
      </c>
      <c r="H467" s="8">
        <v>129218</v>
      </c>
      <c r="I467" s="4">
        <f t="shared" si="37"/>
        <v>2869517373.8682418</v>
      </c>
      <c r="J467" s="20">
        <f t="shared" si="38"/>
        <v>0.6177453252741284</v>
      </c>
      <c r="K467">
        <v>1</v>
      </c>
    </row>
    <row r="468" spans="1:11" x14ac:dyDescent="0.25">
      <c r="A468" s="6">
        <v>44727</v>
      </c>
      <c r="B468" s="10">
        <v>22572.839843999998</v>
      </c>
      <c r="C468" s="14">
        <f t="shared" si="39"/>
        <v>1.1443556178449414</v>
      </c>
      <c r="D468" s="10">
        <v>171.33999600000001</v>
      </c>
      <c r="E468" s="14">
        <f t="shared" si="36"/>
        <v>1.2569383880341358</v>
      </c>
      <c r="F468" s="4">
        <v>11300000</v>
      </c>
      <c r="G468" s="4">
        <f t="shared" si="40"/>
        <v>1936141954.8000002</v>
      </c>
      <c r="H468" s="8">
        <v>129218</v>
      </c>
      <c r="I468" s="4">
        <f t="shared" si="37"/>
        <v>2916817218.9619918</v>
      </c>
      <c r="J468" s="20">
        <f t="shared" si="38"/>
        <v>0.66378583553789339</v>
      </c>
      <c r="K468">
        <v>1</v>
      </c>
    </row>
    <row r="469" spans="1:11" x14ac:dyDescent="0.25">
      <c r="A469" s="6">
        <v>44728</v>
      </c>
      <c r="B469" s="10">
        <v>20381.650390999999</v>
      </c>
      <c r="C469" s="14">
        <f t="shared" si="39"/>
        <v>1.0472836735019513</v>
      </c>
      <c r="D469" s="10">
        <v>161.33999600000001</v>
      </c>
      <c r="E469" s="14">
        <f t="shared" si="36"/>
        <v>1.1985748988695861</v>
      </c>
      <c r="F469" s="4">
        <v>11300000</v>
      </c>
      <c r="G469" s="4">
        <f t="shared" si="40"/>
        <v>1823141954.8000002</v>
      </c>
      <c r="H469" s="8">
        <v>129218</v>
      </c>
      <c r="I469" s="4">
        <f t="shared" si="37"/>
        <v>2633676100.2242379</v>
      </c>
      <c r="J469" s="20">
        <f t="shared" si="38"/>
        <v>0.69224228242978447</v>
      </c>
      <c r="K469">
        <v>1</v>
      </c>
    </row>
    <row r="470" spans="1:11" x14ac:dyDescent="0.25">
      <c r="A470" s="6">
        <v>44729</v>
      </c>
      <c r="B470" s="10">
        <v>20471.482422000001</v>
      </c>
      <c r="C470" s="14">
        <f t="shared" si="39"/>
        <v>1.051691168934199</v>
      </c>
      <c r="D470" s="10">
        <v>167.60000600000001</v>
      </c>
      <c r="E470" s="14">
        <f t="shared" si="36"/>
        <v>1.2373750113971704</v>
      </c>
      <c r="F470" s="4">
        <v>11300000</v>
      </c>
      <c r="G470" s="4">
        <f t="shared" si="40"/>
        <v>1893880067.8000002</v>
      </c>
      <c r="H470" s="8">
        <v>129218</v>
      </c>
      <c r="I470" s="4">
        <f t="shared" si="37"/>
        <v>2645284015.6059961</v>
      </c>
      <c r="J470" s="20">
        <f t="shared" si="38"/>
        <v>0.71594583289618519</v>
      </c>
      <c r="K470">
        <v>1</v>
      </c>
    </row>
    <row r="471" spans="1:11" x14ac:dyDescent="0.25">
      <c r="A471" s="6">
        <v>44733</v>
      </c>
      <c r="B471" s="10">
        <v>20710.597656000002</v>
      </c>
      <c r="C471" s="14">
        <f t="shared" si="39"/>
        <v>1.0633715753195729</v>
      </c>
      <c r="D471" s="10">
        <v>178.96000699999999</v>
      </c>
      <c r="E471" s="14">
        <f t="shared" si="36"/>
        <v>1.3051554445315223</v>
      </c>
      <c r="F471" s="4">
        <v>11300000</v>
      </c>
      <c r="G471" s="4">
        <f t="shared" si="40"/>
        <v>2022248079.0999999</v>
      </c>
      <c r="H471" s="8">
        <v>129218</v>
      </c>
      <c r="I471" s="4">
        <f t="shared" si="37"/>
        <v>2676182007.9130082</v>
      </c>
      <c r="J471" s="20">
        <f t="shared" si="38"/>
        <v>0.75564669111464067</v>
      </c>
      <c r="K471">
        <v>1</v>
      </c>
    </row>
    <row r="472" spans="1:11" x14ac:dyDescent="0.25">
      <c r="A472" s="6">
        <v>44734</v>
      </c>
      <c r="B472" s="10">
        <v>19987.029297000001</v>
      </c>
      <c r="C472" s="14">
        <f t="shared" si="39"/>
        <v>1.028434468674059</v>
      </c>
      <c r="D472" s="10">
        <v>170.91000399999999</v>
      </c>
      <c r="E472" s="14">
        <f t="shared" ref="E472:E535" si="41">E471+D472/D471-1</f>
        <v>1.2601733106182174</v>
      </c>
      <c r="F472" s="4">
        <v>11300000</v>
      </c>
      <c r="G472" s="4">
        <f t="shared" si="40"/>
        <v>1931283045.1999998</v>
      </c>
      <c r="H472" s="8">
        <v>129218</v>
      </c>
      <c r="I472" s="4">
        <f t="shared" si="37"/>
        <v>2582683951.6997461</v>
      </c>
      <c r="J472" s="20">
        <f t="shared" si="38"/>
        <v>0.74778140930831327</v>
      </c>
      <c r="K472">
        <v>1</v>
      </c>
    </row>
    <row r="473" spans="1:11" x14ac:dyDescent="0.25">
      <c r="A473" s="6">
        <v>44735</v>
      </c>
      <c r="B473" s="10">
        <v>21085.876952999999</v>
      </c>
      <c r="C473" s="14">
        <f t="shared" si="39"/>
        <v>1.0834125066641738</v>
      </c>
      <c r="D473" s="10">
        <v>188.30999800000001</v>
      </c>
      <c r="E473" s="14">
        <f t="shared" si="41"/>
        <v>1.3619812422358422</v>
      </c>
      <c r="F473" s="4">
        <v>11300000</v>
      </c>
      <c r="G473" s="4">
        <f t="shared" si="40"/>
        <v>2127902977.4000001</v>
      </c>
      <c r="H473" s="8">
        <v>129218</v>
      </c>
      <c r="I473" s="4">
        <f t="shared" si="37"/>
        <v>2724674848.1127539</v>
      </c>
      <c r="J473" s="20">
        <f t="shared" si="38"/>
        <v>0.78097501390813373</v>
      </c>
      <c r="K473">
        <v>1</v>
      </c>
    </row>
    <row r="474" spans="1:11" x14ac:dyDescent="0.25">
      <c r="A474" s="6">
        <v>44736</v>
      </c>
      <c r="B474" s="10">
        <v>21231.65625</v>
      </c>
      <c r="C474" s="14">
        <f t="shared" si="39"/>
        <v>1.090326105625457</v>
      </c>
      <c r="D474" s="10">
        <v>205.44000199999999</v>
      </c>
      <c r="E474" s="14">
        <f t="shared" si="41"/>
        <v>1.4529482869065133</v>
      </c>
      <c r="F474" s="4">
        <v>11300000</v>
      </c>
      <c r="G474" s="4">
        <f t="shared" si="40"/>
        <v>2321472022.5999999</v>
      </c>
      <c r="H474" s="8">
        <v>129218</v>
      </c>
      <c r="I474" s="4">
        <f t="shared" si="37"/>
        <v>2743512157.3125</v>
      </c>
      <c r="J474" s="20">
        <f t="shared" si="38"/>
        <v>0.84616793711389138</v>
      </c>
      <c r="K474">
        <v>1</v>
      </c>
    </row>
    <row r="475" spans="1:11" x14ac:dyDescent="0.25">
      <c r="A475" s="6">
        <v>44739</v>
      </c>
      <c r="B475" s="10">
        <v>20735.478515999999</v>
      </c>
      <c r="C475" s="14">
        <f t="shared" si="39"/>
        <v>1.0669563916400016</v>
      </c>
      <c r="D475" s="10">
        <v>196.729996</v>
      </c>
      <c r="E475" s="14">
        <f t="shared" si="41"/>
        <v>1.4105514512600652</v>
      </c>
      <c r="F475" s="4">
        <v>11300000</v>
      </c>
      <c r="G475" s="4">
        <f t="shared" si="40"/>
        <v>2223048954.8000002</v>
      </c>
      <c r="H475" s="8">
        <v>129218</v>
      </c>
      <c r="I475" s="4">
        <f t="shared" si="37"/>
        <v>2679397062.8804879</v>
      </c>
      <c r="J475" s="20">
        <f t="shared" si="38"/>
        <v>0.82968253776098033</v>
      </c>
      <c r="K475">
        <v>1</v>
      </c>
    </row>
    <row r="476" spans="1:11" x14ac:dyDescent="0.25">
      <c r="A476" s="6">
        <v>44740</v>
      </c>
      <c r="B476" s="10">
        <v>20280.634765999999</v>
      </c>
      <c r="C476" s="14">
        <f t="shared" si="39"/>
        <v>1.0450208597616788</v>
      </c>
      <c r="D476" s="10">
        <v>186.11999499999999</v>
      </c>
      <c r="E476" s="14">
        <f t="shared" si="41"/>
        <v>1.3566196604008818</v>
      </c>
      <c r="F476" s="4">
        <v>11300000</v>
      </c>
      <c r="G476" s="4">
        <f t="shared" si="40"/>
        <v>2103155943.4999998</v>
      </c>
      <c r="H476" s="8">
        <v>129218</v>
      </c>
      <c r="I476" s="4">
        <f t="shared" si="37"/>
        <v>2620623063.1929879</v>
      </c>
      <c r="J476" s="20">
        <f t="shared" si="38"/>
        <v>0.80254042370271206</v>
      </c>
      <c r="K476">
        <v>1</v>
      </c>
    </row>
    <row r="477" spans="1:11" x14ac:dyDescent="0.25">
      <c r="A477" s="6">
        <v>44741</v>
      </c>
      <c r="B477" s="10">
        <v>20104.023438</v>
      </c>
      <c r="C477" s="14">
        <f t="shared" si="39"/>
        <v>1.0363124869697145</v>
      </c>
      <c r="D477" s="10">
        <v>179.69000199999999</v>
      </c>
      <c r="E477" s="14">
        <f t="shared" si="41"/>
        <v>1.3220720933863865</v>
      </c>
      <c r="F477" s="4">
        <v>11300000</v>
      </c>
      <c r="G477" s="4">
        <f t="shared" si="40"/>
        <v>2030497022.5999999</v>
      </c>
      <c r="H477" s="8">
        <v>129218</v>
      </c>
      <c r="I477" s="4">
        <f t="shared" si="37"/>
        <v>2597801700.6114841</v>
      </c>
      <c r="J477" s="20">
        <f t="shared" si="38"/>
        <v>0.78162125389403314</v>
      </c>
      <c r="K477">
        <v>1</v>
      </c>
    </row>
    <row r="478" spans="1:11" x14ac:dyDescent="0.25">
      <c r="A478" s="6">
        <v>44742</v>
      </c>
      <c r="B478" s="10">
        <v>19784.726563</v>
      </c>
      <c r="C478" s="14">
        <f t="shared" si="39"/>
        <v>1.0204302494671218</v>
      </c>
      <c r="D478" s="10">
        <v>164.300003</v>
      </c>
      <c r="E478" s="14">
        <f t="shared" si="41"/>
        <v>1.2364245958700808</v>
      </c>
      <c r="F478" s="4">
        <v>11300000</v>
      </c>
      <c r="G478" s="4">
        <f t="shared" si="40"/>
        <v>1856590033.9000001</v>
      </c>
      <c r="H478" s="8">
        <v>129218</v>
      </c>
      <c r="I478" s="4">
        <f t="shared" si="37"/>
        <v>2556542797.0177341</v>
      </c>
      <c r="J478" s="20">
        <f t="shared" si="38"/>
        <v>0.72621120838100384</v>
      </c>
      <c r="K478">
        <v>1</v>
      </c>
    </row>
    <row r="479" spans="1:11" x14ac:dyDescent="0.25">
      <c r="A479" s="6">
        <v>44743</v>
      </c>
      <c r="B479" s="10">
        <v>19269.367188</v>
      </c>
      <c r="C479" s="14">
        <f t="shared" si="39"/>
        <v>0.99438190488379119</v>
      </c>
      <c r="D479" s="10">
        <v>166.770004</v>
      </c>
      <c r="E479" s="14">
        <f t="shared" si="41"/>
        <v>1.2514580770319768</v>
      </c>
      <c r="F479" s="4">
        <v>11300000</v>
      </c>
      <c r="G479" s="4">
        <f t="shared" si="40"/>
        <v>1884501045.2</v>
      </c>
      <c r="H479" s="8">
        <v>129218</v>
      </c>
      <c r="I479" s="4">
        <f t="shared" si="37"/>
        <v>2489949089.2989841</v>
      </c>
      <c r="J479" s="20">
        <f t="shared" si="38"/>
        <v>0.75684320346106326</v>
      </c>
      <c r="K479">
        <v>1</v>
      </c>
    </row>
    <row r="480" spans="1:11" x14ac:dyDescent="0.25">
      <c r="A480" s="6">
        <v>44747</v>
      </c>
      <c r="B480" s="10">
        <v>20190.115234000001</v>
      </c>
      <c r="C480" s="14">
        <f t="shared" si="39"/>
        <v>1.0421648983270524</v>
      </c>
      <c r="D480" s="10">
        <v>187.679993</v>
      </c>
      <c r="E480" s="14">
        <f t="shared" si="41"/>
        <v>1.3768402710625054</v>
      </c>
      <c r="F480" s="4">
        <v>11308000</v>
      </c>
      <c r="G480" s="4">
        <f t="shared" si="40"/>
        <v>2122285360.8439999</v>
      </c>
      <c r="H480" s="8">
        <v>129698</v>
      </c>
      <c r="I480" s="4">
        <f t="shared" si="37"/>
        <v>2618617565.6193323</v>
      </c>
      <c r="J480" s="20">
        <f t="shared" si="38"/>
        <v>0.81046021714211469</v>
      </c>
      <c r="K480">
        <v>1</v>
      </c>
    </row>
    <row r="481" spans="1:11" x14ac:dyDescent="0.25">
      <c r="A481" s="6">
        <v>44748</v>
      </c>
      <c r="B481" s="10">
        <v>20548.246093999998</v>
      </c>
      <c r="C481" s="14">
        <f t="shared" si="39"/>
        <v>1.0599028287870484</v>
      </c>
      <c r="D481" s="10">
        <v>188.300003</v>
      </c>
      <c r="E481" s="14">
        <f t="shared" si="41"/>
        <v>1.3801438197790699</v>
      </c>
      <c r="F481" s="4">
        <v>11308000</v>
      </c>
      <c r="G481" s="4">
        <f t="shared" si="40"/>
        <v>2129296433.924</v>
      </c>
      <c r="H481" s="8">
        <v>129698</v>
      </c>
      <c r="I481" s="4">
        <f t="shared" si="37"/>
        <v>2665066421.8996119</v>
      </c>
      <c r="J481" s="20">
        <f t="shared" si="38"/>
        <v>0.79896561542592826</v>
      </c>
      <c r="K481">
        <v>1</v>
      </c>
    </row>
    <row r="482" spans="1:11" x14ac:dyDescent="0.25">
      <c r="A482" s="6">
        <v>44749</v>
      </c>
      <c r="B482" s="10">
        <v>21637.587890999999</v>
      </c>
      <c r="C482" s="14">
        <f t="shared" si="39"/>
        <v>1.1129166866130009</v>
      </c>
      <c r="D482" s="10">
        <v>219.509995</v>
      </c>
      <c r="E482" s="14">
        <f t="shared" si="41"/>
        <v>1.545889924414023</v>
      </c>
      <c r="F482" s="4">
        <v>11308000</v>
      </c>
      <c r="G482" s="4">
        <f t="shared" si="40"/>
        <v>2482219023.46</v>
      </c>
      <c r="H482" s="8">
        <v>129698</v>
      </c>
      <c r="I482" s="4">
        <f t="shared" si="37"/>
        <v>2806351874.2869177</v>
      </c>
      <c r="J482" s="20">
        <f t="shared" si="38"/>
        <v>0.88450028173702255</v>
      </c>
      <c r="K482">
        <v>1</v>
      </c>
    </row>
    <row r="483" spans="1:11" x14ac:dyDescent="0.25">
      <c r="A483" s="6">
        <v>44750</v>
      </c>
      <c r="B483" s="10">
        <v>21731.117188</v>
      </c>
      <c r="C483" s="14">
        <f t="shared" si="39"/>
        <v>1.1172392246644307</v>
      </c>
      <c r="D483" s="10">
        <v>221.279999</v>
      </c>
      <c r="E483" s="14">
        <f t="shared" si="41"/>
        <v>1.5539533567875692</v>
      </c>
      <c r="F483" s="4">
        <v>11308000</v>
      </c>
      <c r="G483" s="4">
        <f t="shared" si="40"/>
        <v>2502234228.6919999</v>
      </c>
      <c r="H483" s="8">
        <v>129698</v>
      </c>
      <c r="I483" s="4">
        <f t="shared" ref="I483:I546" si="42">H483*B483</f>
        <v>2818482437.0492239</v>
      </c>
      <c r="J483" s="20">
        <f t="shared" ref="J483:J546" si="43">G483/I483</f>
        <v>0.88779486286658704</v>
      </c>
      <c r="K483">
        <v>1</v>
      </c>
    </row>
    <row r="484" spans="1:11" x14ac:dyDescent="0.25">
      <c r="A484" s="6">
        <v>44753</v>
      </c>
      <c r="B484" s="10">
        <v>19970.556640999999</v>
      </c>
      <c r="C484" s="14">
        <f t="shared" si="39"/>
        <v>1.0362235763768135</v>
      </c>
      <c r="D484" s="10">
        <v>200.89999399999999</v>
      </c>
      <c r="E484" s="14">
        <f t="shared" si="41"/>
        <v>1.4618528276294862</v>
      </c>
      <c r="F484" s="4">
        <v>11308000</v>
      </c>
      <c r="G484" s="4">
        <f t="shared" si="40"/>
        <v>2271777132.152</v>
      </c>
      <c r="H484" s="8">
        <v>129698</v>
      </c>
      <c r="I484" s="4">
        <f t="shared" si="42"/>
        <v>2590141255.2244177</v>
      </c>
      <c r="J484" s="20">
        <f t="shared" si="43"/>
        <v>0.87708619272008248</v>
      </c>
      <c r="K484">
        <v>1</v>
      </c>
    </row>
    <row r="485" spans="1:11" x14ac:dyDescent="0.25">
      <c r="A485" s="6">
        <v>44754</v>
      </c>
      <c r="B485" s="10">
        <v>19323.914063</v>
      </c>
      <c r="C485" s="14">
        <f t="shared" si="39"/>
        <v>1.003843778976854</v>
      </c>
      <c r="D485" s="10">
        <v>192.520004</v>
      </c>
      <c r="E485" s="14">
        <f t="shared" si="41"/>
        <v>1.4201405814857657</v>
      </c>
      <c r="F485" s="4">
        <v>11308000</v>
      </c>
      <c r="G485" s="4">
        <f t="shared" si="40"/>
        <v>2177016205.2319999</v>
      </c>
      <c r="H485" s="8">
        <v>129698</v>
      </c>
      <c r="I485" s="4">
        <f t="shared" si="42"/>
        <v>2506273006.1429739</v>
      </c>
      <c r="J485" s="20">
        <f t="shared" si="43"/>
        <v>0.86862692128752428</v>
      </c>
      <c r="K485">
        <v>1</v>
      </c>
    </row>
    <row r="486" spans="1:11" x14ac:dyDescent="0.25">
      <c r="A486" s="6">
        <v>44755</v>
      </c>
      <c r="B486" s="10">
        <v>20212.074218999998</v>
      </c>
      <c r="C486" s="14">
        <f t="shared" si="39"/>
        <v>1.0498054901035134</v>
      </c>
      <c r="D486" s="10">
        <v>195.550003</v>
      </c>
      <c r="E486" s="14">
        <f t="shared" si="41"/>
        <v>1.4358792005229857</v>
      </c>
      <c r="F486" s="4">
        <v>11308000</v>
      </c>
      <c r="G486" s="4">
        <f t="shared" si="40"/>
        <v>2211279433.9240003</v>
      </c>
      <c r="H486" s="8">
        <v>129698</v>
      </c>
      <c r="I486" s="4">
        <f t="shared" si="42"/>
        <v>2621465602.0558619</v>
      </c>
      <c r="J486" s="20">
        <f t="shared" si="43"/>
        <v>0.8435279227733613</v>
      </c>
      <c r="K486">
        <v>1</v>
      </c>
    </row>
    <row r="487" spans="1:11" x14ac:dyDescent="0.25">
      <c r="A487" s="6">
        <v>44756</v>
      </c>
      <c r="B487" s="10">
        <v>20569.919922000001</v>
      </c>
      <c r="C487" s="14">
        <f t="shared" si="39"/>
        <v>1.0675100413100203</v>
      </c>
      <c r="D487" s="10">
        <v>204.58999600000001</v>
      </c>
      <c r="E487" s="14">
        <f t="shared" si="41"/>
        <v>1.4821077500566822</v>
      </c>
      <c r="F487" s="4">
        <v>11308000</v>
      </c>
      <c r="G487" s="4">
        <f t="shared" si="40"/>
        <v>2313503674.7680001</v>
      </c>
      <c r="H487" s="8">
        <v>129698</v>
      </c>
      <c r="I487" s="4">
        <f t="shared" si="42"/>
        <v>2667877474.0435562</v>
      </c>
      <c r="J487" s="20">
        <f t="shared" si="43"/>
        <v>0.86717013703839585</v>
      </c>
      <c r="K487">
        <v>1</v>
      </c>
    </row>
    <row r="488" spans="1:11" x14ac:dyDescent="0.25">
      <c r="A488" s="6">
        <v>44757</v>
      </c>
      <c r="B488" s="10">
        <v>20836.328125</v>
      </c>
      <c r="C488" s="14">
        <f t="shared" si="39"/>
        <v>1.0804613898816338</v>
      </c>
      <c r="D488" s="10">
        <v>213.979996</v>
      </c>
      <c r="E488" s="14">
        <f t="shared" si="41"/>
        <v>1.5280044223455853</v>
      </c>
      <c r="F488" s="4">
        <v>11308000</v>
      </c>
      <c r="G488" s="4">
        <f t="shared" si="40"/>
        <v>2419685794.7680001</v>
      </c>
      <c r="H488" s="8">
        <v>129698</v>
      </c>
      <c r="I488" s="4">
        <f t="shared" si="42"/>
        <v>2702430085.15625</v>
      </c>
      <c r="J488" s="20">
        <f t="shared" si="43"/>
        <v>0.89537405909544476</v>
      </c>
      <c r="K488">
        <v>1</v>
      </c>
    </row>
    <row r="489" spans="1:11" x14ac:dyDescent="0.25">
      <c r="A489" s="6">
        <v>44760</v>
      </c>
      <c r="B489" s="10">
        <v>22485.689452999999</v>
      </c>
      <c r="C489" s="14">
        <f t="shared" si="39"/>
        <v>1.1596193546681954</v>
      </c>
      <c r="D489" s="10">
        <v>225.63000500000001</v>
      </c>
      <c r="E489" s="14">
        <f t="shared" si="41"/>
        <v>1.582448806015917</v>
      </c>
      <c r="F489" s="4">
        <v>11308000</v>
      </c>
      <c r="G489" s="4">
        <f t="shared" si="40"/>
        <v>2551424096.54</v>
      </c>
      <c r="H489" s="8">
        <v>129698</v>
      </c>
      <c r="I489" s="4">
        <f t="shared" si="42"/>
        <v>2916348950.6751938</v>
      </c>
      <c r="J489" s="20">
        <f t="shared" si="43"/>
        <v>0.87486927651414748</v>
      </c>
      <c r="K489">
        <v>1</v>
      </c>
    </row>
    <row r="490" spans="1:11" x14ac:dyDescent="0.25">
      <c r="A490" s="6">
        <v>44761</v>
      </c>
      <c r="B490" s="10">
        <v>23389.433593999998</v>
      </c>
      <c r="C490" s="14">
        <f t="shared" si="39"/>
        <v>1.1998113240044717</v>
      </c>
      <c r="D490" s="10">
        <v>267.17001299999998</v>
      </c>
      <c r="E490" s="14">
        <f t="shared" si="41"/>
        <v>1.7665555607890688</v>
      </c>
      <c r="F490" s="4">
        <v>11308000</v>
      </c>
      <c r="G490" s="4">
        <f t="shared" si="40"/>
        <v>3021158507.0039997</v>
      </c>
      <c r="H490" s="8">
        <v>129698</v>
      </c>
      <c r="I490" s="4">
        <f t="shared" si="42"/>
        <v>3033562758.2746119</v>
      </c>
      <c r="J490" s="20">
        <f t="shared" si="43"/>
        <v>0.9959109956644947</v>
      </c>
      <c r="K490">
        <v>1</v>
      </c>
    </row>
    <row r="491" spans="1:11" x14ac:dyDescent="0.25">
      <c r="A491" s="6">
        <v>44762</v>
      </c>
      <c r="B491" s="10">
        <v>23231.732422000001</v>
      </c>
      <c r="C491" s="14">
        <f t="shared" si="39"/>
        <v>1.1930689131048569</v>
      </c>
      <c r="D491" s="10">
        <v>288.76998900000001</v>
      </c>
      <c r="E491" s="14">
        <f t="shared" si="41"/>
        <v>1.8474028675562399</v>
      </c>
      <c r="F491" s="4">
        <v>11308000</v>
      </c>
      <c r="G491" s="4">
        <f t="shared" si="40"/>
        <v>3265411035.612</v>
      </c>
      <c r="H491" s="8">
        <v>129698</v>
      </c>
      <c r="I491" s="4">
        <f t="shared" si="42"/>
        <v>3013109231.6685562</v>
      </c>
      <c r="J491" s="20">
        <f t="shared" si="43"/>
        <v>1.0837347021115884</v>
      </c>
      <c r="K491">
        <v>1</v>
      </c>
    </row>
    <row r="492" spans="1:11" x14ac:dyDescent="0.25">
      <c r="A492" s="6">
        <v>44763</v>
      </c>
      <c r="B492" s="10">
        <v>23164.628906000002</v>
      </c>
      <c r="C492" s="14">
        <f t="shared" si="39"/>
        <v>1.1901804709180634</v>
      </c>
      <c r="D492" s="10">
        <v>289.709991</v>
      </c>
      <c r="E492" s="14">
        <f t="shared" si="41"/>
        <v>1.8506580603941636</v>
      </c>
      <c r="F492" s="4">
        <v>11308000</v>
      </c>
      <c r="G492" s="4">
        <f t="shared" si="40"/>
        <v>3276040578.2280002</v>
      </c>
      <c r="H492" s="8">
        <v>129698</v>
      </c>
      <c r="I492" s="4">
        <f t="shared" si="42"/>
        <v>3004406039.8503881</v>
      </c>
      <c r="J492" s="20">
        <f t="shared" si="43"/>
        <v>1.0904120597464713</v>
      </c>
      <c r="K492">
        <v>1</v>
      </c>
    </row>
    <row r="493" spans="1:11" x14ac:dyDescent="0.25">
      <c r="A493" s="6">
        <v>44764</v>
      </c>
      <c r="B493" s="10">
        <v>22714.978515999999</v>
      </c>
      <c r="C493" s="14">
        <f t="shared" si="39"/>
        <v>1.1707693941499162</v>
      </c>
      <c r="D493" s="10">
        <v>281.92001299999998</v>
      </c>
      <c r="E493" s="14">
        <f t="shared" si="41"/>
        <v>1.8237691775734119</v>
      </c>
      <c r="F493" s="4">
        <v>11308000</v>
      </c>
      <c r="G493" s="4">
        <f t="shared" si="40"/>
        <v>3187951507.0039997</v>
      </c>
      <c r="H493" s="8">
        <v>129698</v>
      </c>
      <c r="I493" s="4">
        <f t="shared" si="42"/>
        <v>2946087283.5681677</v>
      </c>
      <c r="J493" s="20">
        <f t="shared" si="43"/>
        <v>1.0820967609428385</v>
      </c>
      <c r="K493">
        <v>1</v>
      </c>
    </row>
    <row r="494" spans="1:11" x14ac:dyDescent="0.25">
      <c r="A494" s="6">
        <v>44767</v>
      </c>
      <c r="B494" s="10">
        <v>21361.701172000001</v>
      </c>
      <c r="C494" s="14">
        <f t="shared" si="39"/>
        <v>1.1111929634239628</v>
      </c>
      <c r="D494" s="10">
        <v>265.85998499999999</v>
      </c>
      <c r="E494" s="14">
        <f t="shared" si="41"/>
        <v>1.7668025655578257</v>
      </c>
      <c r="F494" s="4">
        <v>11308000</v>
      </c>
      <c r="G494" s="4">
        <f t="shared" si="40"/>
        <v>3006344710.3800001</v>
      </c>
      <c r="H494" s="8">
        <v>129698</v>
      </c>
      <c r="I494" s="4">
        <f t="shared" si="42"/>
        <v>2770569918.6060562</v>
      </c>
      <c r="J494" s="20">
        <f t="shared" si="43"/>
        <v>1.0850997443488335</v>
      </c>
      <c r="K494">
        <v>1</v>
      </c>
    </row>
    <row r="495" spans="1:11" x14ac:dyDescent="0.25">
      <c r="A495" s="6">
        <v>44768</v>
      </c>
      <c r="B495" s="10">
        <v>21239.753906000002</v>
      </c>
      <c r="C495" s="14">
        <f t="shared" si="39"/>
        <v>1.105484276413593</v>
      </c>
      <c r="D495" s="10">
        <v>237.63999899999999</v>
      </c>
      <c r="E495" s="14">
        <f t="shared" si="41"/>
        <v>1.6606565203002064</v>
      </c>
      <c r="F495" s="4">
        <v>11308000</v>
      </c>
      <c r="G495" s="4">
        <f t="shared" si="40"/>
        <v>2687233108.6919999</v>
      </c>
      <c r="H495" s="8">
        <v>129698</v>
      </c>
      <c r="I495" s="4">
        <f t="shared" si="42"/>
        <v>2754753602.1003881</v>
      </c>
      <c r="J495" s="20">
        <f t="shared" si="43"/>
        <v>0.97548946179545548</v>
      </c>
      <c r="K495">
        <v>1</v>
      </c>
    </row>
    <row r="496" spans="1:11" x14ac:dyDescent="0.25">
      <c r="A496" s="6">
        <v>44769</v>
      </c>
      <c r="B496" s="10">
        <v>22930.548827999999</v>
      </c>
      <c r="C496" s="14">
        <f t="shared" si="39"/>
        <v>1.1850894794438585</v>
      </c>
      <c r="D496" s="10">
        <v>262.39999399999999</v>
      </c>
      <c r="E496" s="14">
        <f t="shared" si="41"/>
        <v>1.7648477132988227</v>
      </c>
      <c r="F496" s="4">
        <v>11308000</v>
      </c>
      <c r="G496" s="4">
        <f t="shared" si="40"/>
        <v>2967219132.152</v>
      </c>
      <c r="H496" s="8">
        <v>129698</v>
      </c>
      <c r="I496" s="4">
        <f t="shared" si="42"/>
        <v>2974046321.8939438</v>
      </c>
      <c r="J496" s="20">
        <f t="shared" si="43"/>
        <v>0.99770441042169233</v>
      </c>
      <c r="K496">
        <v>1</v>
      </c>
    </row>
    <row r="497" spans="1:11" x14ac:dyDescent="0.25">
      <c r="A497" s="6">
        <v>44770</v>
      </c>
      <c r="B497" s="10">
        <v>23843.886718999998</v>
      </c>
      <c r="C497" s="14">
        <f t="shared" si="39"/>
        <v>1.2249200957038906</v>
      </c>
      <c r="D497" s="10">
        <v>275.72000100000002</v>
      </c>
      <c r="E497" s="14">
        <f t="shared" si="41"/>
        <v>1.8156099362583249</v>
      </c>
      <c r="F497" s="4">
        <v>11308000</v>
      </c>
      <c r="G497" s="4">
        <f t="shared" si="40"/>
        <v>3117841771.3080001</v>
      </c>
      <c r="H497" s="8">
        <v>129698</v>
      </c>
      <c r="I497" s="4">
        <f t="shared" si="42"/>
        <v>3092504419.6808619</v>
      </c>
      <c r="J497" s="20">
        <f t="shared" si="43"/>
        <v>1.008193149689905</v>
      </c>
      <c r="K497">
        <v>1</v>
      </c>
    </row>
    <row r="498" spans="1:11" x14ac:dyDescent="0.25">
      <c r="A498" s="6">
        <v>44771</v>
      </c>
      <c r="B498" s="10">
        <v>23804.632813</v>
      </c>
      <c r="C498" s="14">
        <f t="shared" si="39"/>
        <v>1.2232738076442882</v>
      </c>
      <c r="D498" s="10">
        <v>286.05999800000001</v>
      </c>
      <c r="E498" s="14">
        <f t="shared" si="41"/>
        <v>1.8531117386756257</v>
      </c>
      <c r="F498" s="4">
        <v>11308000</v>
      </c>
      <c r="G498" s="4">
        <f t="shared" si="40"/>
        <v>3234766457.3840003</v>
      </c>
      <c r="H498" s="8">
        <v>129698</v>
      </c>
      <c r="I498" s="4">
        <f t="shared" si="42"/>
        <v>3087413266.5804739</v>
      </c>
      <c r="J498" s="20">
        <f t="shared" si="43"/>
        <v>1.0477270705540274</v>
      </c>
      <c r="K498">
        <v>1</v>
      </c>
    </row>
    <row r="499" spans="1:11" x14ac:dyDescent="0.25">
      <c r="A499" s="6">
        <v>44774</v>
      </c>
      <c r="B499" s="10">
        <v>23314.199218999998</v>
      </c>
      <c r="C499" s="14">
        <f t="shared" si="39"/>
        <v>1.2026713645042211</v>
      </c>
      <c r="D499" s="10">
        <v>275.73998999999998</v>
      </c>
      <c r="E499" s="14">
        <f t="shared" si="41"/>
        <v>1.8170353628378546</v>
      </c>
      <c r="F499" s="4">
        <v>11308000</v>
      </c>
      <c r="G499" s="4">
        <f t="shared" si="40"/>
        <v>3118067806.9199996</v>
      </c>
      <c r="H499" s="8">
        <v>129698</v>
      </c>
      <c r="I499" s="4">
        <f t="shared" si="42"/>
        <v>3023805010.3058619</v>
      </c>
      <c r="J499" s="20">
        <f t="shared" si="43"/>
        <v>1.031173569821092</v>
      </c>
      <c r="K499">
        <v>1</v>
      </c>
    </row>
    <row r="500" spans="1:11" x14ac:dyDescent="0.25">
      <c r="A500" s="6">
        <v>44775</v>
      </c>
      <c r="B500" s="10">
        <v>22978.117188</v>
      </c>
      <c r="C500" s="14">
        <f t="shared" si="39"/>
        <v>1.1882560278313616</v>
      </c>
      <c r="D500" s="10">
        <v>278.26001000000002</v>
      </c>
      <c r="E500" s="14">
        <f t="shared" si="41"/>
        <v>1.8261744797283717</v>
      </c>
      <c r="F500" s="4">
        <v>11308000</v>
      </c>
      <c r="G500" s="4">
        <f t="shared" si="40"/>
        <v>3146564193.0800004</v>
      </c>
      <c r="H500" s="8">
        <v>129698</v>
      </c>
      <c r="I500" s="4">
        <f t="shared" si="42"/>
        <v>2980215843.0492239</v>
      </c>
      <c r="J500" s="20">
        <f t="shared" si="43"/>
        <v>1.0558175510739438</v>
      </c>
      <c r="K500">
        <v>1</v>
      </c>
    </row>
    <row r="501" spans="1:11" x14ac:dyDescent="0.25">
      <c r="A501" s="6">
        <v>44776</v>
      </c>
      <c r="B501" s="10">
        <v>22846.507813</v>
      </c>
      <c r="C501" s="14">
        <f t="shared" si="39"/>
        <v>1.1825284317048728</v>
      </c>
      <c r="D501" s="10">
        <v>313.67999300000002</v>
      </c>
      <c r="E501" s="14">
        <f t="shared" si="41"/>
        <v>1.9534654368443438</v>
      </c>
      <c r="F501" s="4">
        <v>11308000</v>
      </c>
      <c r="G501" s="4">
        <f t="shared" si="40"/>
        <v>3547093360.8440003</v>
      </c>
      <c r="H501" s="8">
        <v>129698</v>
      </c>
      <c r="I501" s="4">
        <f t="shared" si="42"/>
        <v>2963146370.3304739</v>
      </c>
      <c r="J501" s="20">
        <f t="shared" si="43"/>
        <v>1.1970699106734981</v>
      </c>
      <c r="K501">
        <v>1</v>
      </c>
    </row>
    <row r="502" spans="1:11" x14ac:dyDescent="0.25">
      <c r="A502" s="6">
        <v>44777</v>
      </c>
      <c r="B502" s="10">
        <v>22630.957031000002</v>
      </c>
      <c r="C502" s="14">
        <f t="shared" si="39"/>
        <v>1.1730936951681428</v>
      </c>
      <c r="D502" s="10">
        <v>309.30999800000001</v>
      </c>
      <c r="E502" s="14">
        <f t="shared" si="41"/>
        <v>1.9395340574209836</v>
      </c>
      <c r="F502" s="4">
        <v>11308000</v>
      </c>
      <c r="G502" s="4">
        <f t="shared" si="40"/>
        <v>3497677457.3840003</v>
      </c>
      <c r="H502" s="8">
        <v>129698</v>
      </c>
      <c r="I502" s="4">
        <f t="shared" si="42"/>
        <v>2935189865.0066381</v>
      </c>
      <c r="J502" s="20">
        <f t="shared" si="43"/>
        <v>1.1916358458045064</v>
      </c>
      <c r="K502">
        <v>1</v>
      </c>
    </row>
    <row r="503" spans="1:11" x14ac:dyDescent="0.25">
      <c r="A503" s="6">
        <v>44778</v>
      </c>
      <c r="B503" s="10">
        <v>23289.314452999999</v>
      </c>
      <c r="C503" s="14">
        <f t="shared" si="39"/>
        <v>1.2021847062596391</v>
      </c>
      <c r="D503" s="10">
        <v>319.14999399999999</v>
      </c>
      <c r="E503" s="14">
        <f t="shared" si="41"/>
        <v>1.9713467891904881</v>
      </c>
      <c r="F503" s="4">
        <v>11308000</v>
      </c>
      <c r="G503" s="4">
        <f t="shared" si="40"/>
        <v>3608948132.152</v>
      </c>
      <c r="H503" s="8">
        <v>129698</v>
      </c>
      <c r="I503" s="4">
        <f t="shared" si="42"/>
        <v>3020577505.9251938</v>
      </c>
      <c r="J503" s="20">
        <f t="shared" si="43"/>
        <v>1.1947874620242827</v>
      </c>
      <c r="K503">
        <v>1</v>
      </c>
    </row>
    <row r="504" spans="1:11" x14ac:dyDescent="0.25">
      <c r="A504" s="6">
        <v>44781</v>
      </c>
      <c r="B504" s="10">
        <v>23809.486327999999</v>
      </c>
      <c r="C504" s="14">
        <f t="shared" si="39"/>
        <v>1.2245199225258698</v>
      </c>
      <c r="D504" s="10">
        <v>330.01001000000002</v>
      </c>
      <c r="E504" s="14">
        <f t="shared" si="41"/>
        <v>2.0053747265370889</v>
      </c>
      <c r="F504" s="4">
        <v>11308000</v>
      </c>
      <c r="G504" s="4">
        <f t="shared" si="40"/>
        <v>3731753193.0800004</v>
      </c>
      <c r="H504" s="8">
        <v>129698</v>
      </c>
      <c r="I504" s="4">
        <f t="shared" si="42"/>
        <v>3088042757.7689438</v>
      </c>
      <c r="J504" s="20">
        <f t="shared" si="43"/>
        <v>1.2084525655260441</v>
      </c>
      <c r="K504">
        <v>1</v>
      </c>
    </row>
    <row r="505" spans="1:11" x14ac:dyDescent="0.25">
      <c r="A505" s="6">
        <v>44782</v>
      </c>
      <c r="B505" s="10">
        <v>23164.318359000001</v>
      </c>
      <c r="C505" s="14">
        <f t="shared" si="39"/>
        <v>1.1974228251709689</v>
      </c>
      <c r="D505" s="10">
        <v>319.38000499999998</v>
      </c>
      <c r="E505" s="14">
        <f t="shared" si="41"/>
        <v>1.9731635672452841</v>
      </c>
      <c r="F505" s="4">
        <v>11308000</v>
      </c>
      <c r="G505" s="4">
        <f t="shared" si="40"/>
        <v>3611549096.54</v>
      </c>
      <c r="H505" s="8">
        <v>129698</v>
      </c>
      <c r="I505" s="4">
        <f t="shared" si="42"/>
        <v>3004365762.5255823</v>
      </c>
      <c r="J505" s="20">
        <f t="shared" si="43"/>
        <v>1.2021003373117913</v>
      </c>
      <c r="K505">
        <v>1</v>
      </c>
    </row>
    <row r="506" spans="1:11" x14ac:dyDescent="0.25">
      <c r="A506" s="6">
        <v>44783</v>
      </c>
      <c r="B506" s="10">
        <v>23947.642577999999</v>
      </c>
      <c r="C506" s="14">
        <f t="shared" si="39"/>
        <v>1.2312388091710185</v>
      </c>
      <c r="D506" s="10">
        <v>335.79998799999998</v>
      </c>
      <c r="E506" s="14">
        <f t="shared" si="41"/>
        <v>2.0245756241772765</v>
      </c>
      <c r="F506" s="4">
        <v>11308000</v>
      </c>
      <c r="G506" s="4">
        <f t="shared" si="40"/>
        <v>3797226264.3039999</v>
      </c>
      <c r="H506" s="8">
        <v>129698</v>
      </c>
      <c r="I506" s="4">
        <f t="shared" si="42"/>
        <v>3105961347.0814438</v>
      </c>
      <c r="J506" s="20">
        <f t="shared" si="43"/>
        <v>1.2225606953776524</v>
      </c>
      <c r="K506">
        <v>1</v>
      </c>
    </row>
    <row r="507" spans="1:11" x14ac:dyDescent="0.25">
      <c r="A507" s="6">
        <v>44784</v>
      </c>
      <c r="B507" s="10">
        <v>23957.529297000001</v>
      </c>
      <c r="C507" s="14">
        <f t="shared" si="39"/>
        <v>1.2316516564468118</v>
      </c>
      <c r="D507" s="10">
        <v>336.98998999999998</v>
      </c>
      <c r="E507" s="14">
        <f t="shared" si="41"/>
        <v>2.0281194063170185</v>
      </c>
      <c r="F507" s="4">
        <v>11308000</v>
      </c>
      <c r="G507" s="4">
        <f t="shared" si="40"/>
        <v>3810682806.9199996</v>
      </c>
      <c r="H507" s="8">
        <v>129698</v>
      </c>
      <c r="I507" s="4">
        <f t="shared" si="42"/>
        <v>3107243634.7623062</v>
      </c>
      <c r="J507" s="20">
        <f t="shared" si="43"/>
        <v>1.2263868736548249</v>
      </c>
      <c r="K507">
        <v>1</v>
      </c>
    </row>
    <row r="508" spans="1:11" x14ac:dyDescent="0.25">
      <c r="A508" s="6">
        <v>44785</v>
      </c>
      <c r="B508" s="10">
        <v>24402.818359000001</v>
      </c>
      <c r="C508" s="14">
        <f t="shared" si="39"/>
        <v>1.2502382584490377</v>
      </c>
      <c r="D508" s="10">
        <v>352.83999599999999</v>
      </c>
      <c r="E508" s="14">
        <f t="shared" si="41"/>
        <v>2.0751534621357091</v>
      </c>
      <c r="F508" s="4">
        <v>11308000</v>
      </c>
      <c r="G508" s="4">
        <f t="shared" si="40"/>
        <v>3989914674.7679996</v>
      </c>
      <c r="H508" s="8">
        <v>129698</v>
      </c>
      <c r="I508" s="4">
        <f t="shared" si="42"/>
        <v>3164996735.5255823</v>
      </c>
      <c r="J508" s="20">
        <f t="shared" si="43"/>
        <v>1.2606378483690381</v>
      </c>
      <c r="K508">
        <v>1</v>
      </c>
    </row>
    <row r="509" spans="1:11" x14ac:dyDescent="0.25">
      <c r="A509" s="6">
        <v>44788</v>
      </c>
      <c r="B509" s="10">
        <v>24136.972656000002</v>
      </c>
      <c r="C509" s="14">
        <f t="shared" si="39"/>
        <v>1.2393442010869316</v>
      </c>
      <c r="D509" s="10">
        <v>349.07998700000002</v>
      </c>
      <c r="E509" s="14">
        <f t="shared" si="41"/>
        <v>2.0644970483429823</v>
      </c>
      <c r="F509" s="4">
        <v>11308000</v>
      </c>
      <c r="G509" s="4">
        <f t="shared" si="40"/>
        <v>3947396492.9960003</v>
      </c>
      <c r="H509" s="8">
        <v>129698</v>
      </c>
      <c r="I509" s="4">
        <f t="shared" si="42"/>
        <v>3130517079.5378881</v>
      </c>
      <c r="J509" s="20">
        <f t="shared" si="43"/>
        <v>1.2609407304619134</v>
      </c>
      <c r="K509">
        <v>1</v>
      </c>
    </row>
    <row r="510" spans="1:11" x14ac:dyDescent="0.25">
      <c r="A510" s="6">
        <v>44789</v>
      </c>
      <c r="B510" s="10">
        <v>23883.291015999999</v>
      </c>
      <c r="C510" s="14">
        <f t="shared" si="39"/>
        <v>1.2288341158490077</v>
      </c>
      <c r="D510" s="10">
        <v>342.64001500000001</v>
      </c>
      <c r="E510" s="14">
        <f t="shared" si="41"/>
        <v>2.0460486346847109</v>
      </c>
      <c r="F510" s="4">
        <v>11308000</v>
      </c>
      <c r="G510" s="4">
        <f t="shared" si="40"/>
        <v>3874573289.6199999</v>
      </c>
      <c r="H510" s="8">
        <v>129698</v>
      </c>
      <c r="I510" s="4">
        <f t="shared" si="42"/>
        <v>3097615078.1931677</v>
      </c>
      <c r="J510" s="20">
        <f t="shared" si="43"/>
        <v>1.2508246479352851</v>
      </c>
      <c r="K510">
        <v>1</v>
      </c>
    </row>
    <row r="511" spans="1:11" x14ac:dyDescent="0.25">
      <c r="A511" s="6">
        <v>44790</v>
      </c>
      <c r="B511" s="10">
        <v>23335.998047000001</v>
      </c>
      <c r="C511" s="14">
        <f t="shared" si="39"/>
        <v>1.2059188078777003</v>
      </c>
      <c r="D511" s="10">
        <v>325.20001200000002</v>
      </c>
      <c r="E511" s="14">
        <f t="shared" si="41"/>
        <v>1.9951497255190667</v>
      </c>
      <c r="F511" s="4">
        <v>11308000</v>
      </c>
      <c r="G511" s="4">
        <f t="shared" si="40"/>
        <v>3677361735.6960001</v>
      </c>
      <c r="H511" s="8">
        <v>129698</v>
      </c>
      <c r="I511" s="4">
        <f t="shared" si="42"/>
        <v>3026632274.6998062</v>
      </c>
      <c r="J511" s="20">
        <f t="shared" si="43"/>
        <v>1.2150011636483775</v>
      </c>
      <c r="K511">
        <v>1</v>
      </c>
    </row>
    <row r="512" spans="1:11" x14ac:dyDescent="0.25">
      <c r="A512" s="6">
        <v>44791</v>
      </c>
      <c r="B512" s="10">
        <v>23212.738281000002</v>
      </c>
      <c r="C512" s="14">
        <f t="shared" si="39"/>
        <v>1.2006368496879651</v>
      </c>
      <c r="D512" s="10">
        <v>324.38000499999998</v>
      </c>
      <c r="E512" s="14">
        <f t="shared" si="41"/>
        <v>1.9926281788716453</v>
      </c>
      <c r="F512" s="4">
        <v>11308000</v>
      </c>
      <c r="G512" s="4">
        <f t="shared" si="40"/>
        <v>3668089096.54</v>
      </c>
      <c r="H512" s="8">
        <v>129698</v>
      </c>
      <c r="I512" s="4">
        <f t="shared" si="42"/>
        <v>3010645729.5691381</v>
      </c>
      <c r="J512" s="20">
        <f t="shared" si="43"/>
        <v>1.2183728761287866</v>
      </c>
      <c r="K512">
        <v>1</v>
      </c>
    </row>
    <row r="513" spans="1:11" x14ac:dyDescent="0.25">
      <c r="A513" s="6">
        <v>44792</v>
      </c>
      <c r="B513" s="10">
        <v>20877.552734000001</v>
      </c>
      <c r="C513" s="14">
        <f t="shared" si="39"/>
        <v>1.1000375356935717</v>
      </c>
      <c r="D513" s="10">
        <v>283</v>
      </c>
      <c r="E513" s="14">
        <f t="shared" si="41"/>
        <v>1.8650617309951802</v>
      </c>
      <c r="F513" s="4">
        <v>11308000</v>
      </c>
      <c r="G513" s="4">
        <f t="shared" si="40"/>
        <v>3200164000</v>
      </c>
      <c r="H513" s="8">
        <v>129698</v>
      </c>
      <c r="I513" s="4">
        <f t="shared" si="42"/>
        <v>2707776834.4943323</v>
      </c>
      <c r="J513" s="20">
        <f t="shared" si="43"/>
        <v>1.1818418561061437</v>
      </c>
      <c r="K513">
        <v>1</v>
      </c>
    </row>
    <row r="514" spans="1:11" x14ac:dyDescent="0.25">
      <c r="A514" s="6">
        <v>44795</v>
      </c>
      <c r="B514" s="10">
        <v>21398.908202999999</v>
      </c>
      <c r="C514" s="14">
        <f t="shared" ref="C514:C577" si="44">C513+B514/B513-1</f>
        <v>1.1250095942313978</v>
      </c>
      <c r="D514" s="10">
        <v>268.08999599999999</v>
      </c>
      <c r="E514" s="14">
        <f t="shared" si="41"/>
        <v>1.8123762044934133</v>
      </c>
      <c r="F514" s="4">
        <v>11308000</v>
      </c>
      <c r="G514" s="4">
        <f t="shared" ref="G514:G577" si="45">F514*D514</f>
        <v>3031561674.7679996</v>
      </c>
      <c r="H514" s="8">
        <v>129698</v>
      </c>
      <c r="I514" s="4">
        <f t="shared" si="42"/>
        <v>2775395596.1126938</v>
      </c>
      <c r="J514" s="20">
        <f t="shared" si="43"/>
        <v>1.0922989425414165</v>
      </c>
      <c r="K514">
        <v>1</v>
      </c>
    </row>
    <row r="515" spans="1:11" x14ac:dyDescent="0.25">
      <c r="A515" s="6">
        <v>44796</v>
      </c>
      <c r="B515" s="10">
        <v>21528.087890999999</v>
      </c>
      <c r="C515" s="14">
        <f t="shared" si="44"/>
        <v>1.1310463362359213</v>
      </c>
      <c r="D515" s="10">
        <v>265.79998799999998</v>
      </c>
      <c r="E515" s="14">
        <f t="shared" si="41"/>
        <v>1.8038342669568852</v>
      </c>
      <c r="F515" s="4">
        <v>11308000</v>
      </c>
      <c r="G515" s="4">
        <f t="shared" si="45"/>
        <v>3005666264.3039999</v>
      </c>
      <c r="H515" s="8">
        <v>129698</v>
      </c>
      <c r="I515" s="4">
        <f t="shared" si="42"/>
        <v>2792149943.2869177</v>
      </c>
      <c r="J515" s="20">
        <f t="shared" si="43"/>
        <v>1.0764702202080634</v>
      </c>
      <c r="K515">
        <v>1</v>
      </c>
    </row>
    <row r="516" spans="1:11" x14ac:dyDescent="0.25">
      <c r="A516" s="6">
        <v>44797</v>
      </c>
      <c r="B516" s="10">
        <v>21395.019531000002</v>
      </c>
      <c r="C516" s="14">
        <f t="shared" si="44"/>
        <v>1.1248651853286162</v>
      </c>
      <c r="D516" s="10">
        <v>274.41000400000001</v>
      </c>
      <c r="E516" s="14">
        <f t="shared" si="41"/>
        <v>1.8362271051386538</v>
      </c>
      <c r="F516" s="4">
        <v>11308000</v>
      </c>
      <c r="G516" s="4">
        <f t="shared" si="45"/>
        <v>3103028325.2320004</v>
      </c>
      <c r="H516" s="8">
        <v>129698</v>
      </c>
      <c r="I516" s="4">
        <f t="shared" si="42"/>
        <v>2774891243.1316381</v>
      </c>
      <c r="J516" s="20">
        <f t="shared" si="43"/>
        <v>1.1182522316550465</v>
      </c>
      <c r="K516">
        <v>1</v>
      </c>
    </row>
    <row r="517" spans="1:11" x14ac:dyDescent="0.25">
      <c r="A517" s="6">
        <v>44798</v>
      </c>
      <c r="B517" s="10">
        <v>21600.904297000001</v>
      </c>
      <c r="C517" s="14">
        <f t="shared" si="44"/>
        <v>1.1344882083738481</v>
      </c>
      <c r="D517" s="10">
        <v>272.80999800000001</v>
      </c>
      <c r="E517" s="14">
        <f t="shared" si="41"/>
        <v>1.8303963920572168</v>
      </c>
      <c r="F517" s="4">
        <v>11308000</v>
      </c>
      <c r="G517" s="4">
        <f t="shared" si="45"/>
        <v>3084935457.3840003</v>
      </c>
      <c r="H517" s="8">
        <v>129698</v>
      </c>
      <c r="I517" s="4">
        <f t="shared" si="42"/>
        <v>2801594085.5123062</v>
      </c>
      <c r="J517" s="20">
        <f t="shared" si="43"/>
        <v>1.1011357688599208</v>
      </c>
      <c r="K517">
        <v>1</v>
      </c>
    </row>
    <row r="518" spans="1:11" x14ac:dyDescent="0.25">
      <c r="A518" s="6">
        <v>44799</v>
      </c>
      <c r="B518" s="10">
        <v>20260.019531000002</v>
      </c>
      <c r="C518" s="14">
        <f t="shared" si="44"/>
        <v>1.0724128087718867</v>
      </c>
      <c r="D518" s="10">
        <v>249.199997</v>
      </c>
      <c r="E518" s="14">
        <f t="shared" si="41"/>
        <v>1.7438526393608806</v>
      </c>
      <c r="F518" s="4">
        <v>11308000</v>
      </c>
      <c r="G518" s="4">
        <f t="shared" si="45"/>
        <v>2817953566.0759997</v>
      </c>
      <c r="H518" s="8">
        <v>129698</v>
      </c>
      <c r="I518" s="4">
        <f t="shared" si="42"/>
        <v>2627684013.1316381</v>
      </c>
      <c r="J518" s="20">
        <f t="shared" si="43"/>
        <v>1.0724096017609062</v>
      </c>
      <c r="K518">
        <v>1</v>
      </c>
    </row>
    <row r="519" spans="1:11" x14ac:dyDescent="0.25">
      <c r="A519" s="6">
        <v>44802</v>
      </c>
      <c r="B519" s="10">
        <v>20297.994140999999</v>
      </c>
      <c r="C519" s="14">
        <f t="shared" si="44"/>
        <v>1.0742871707359454</v>
      </c>
      <c r="D519" s="10">
        <v>244.96000699999999</v>
      </c>
      <c r="E519" s="14">
        <f t="shared" si="41"/>
        <v>1.7268382330565339</v>
      </c>
      <c r="F519" s="4">
        <v>11308000</v>
      </c>
      <c r="G519" s="4">
        <f t="shared" si="45"/>
        <v>2770007759.1559997</v>
      </c>
      <c r="H519" s="8">
        <v>129698</v>
      </c>
      <c r="I519" s="4">
        <f t="shared" si="42"/>
        <v>2632609244.0994177</v>
      </c>
      <c r="J519" s="20">
        <f t="shared" si="43"/>
        <v>1.0521910022782679</v>
      </c>
      <c r="K519">
        <v>1</v>
      </c>
    </row>
    <row r="520" spans="1:11" x14ac:dyDescent="0.25">
      <c r="A520" s="6">
        <v>44803</v>
      </c>
      <c r="B520" s="10">
        <v>19796.808593999998</v>
      </c>
      <c r="C520" s="14">
        <f t="shared" si="44"/>
        <v>1.0495957877589617</v>
      </c>
      <c r="D520" s="10">
        <v>240.229996</v>
      </c>
      <c r="E520" s="14">
        <f t="shared" si="41"/>
        <v>1.7075289137193574</v>
      </c>
      <c r="F520" s="4">
        <v>11308000</v>
      </c>
      <c r="G520" s="4">
        <f t="shared" si="45"/>
        <v>2716520794.7680001</v>
      </c>
      <c r="H520" s="8">
        <v>129698</v>
      </c>
      <c r="I520" s="4">
        <f t="shared" si="42"/>
        <v>2567606481.0246119</v>
      </c>
      <c r="J520" s="20">
        <f t="shared" si="43"/>
        <v>1.0579973274113108</v>
      </c>
      <c r="K520">
        <v>1</v>
      </c>
    </row>
    <row r="521" spans="1:11" x14ac:dyDescent="0.25">
      <c r="A521" s="6">
        <v>44804</v>
      </c>
      <c r="B521" s="10">
        <v>20049.763672000001</v>
      </c>
      <c r="C521" s="14">
        <f t="shared" si="44"/>
        <v>1.0623733562644562</v>
      </c>
      <c r="D521" s="10">
        <v>231.55999800000001</v>
      </c>
      <c r="E521" s="14">
        <f t="shared" si="41"/>
        <v>1.6714385080899121</v>
      </c>
      <c r="F521" s="4">
        <v>11308000</v>
      </c>
      <c r="G521" s="4">
        <f t="shared" si="45"/>
        <v>2618480457.3840003</v>
      </c>
      <c r="H521" s="8">
        <v>129698</v>
      </c>
      <c r="I521" s="4">
        <f t="shared" si="42"/>
        <v>2600414248.7310562</v>
      </c>
      <c r="J521" s="20">
        <f t="shared" si="43"/>
        <v>1.006947434879562</v>
      </c>
      <c r="K521">
        <v>1</v>
      </c>
    </row>
    <row r="522" spans="1:11" x14ac:dyDescent="0.25">
      <c r="A522" s="6">
        <v>44805</v>
      </c>
      <c r="B522" s="10">
        <v>20127.140625</v>
      </c>
      <c r="C522" s="14">
        <f t="shared" si="44"/>
        <v>1.0662326014039918</v>
      </c>
      <c r="D522" s="10">
        <v>220.91999799999999</v>
      </c>
      <c r="E522" s="14">
        <f t="shared" si="41"/>
        <v>1.6254892936664431</v>
      </c>
      <c r="F522" s="4">
        <v>11308000</v>
      </c>
      <c r="G522" s="4">
        <f t="shared" si="45"/>
        <v>2498163337.3839998</v>
      </c>
      <c r="H522" s="8">
        <v>129698</v>
      </c>
      <c r="I522" s="4">
        <f t="shared" si="42"/>
        <v>2610449884.78125</v>
      </c>
      <c r="J522" s="20">
        <f t="shared" si="43"/>
        <v>0.95698574868191366</v>
      </c>
      <c r="K522">
        <v>1</v>
      </c>
    </row>
    <row r="523" spans="1:11" x14ac:dyDescent="0.25">
      <c r="A523" s="6">
        <v>44806</v>
      </c>
      <c r="B523" s="10">
        <v>19969.771484000001</v>
      </c>
      <c r="C523" s="14">
        <f t="shared" si="44"/>
        <v>1.0584138484111039</v>
      </c>
      <c r="D523" s="10">
        <v>218.05999800000001</v>
      </c>
      <c r="E523" s="14">
        <f t="shared" si="41"/>
        <v>1.6125434307934947</v>
      </c>
      <c r="F523" s="4">
        <v>11308000</v>
      </c>
      <c r="G523" s="4">
        <f t="shared" si="45"/>
        <v>2465822457.3840003</v>
      </c>
      <c r="H523" s="8">
        <v>129698</v>
      </c>
      <c r="I523" s="4">
        <f t="shared" si="42"/>
        <v>2590039421.9318323</v>
      </c>
      <c r="J523" s="20">
        <f t="shared" si="43"/>
        <v>0.9520405120107468</v>
      </c>
      <c r="K523">
        <v>1</v>
      </c>
    </row>
    <row r="524" spans="1:11" x14ac:dyDescent="0.25">
      <c r="A524" s="6">
        <v>44810</v>
      </c>
      <c r="B524" s="10">
        <v>18837.667968999998</v>
      </c>
      <c r="C524" s="14">
        <f t="shared" si="44"/>
        <v>1.001722988633011</v>
      </c>
      <c r="D524" s="10">
        <v>204.25</v>
      </c>
      <c r="E524" s="14">
        <f t="shared" si="41"/>
        <v>1.5492122461348576</v>
      </c>
      <c r="F524" s="4">
        <v>11308000</v>
      </c>
      <c r="G524" s="4">
        <f t="shared" si="45"/>
        <v>2309659000</v>
      </c>
      <c r="H524" s="8">
        <v>129698</v>
      </c>
      <c r="I524" s="4">
        <f t="shared" si="42"/>
        <v>2443207860.2433619</v>
      </c>
      <c r="J524" s="20">
        <f t="shared" si="43"/>
        <v>0.94533872356236626</v>
      </c>
      <c r="K524">
        <v>1</v>
      </c>
    </row>
    <row r="525" spans="1:11" x14ac:dyDescent="0.25">
      <c r="A525" s="6">
        <v>44811</v>
      </c>
      <c r="B525" s="10">
        <v>19290.324218999998</v>
      </c>
      <c r="C525" s="14">
        <f t="shared" si="44"/>
        <v>1.02575230323527</v>
      </c>
      <c r="D525" s="10">
        <v>218.61000100000001</v>
      </c>
      <c r="E525" s="14">
        <f t="shared" si="41"/>
        <v>1.6195182485828381</v>
      </c>
      <c r="F525" s="4">
        <v>11308000</v>
      </c>
      <c r="G525" s="4">
        <f t="shared" si="45"/>
        <v>2472041891.3080001</v>
      </c>
      <c r="H525" s="8">
        <v>129698</v>
      </c>
      <c r="I525" s="4">
        <f t="shared" si="42"/>
        <v>2501916470.5558619</v>
      </c>
      <c r="J525" s="20">
        <f t="shared" si="43"/>
        <v>0.98805932188406576</v>
      </c>
      <c r="K525">
        <v>1</v>
      </c>
    </row>
    <row r="526" spans="1:11" x14ac:dyDescent="0.25">
      <c r="A526" s="6">
        <v>44812</v>
      </c>
      <c r="B526" s="10">
        <v>19329.833984000001</v>
      </c>
      <c r="C526" s="14">
        <f t="shared" si="44"/>
        <v>1.0278004681365673</v>
      </c>
      <c r="D526" s="10">
        <v>234.5</v>
      </c>
      <c r="E526" s="14">
        <f t="shared" si="41"/>
        <v>1.6922047630483865</v>
      </c>
      <c r="F526" s="4">
        <v>11308000</v>
      </c>
      <c r="G526" s="4">
        <f t="shared" si="45"/>
        <v>2651726000</v>
      </c>
      <c r="H526" s="8">
        <v>129698</v>
      </c>
      <c r="I526" s="4">
        <f t="shared" si="42"/>
        <v>2507040808.0568323</v>
      </c>
      <c r="J526" s="20">
        <f t="shared" si="43"/>
        <v>1.0577115424201295</v>
      </c>
      <c r="K526">
        <v>1</v>
      </c>
    </row>
    <row r="527" spans="1:11" x14ac:dyDescent="0.25">
      <c r="A527" s="6">
        <v>44813</v>
      </c>
      <c r="B527" s="10">
        <v>21381.152343999998</v>
      </c>
      <c r="C527" s="14">
        <f t="shared" si="44"/>
        <v>1.133922350078127</v>
      </c>
      <c r="D527" s="10">
        <v>261.97000100000002</v>
      </c>
      <c r="E527" s="14">
        <f t="shared" si="41"/>
        <v>1.8093476244556363</v>
      </c>
      <c r="F527" s="4">
        <v>11308000</v>
      </c>
      <c r="G527" s="4">
        <f t="shared" si="45"/>
        <v>2962356771.3080001</v>
      </c>
      <c r="H527" s="8">
        <v>129698</v>
      </c>
      <c r="I527" s="4">
        <f t="shared" si="42"/>
        <v>2773092696.7121119</v>
      </c>
      <c r="J527" s="20">
        <f t="shared" si="43"/>
        <v>1.0682501795992205</v>
      </c>
      <c r="K527">
        <v>1</v>
      </c>
    </row>
    <row r="528" spans="1:11" x14ac:dyDescent="0.25">
      <c r="A528" s="6">
        <v>44816</v>
      </c>
      <c r="B528" s="10">
        <v>22370.449218999998</v>
      </c>
      <c r="C528" s="14">
        <f t="shared" si="44"/>
        <v>1.1801919270907812</v>
      </c>
      <c r="D528" s="10">
        <v>262.98001099999999</v>
      </c>
      <c r="E528" s="14">
        <f t="shared" si="41"/>
        <v>1.8132030659036822</v>
      </c>
      <c r="F528" s="4">
        <v>11308000</v>
      </c>
      <c r="G528" s="4">
        <f t="shared" si="45"/>
        <v>2973777964.388</v>
      </c>
      <c r="H528" s="8">
        <v>129698</v>
      </c>
      <c r="I528" s="4">
        <f t="shared" si="42"/>
        <v>2901402522.8058619</v>
      </c>
      <c r="J528" s="20">
        <f t="shared" si="43"/>
        <v>1.0249449847145462</v>
      </c>
      <c r="K528">
        <v>1</v>
      </c>
    </row>
    <row r="529" spans="1:11" x14ac:dyDescent="0.25">
      <c r="A529" s="6">
        <v>44817</v>
      </c>
      <c r="B529" s="10">
        <v>20296.707031000002</v>
      </c>
      <c r="C529" s="14">
        <f t="shared" si="44"/>
        <v>1.0874918580086326</v>
      </c>
      <c r="D529" s="10">
        <v>231.25</v>
      </c>
      <c r="E529" s="14">
        <f t="shared" si="41"/>
        <v>1.6925474659615256</v>
      </c>
      <c r="F529" s="4">
        <v>11308000</v>
      </c>
      <c r="G529" s="4">
        <f t="shared" si="45"/>
        <v>2614975000</v>
      </c>
      <c r="H529" s="8">
        <v>129698</v>
      </c>
      <c r="I529" s="4">
        <f t="shared" si="42"/>
        <v>2632442308.5066381</v>
      </c>
      <c r="J529" s="20">
        <f t="shared" si="43"/>
        <v>0.99336459969124746</v>
      </c>
      <c r="K529">
        <v>1</v>
      </c>
    </row>
    <row r="530" spans="1:11" x14ac:dyDescent="0.25">
      <c r="A530" s="6">
        <v>44818</v>
      </c>
      <c r="B530" s="10">
        <v>20241.089843999998</v>
      </c>
      <c r="C530" s="14">
        <f t="shared" si="44"/>
        <v>1.0847516505988759</v>
      </c>
      <c r="D530" s="10">
        <v>225.990005</v>
      </c>
      <c r="E530" s="14">
        <f t="shared" si="41"/>
        <v>1.6698015416372014</v>
      </c>
      <c r="F530" s="4">
        <v>11308000</v>
      </c>
      <c r="G530" s="4">
        <f t="shared" si="45"/>
        <v>2555494976.54</v>
      </c>
      <c r="H530" s="8">
        <v>129698</v>
      </c>
      <c r="I530" s="4">
        <f t="shared" si="42"/>
        <v>2625228870.5871119</v>
      </c>
      <c r="J530" s="20">
        <f t="shared" si="43"/>
        <v>0.97343702302362822</v>
      </c>
      <c r="K530">
        <v>1</v>
      </c>
    </row>
    <row r="531" spans="1:11" x14ac:dyDescent="0.25">
      <c r="A531" s="6">
        <v>44819</v>
      </c>
      <c r="B531" s="10">
        <v>19701.210938</v>
      </c>
      <c r="C531" s="14">
        <f t="shared" si="44"/>
        <v>1.0580792278113238</v>
      </c>
      <c r="D531" s="10">
        <v>216.94000199999999</v>
      </c>
      <c r="E531" s="14">
        <f t="shared" si="41"/>
        <v>1.6297555095129046</v>
      </c>
      <c r="F531" s="4">
        <v>11308000</v>
      </c>
      <c r="G531" s="4">
        <f t="shared" si="45"/>
        <v>2453157542.6159997</v>
      </c>
      <c r="H531" s="8">
        <v>129698</v>
      </c>
      <c r="I531" s="4">
        <f t="shared" si="42"/>
        <v>2555207656.2367239</v>
      </c>
      <c r="J531" s="20">
        <f t="shared" si="43"/>
        <v>0.96006190989149498</v>
      </c>
      <c r="K531">
        <v>1</v>
      </c>
    </row>
    <row r="532" spans="1:11" x14ac:dyDescent="0.25">
      <c r="A532" s="6">
        <v>44820</v>
      </c>
      <c r="B532" s="10">
        <v>19772.583984000001</v>
      </c>
      <c r="C532" s="14">
        <f t="shared" si="44"/>
        <v>1.0617020023821162</v>
      </c>
      <c r="D532" s="10">
        <v>206.33999600000001</v>
      </c>
      <c r="E532" s="14">
        <f t="shared" si="41"/>
        <v>1.580894045964103</v>
      </c>
      <c r="F532" s="4">
        <v>11308000</v>
      </c>
      <c r="G532" s="4">
        <f t="shared" si="45"/>
        <v>2333292674.7680001</v>
      </c>
      <c r="H532" s="8">
        <v>129698</v>
      </c>
      <c r="I532" s="4">
        <f t="shared" si="42"/>
        <v>2564464597.5568323</v>
      </c>
      <c r="J532" s="20">
        <f t="shared" si="43"/>
        <v>0.90985567786388244</v>
      </c>
      <c r="K532">
        <v>1</v>
      </c>
    </row>
    <row r="533" spans="1:11" x14ac:dyDescent="0.25">
      <c r="A533" s="6">
        <v>44823</v>
      </c>
      <c r="B533" s="10">
        <v>19544.128906000002</v>
      </c>
      <c r="C533" s="14">
        <f t="shared" si="44"/>
        <v>1.0501478687299408</v>
      </c>
      <c r="D533" s="10">
        <v>206.199997</v>
      </c>
      <c r="E533" s="14">
        <f t="shared" si="41"/>
        <v>1.5802155589876854</v>
      </c>
      <c r="F533" s="4">
        <v>11308000</v>
      </c>
      <c r="G533" s="4">
        <f t="shared" si="45"/>
        <v>2331709566.0759997</v>
      </c>
      <c r="H533" s="8">
        <v>129698</v>
      </c>
      <c r="I533" s="4">
        <f t="shared" si="42"/>
        <v>2534834430.8503881</v>
      </c>
      <c r="J533" s="20">
        <f t="shared" si="43"/>
        <v>0.91986661444146323</v>
      </c>
      <c r="K533">
        <v>1</v>
      </c>
    </row>
    <row r="534" spans="1:11" x14ac:dyDescent="0.25">
      <c r="A534" s="6">
        <v>44824</v>
      </c>
      <c r="B534" s="10">
        <v>18890.789063</v>
      </c>
      <c r="C534" s="14">
        <f t="shared" si="44"/>
        <v>1.0167189118220978</v>
      </c>
      <c r="D534" s="10">
        <v>196.60000600000001</v>
      </c>
      <c r="E534" s="14">
        <f t="shared" si="41"/>
        <v>1.5336588609291497</v>
      </c>
      <c r="F534" s="4">
        <v>11308000</v>
      </c>
      <c r="G534" s="4">
        <f t="shared" si="45"/>
        <v>2223152867.848</v>
      </c>
      <c r="H534" s="8">
        <v>129698</v>
      </c>
      <c r="I534" s="4">
        <f t="shared" si="42"/>
        <v>2450097559.8929739</v>
      </c>
      <c r="J534" s="20">
        <f t="shared" si="43"/>
        <v>0.90737320188389259</v>
      </c>
      <c r="K534">
        <v>1</v>
      </c>
    </row>
    <row r="535" spans="1:11" x14ac:dyDescent="0.25">
      <c r="A535" s="6">
        <v>44825</v>
      </c>
      <c r="B535" s="10">
        <v>18547.400390999999</v>
      </c>
      <c r="C535" s="14">
        <f t="shared" si="44"/>
        <v>0.99854134015715501</v>
      </c>
      <c r="D535" s="10">
        <v>195.91999799999999</v>
      </c>
      <c r="E535" s="14">
        <f t="shared" si="41"/>
        <v>1.5302000207498669</v>
      </c>
      <c r="F535" s="4">
        <v>11308000</v>
      </c>
      <c r="G535" s="4">
        <f t="shared" si="45"/>
        <v>2215463337.3839998</v>
      </c>
      <c r="H535" s="8">
        <v>129698</v>
      </c>
      <c r="I535" s="4">
        <f t="shared" si="42"/>
        <v>2405560735.9119177</v>
      </c>
      <c r="J535" s="20">
        <f t="shared" si="43"/>
        <v>0.92097584746458117</v>
      </c>
      <c r="K535">
        <v>1</v>
      </c>
    </row>
    <row r="536" spans="1:11" x14ac:dyDescent="0.25">
      <c r="A536" s="6">
        <v>44826</v>
      </c>
      <c r="B536" s="10">
        <v>19413.550781000002</v>
      </c>
      <c r="C536" s="14">
        <f t="shared" si="44"/>
        <v>1.0452406280217925</v>
      </c>
      <c r="D536" s="10">
        <v>192.320007</v>
      </c>
      <c r="E536" s="14">
        <f t="shared" ref="E536:E599" si="46">E535+D536/D535-1</f>
        <v>1.5118252196231339</v>
      </c>
      <c r="F536" s="4">
        <v>11308000</v>
      </c>
      <c r="G536" s="4">
        <f t="shared" si="45"/>
        <v>2174754639.1560001</v>
      </c>
      <c r="H536" s="8">
        <v>129698</v>
      </c>
      <c r="I536" s="4">
        <f t="shared" si="42"/>
        <v>2517898709.1941381</v>
      </c>
      <c r="J536" s="20">
        <f t="shared" si="43"/>
        <v>0.86371808016536045</v>
      </c>
      <c r="K536">
        <v>1</v>
      </c>
    </row>
    <row r="537" spans="1:11" x14ac:dyDescent="0.25">
      <c r="A537" s="6">
        <v>44827</v>
      </c>
      <c r="B537" s="10">
        <v>19297.638672000001</v>
      </c>
      <c r="C537" s="14">
        <f t="shared" si="44"/>
        <v>1.0392699475261131</v>
      </c>
      <c r="D537" s="10">
        <v>191.449997</v>
      </c>
      <c r="E537" s="14">
        <f t="shared" si="46"/>
        <v>1.507301457308587</v>
      </c>
      <c r="F537" s="4">
        <v>11308000</v>
      </c>
      <c r="G537" s="4">
        <f t="shared" si="45"/>
        <v>2164916566.0759997</v>
      </c>
      <c r="H537" s="8">
        <v>129698</v>
      </c>
      <c r="I537" s="4">
        <f t="shared" si="42"/>
        <v>2502865140.4810562</v>
      </c>
      <c r="J537" s="20">
        <f t="shared" si="43"/>
        <v>0.86497531611307588</v>
      </c>
      <c r="K537">
        <v>1</v>
      </c>
    </row>
    <row r="538" spans="1:11" x14ac:dyDescent="0.25">
      <c r="A538" s="6">
        <v>44830</v>
      </c>
      <c r="B538" s="10">
        <v>19222.671875</v>
      </c>
      <c r="C538" s="14">
        <f t="shared" si="44"/>
        <v>1.035385182230514</v>
      </c>
      <c r="D538" s="10">
        <v>200.179993</v>
      </c>
      <c r="E538" s="14">
        <f t="shared" si="46"/>
        <v>1.5529008103344322</v>
      </c>
      <c r="F538" s="4">
        <v>11308000</v>
      </c>
      <c r="G538" s="4">
        <f t="shared" si="45"/>
        <v>2263635360.8439999</v>
      </c>
      <c r="H538" s="8">
        <v>129999</v>
      </c>
      <c r="I538" s="4">
        <f t="shared" si="42"/>
        <v>2498928121.078125</v>
      </c>
      <c r="J538" s="20">
        <f t="shared" si="43"/>
        <v>0.90584252574155211</v>
      </c>
      <c r="K538">
        <v>1</v>
      </c>
    </row>
    <row r="539" spans="1:11" x14ac:dyDescent="0.25">
      <c r="A539" s="6">
        <v>44831</v>
      </c>
      <c r="B539" s="10">
        <v>19110.546875</v>
      </c>
      <c r="C539" s="14">
        <f t="shared" si="44"/>
        <v>1.0295522261914618</v>
      </c>
      <c r="D539" s="10">
        <v>206.070007</v>
      </c>
      <c r="E539" s="14">
        <f t="shared" si="46"/>
        <v>1.5823244001334387</v>
      </c>
      <c r="F539" s="4">
        <v>11308000</v>
      </c>
      <c r="G539" s="4">
        <f t="shared" si="45"/>
        <v>2330239639.1560001</v>
      </c>
      <c r="H539" s="8">
        <v>129999</v>
      </c>
      <c r="I539" s="4">
        <f t="shared" si="42"/>
        <v>2484351983.203125</v>
      </c>
      <c r="J539" s="20">
        <f t="shared" si="43"/>
        <v>0.937966783656628</v>
      </c>
      <c r="K539">
        <v>1</v>
      </c>
    </row>
    <row r="540" spans="1:11" x14ac:dyDescent="0.25">
      <c r="A540" s="6">
        <v>44832</v>
      </c>
      <c r="B540" s="10">
        <v>19426.720702999999</v>
      </c>
      <c r="C540" s="14">
        <f t="shared" si="44"/>
        <v>1.0460966940221343</v>
      </c>
      <c r="D540" s="10">
        <v>220.470001</v>
      </c>
      <c r="E540" s="14">
        <f t="shared" si="46"/>
        <v>1.6522035359166485</v>
      </c>
      <c r="F540" s="4">
        <v>11308000</v>
      </c>
      <c r="G540" s="4">
        <f t="shared" si="45"/>
        <v>2493074771.3080001</v>
      </c>
      <c r="H540" s="8">
        <v>129999</v>
      </c>
      <c r="I540" s="4">
        <f t="shared" si="42"/>
        <v>2525454264.6692967</v>
      </c>
      <c r="J540" s="20">
        <f t="shared" si="43"/>
        <v>0.98717874490372659</v>
      </c>
      <c r="K540">
        <v>1</v>
      </c>
    </row>
    <row r="541" spans="1:11" x14ac:dyDescent="0.25">
      <c r="A541" s="6">
        <v>44833</v>
      </c>
      <c r="B541" s="10">
        <v>19573.050781000002</v>
      </c>
      <c r="C541" s="14">
        <f t="shared" si="44"/>
        <v>1.0536291067353827</v>
      </c>
      <c r="D541" s="10">
        <v>211.820007</v>
      </c>
      <c r="E541" s="14">
        <f t="shared" si="46"/>
        <v>1.6129692003573179</v>
      </c>
      <c r="F541" s="4">
        <v>11308000</v>
      </c>
      <c r="G541" s="4">
        <f t="shared" si="45"/>
        <v>2395260639.1560001</v>
      </c>
      <c r="H541" s="8">
        <v>129999</v>
      </c>
      <c r="I541" s="4">
        <f t="shared" si="42"/>
        <v>2544477028.4792194</v>
      </c>
      <c r="J541" s="20">
        <f t="shared" si="43"/>
        <v>0.94135675517872419</v>
      </c>
      <c r="K541">
        <v>1</v>
      </c>
    </row>
    <row r="542" spans="1:11" x14ac:dyDescent="0.25">
      <c r="A542" s="6">
        <v>44834</v>
      </c>
      <c r="B542" s="10">
        <v>19431.789063</v>
      </c>
      <c r="C542" s="14">
        <f t="shared" si="44"/>
        <v>1.0464119529262725</v>
      </c>
      <c r="D542" s="10">
        <v>212.259995</v>
      </c>
      <c r="E542" s="14">
        <f t="shared" si="46"/>
        <v>1.6150463790253369</v>
      </c>
      <c r="F542" s="4">
        <v>11308000</v>
      </c>
      <c r="G542" s="4">
        <f t="shared" si="45"/>
        <v>2400236023.46</v>
      </c>
      <c r="H542" s="8">
        <v>129999</v>
      </c>
      <c r="I542" s="4">
        <f t="shared" si="42"/>
        <v>2526113146.4009371</v>
      </c>
      <c r="J542" s="20">
        <f t="shared" si="43"/>
        <v>0.95016964179918872</v>
      </c>
      <c r="K542">
        <v>1</v>
      </c>
    </row>
    <row r="543" spans="1:11" x14ac:dyDescent="0.25">
      <c r="A543" s="6">
        <v>44837</v>
      </c>
      <c r="B543" s="10">
        <v>19623.580077999999</v>
      </c>
      <c r="C543" s="14">
        <f t="shared" si="44"/>
        <v>1.0562819146872915</v>
      </c>
      <c r="D543" s="10">
        <v>224.520004</v>
      </c>
      <c r="E543" s="14">
        <f t="shared" si="46"/>
        <v>1.6728057745251812</v>
      </c>
      <c r="F543" s="4">
        <v>11321000</v>
      </c>
      <c r="G543" s="4">
        <f t="shared" si="45"/>
        <v>2541790965.2839999</v>
      </c>
      <c r="H543" s="8">
        <v>129999</v>
      </c>
      <c r="I543" s="4">
        <f t="shared" si="42"/>
        <v>2551045786.5599217</v>
      </c>
      <c r="J543" s="20">
        <f t="shared" si="43"/>
        <v>0.99637214615093128</v>
      </c>
      <c r="K543">
        <v>1</v>
      </c>
    </row>
    <row r="544" spans="1:11" x14ac:dyDescent="0.25">
      <c r="A544" s="6">
        <v>44838</v>
      </c>
      <c r="B544" s="10">
        <v>20336.84375</v>
      </c>
      <c r="C544" s="14">
        <f t="shared" si="44"/>
        <v>1.0926291902183065</v>
      </c>
      <c r="D544" s="10">
        <v>248.740005</v>
      </c>
      <c r="E544" s="14">
        <f t="shared" si="46"/>
        <v>1.7806803539323681</v>
      </c>
      <c r="F544" s="4">
        <v>11321000</v>
      </c>
      <c r="G544" s="4">
        <f t="shared" si="45"/>
        <v>2815985596.605</v>
      </c>
      <c r="H544" s="8">
        <v>129999</v>
      </c>
      <c r="I544" s="4">
        <f t="shared" si="42"/>
        <v>2643769350.65625</v>
      </c>
      <c r="J544" s="20">
        <f t="shared" si="43"/>
        <v>1.0651404200241605</v>
      </c>
      <c r="K544">
        <v>1</v>
      </c>
    </row>
    <row r="545" spans="1:11" x14ac:dyDescent="0.25">
      <c r="A545" s="6">
        <v>44839</v>
      </c>
      <c r="B545" s="10">
        <v>20160.716797000001</v>
      </c>
      <c r="C545" s="14">
        <f t="shared" si="44"/>
        <v>1.0839687040993629</v>
      </c>
      <c r="D545" s="10">
        <v>242.19000199999999</v>
      </c>
      <c r="E545" s="14">
        <f t="shared" si="46"/>
        <v>1.7543476255077626</v>
      </c>
      <c r="F545" s="4">
        <v>11321000</v>
      </c>
      <c r="G545" s="4">
        <f t="shared" si="45"/>
        <v>2741833012.6419997</v>
      </c>
      <c r="H545" s="8">
        <v>129999</v>
      </c>
      <c r="I545" s="4">
        <f t="shared" si="42"/>
        <v>2620873022.8932033</v>
      </c>
      <c r="J545" s="20">
        <f t="shared" si="43"/>
        <v>1.0461525563017424</v>
      </c>
      <c r="K545">
        <v>1</v>
      </c>
    </row>
    <row r="546" spans="1:11" x14ac:dyDescent="0.25">
      <c r="A546" s="6">
        <v>44840</v>
      </c>
      <c r="B546" s="10">
        <v>19955.443359000001</v>
      </c>
      <c r="C546" s="14">
        <f t="shared" si="44"/>
        <v>1.0737868519327503</v>
      </c>
      <c r="D546" s="10">
        <v>241.66999799999999</v>
      </c>
      <c r="E546" s="14">
        <f t="shared" si="46"/>
        <v>1.7522005343986917</v>
      </c>
      <c r="F546" s="4">
        <v>11321000</v>
      </c>
      <c r="G546" s="4">
        <f t="shared" si="45"/>
        <v>2735946047.3579998</v>
      </c>
      <c r="H546" s="8">
        <v>129999</v>
      </c>
      <c r="I546" s="4">
        <f t="shared" si="42"/>
        <v>2594187681.2266412</v>
      </c>
      <c r="J546" s="20">
        <f t="shared" si="43"/>
        <v>1.0546446069254054</v>
      </c>
      <c r="K546">
        <v>1</v>
      </c>
    </row>
    <row r="547" spans="1:11" x14ac:dyDescent="0.25">
      <c r="A547" s="6">
        <v>44841</v>
      </c>
      <c r="B547" s="10">
        <v>19546.849609000001</v>
      </c>
      <c r="C547" s="14">
        <f t="shared" si="44"/>
        <v>1.0533115488964127</v>
      </c>
      <c r="D547" s="10">
        <v>220.300003</v>
      </c>
      <c r="E547" s="14">
        <f t="shared" si="46"/>
        <v>1.663774187823392</v>
      </c>
      <c r="F547" s="4">
        <v>11321000</v>
      </c>
      <c r="G547" s="4">
        <f t="shared" si="45"/>
        <v>2494016333.9629998</v>
      </c>
      <c r="H547" s="8">
        <v>129999</v>
      </c>
      <c r="I547" s="4">
        <f t="shared" ref="I547:I610" si="47">H547*B547</f>
        <v>2541070902.3203912</v>
      </c>
      <c r="J547" s="20">
        <f t="shared" ref="J547:J610" si="48">G547/I547</f>
        <v>0.98148238669199539</v>
      </c>
      <c r="K547">
        <v>1</v>
      </c>
    </row>
    <row r="548" spans="1:11" x14ac:dyDescent="0.25">
      <c r="A548" s="6">
        <v>44844</v>
      </c>
      <c r="B548" s="10">
        <v>19141.484375</v>
      </c>
      <c r="C548" s="14">
        <f t="shared" si="44"/>
        <v>1.0325734124647825</v>
      </c>
      <c r="D548" s="10">
        <v>220.64999399999999</v>
      </c>
      <c r="E548" s="14">
        <f t="shared" si="46"/>
        <v>1.6653628895720707</v>
      </c>
      <c r="F548" s="4">
        <v>11321000</v>
      </c>
      <c r="G548" s="4">
        <f t="shared" si="45"/>
        <v>2497978582.0739999</v>
      </c>
      <c r="H548" s="8">
        <v>129999</v>
      </c>
      <c r="I548" s="4">
        <f t="shared" si="47"/>
        <v>2488373827.265625</v>
      </c>
      <c r="J548" s="20">
        <f t="shared" si="48"/>
        <v>1.0038598520459963</v>
      </c>
      <c r="K548">
        <v>1</v>
      </c>
    </row>
    <row r="549" spans="1:11" x14ac:dyDescent="0.25">
      <c r="A549" s="6">
        <v>44845</v>
      </c>
      <c r="B549" s="10">
        <v>19051.417968999998</v>
      </c>
      <c r="C549" s="14">
        <f t="shared" si="44"/>
        <v>1.0278681135320813</v>
      </c>
      <c r="D549" s="10">
        <v>216.36999499999999</v>
      </c>
      <c r="E549" s="14">
        <f t="shared" si="46"/>
        <v>1.6459656581359345</v>
      </c>
      <c r="F549" s="4">
        <v>11321000</v>
      </c>
      <c r="G549" s="4">
        <f t="shared" si="45"/>
        <v>2449524713.395</v>
      </c>
      <c r="H549" s="8">
        <v>129999</v>
      </c>
      <c r="I549" s="4">
        <f t="shared" si="47"/>
        <v>2476665284.5520306</v>
      </c>
      <c r="J549" s="20">
        <f t="shared" si="48"/>
        <v>0.98904148601495834</v>
      </c>
      <c r="K549">
        <v>1</v>
      </c>
    </row>
    <row r="550" spans="1:11" x14ac:dyDescent="0.25">
      <c r="A550" s="6">
        <v>44846</v>
      </c>
      <c r="B550" s="10">
        <v>19157.445313</v>
      </c>
      <c r="C550" s="14">
        <f t="shared" si="44"/>
        <v>1.0334334391247761</v>
      </c>
      <c r="D550" s="10">
        <v>218.38000500000001</v>
      </c>
      <c r="E550" s="14">
        <f t="shared" si="46"/>
        <v>1.6552553473093341</v>
      </c>
      <c r="F550" s="4">
        <v>11321000</v>
      </c>
      <c r="G550" s="4">
        <f t="shared" si="45"/>
        <v>2472280036.605</v>
      </c>
      <c r="H550" s="8">
        <v>129999</v>
      </c>
      <c r="I550" s="4">
        <f t="shared" si="47"/>
        <v>2490448733.2446871</v>
      </c>
      <c r="J550" s="20">
        <f t="shared" si="48"/>
        <v>0.99270464940829517</v>
      </c>
      <c r="K550">
        <v>1</v>
      </c>
    </row>
    <row r="551" spans="1:11" x14ac:dyDescent="0.25">
      <c r="A551" s="6">
        <v>44847</v>
      </c>
      <c r="B551" s="10">
        <v>19382.904297000001</v>
      </c>
      <c r="C551" s="14">
        <f t="shared" si="44"/>
        <v>1.0452021786574428</v>
      </c>
      <c r="D551" s="10">
        <v>220.53999300000001</v>
      </c>
      <c r="E551" s="14">
        <f t="shared" si="46"/>
        <v>1.6651463077935595</v>
      </c>
      <c r="F551" s="4">
        <v>11321000</v>
      </c>
      <c r="G551" s="4">
        <f t="shared" si="45"/>
        <v>2496733260.7530003</v>
      </c>
      <c r="H551" s="8">
        <v>129999</v>
      </c>
      <c r="I551" s="4">
        <f t="shared" si="47"/>
        <v>2519758175.7057033</v>
      </c>
      <c r="J551" s="20">
        <f t="shared" si="48"/>
        <v>0.99086225211026269</v>
      </c>
      <c r="K551">
        <v>1</v>
      </c>
    </row>
    <row r="552" spans="1:11" x14ac:dyDescent="0.25">
      <c r="A552" s="6">
        <v>44848</v>
      </c>
      <c r="B552" s="10">
        <v>19185.65625</v>
      </c>
      <c r="C552" s="14">
        <f t="shared" si="44"/>
        <v>1.0350257858951606</v>
      </c>
      <c r="D552" s="10">
        <v>209.30999800000001</v>
      </c>
      <c r="E552" s="14">
        <f t="shared" si="46"/>
        <v>1.6142258609066316</v>
      </c>
      <c r="F552" s="4">
        <v>11321000</v>
      </c>
      <c r="G552" s="4">
        <f t="shared" si="45"/>
        <v>2369598487.3580003</v>
      </c>
      <c r="H552" s="8">
        <v>129999</v>
      </c>
      <c r="I552" s="4">
        <f t="shared" si="47"/>
        <v>2494116126.84375</v>
      </c>
      <c r="J552" s="20">
        <f t="shared" si="48"/>
        <v>0.95007544430446222</v>
      </c>
      <c r="K552">
        <v>1</v>
      </c>
    </row>
    <row r="553" spans="1:11" x14ac:dyDescent="0.25">
      <c r="A553" s="6">
        <v>44851</v>
      </c>
      <c r="B553" s="10">
        <v>19550.757813</v>
      </c>
      <c r="C553" s="14">
        <f t="shared" si="44"/>
        <v>1.0540557089920055</v>
      </c>
      <c r="D553" s="10">
        <v>221.13000500000001</v>
      </c>
      <c r="E553" s="14">
        <f t="shared" si="46"/>
        <v>1.6706971576098115</v>
      </c>
      <c r="F553" s="4">
        <v>11321000</v>
      </c>
      <c r="G553" s="4">
        <f t="shared" si="45"/>
        <v>2503412786.605</v>
      </c>
      <c r="H553" s="8">
        <v>129999</v>
      </c>
      <c r="I553" s="4">
        <f t="shared" si="47"/>
        <v>2541578964.9321871</v>
      </c>
      <c r="J553" s="20">
        <f t="shared" si="48"/>
        <v>0.98498328053002071</v>
      </c>
      <c r="K553">
        <v>1</v>
      </c>
    </row>
    <row r="554" spans="1:11" x14ac:dyDescent="0.25">
      <c r="A554" s="6">
        <v>44852</v>
      </c>
      <c r="B554" s="10">
        <v>19334.416015999999</v>
      </c>
      <c r="C554" s="14">
        <f t="shared" si="44"/>
        <v>1.0429900613547489</v>
      </c>
      <c r="D554" s="10">
        <v>235</v>
      </c>
      <c r="E554" s="14">
        <f t="shared" si="46"/>
        <v>1.7334204185259408</v>
      </c>
      <c r="F554" s="4">
        <v>11321000</v>
      </c>
      <c r="G554" s="4">
        <f t="shared" si="45"/>
        <v>2660435000</v>
      </c>
      <c r="H554" s="8">
        <v>129999</v>
      </c>
      <c r="I554" s="4">
        <f t="shared" si="47"/>
        <v>2513454747.6639838</v>
      </c>
      <c r="J554" s="20">
        <f t="shared" si="48"/>
        <v>1.058477381569181</v>
      </c>
      <c r="K554">
        <v>1</v>
      </c>
    </row>
    <row r="555" spans="1:11" x14ac:dyDescent="0.25">
      <c r="A555" s="6">
        <v>44853</v>
      </c>
      <c r="B555" s="10">
        <v>19139.535156000002</v>
      </c>
      <c r="C555" s="14">
        <f t="shared" si="44"/>
        <v>1.0329105813312136</v>
      </c>
      <c r="D555" s="10">
        <v>226.08000200000001</v>
      </c>
      <c r="E555" s="14">
        <f t="shared" si="46"/>
        <v>1.6954629802280685</v>
      </c>
      <c r="F555" s="4">
        <v>11321000</v>
      </c>
      <c r="G555" s="4">
        <f t="shared" si="45"/>
        <v>2559451702.6420002</v>
      </c>
      <c r="H555" s="8">
        <v>129999</v>
      </c>
      <c r="I555" s="4">
        <f t="shared" si="47"/>
        <v>2488120430.7448444</v>
      </c>
      <c r="J555" s="20">
        <f t="shared" si="48"/>
        <v>1.0286687376606614</v>
      </c>
      <c r="K555">
        <v>1</v>
      </c>
    </row>
    <row r="556" spans="1:11" x14ac:dyDescent="0.25">
      <c r="A556" s="6">
        <v>44854</v>
      </c>
      <c r="B556" s="10">
        <v>19053.740234000001</v>
      </c>
      <c r="C556" s="14">
        <f t="shared" si="44"/>
        <v>1.0284279791519699</v>
      </c>
      <c r="D556" s="10">
        <v>221.009995</v>
      </c>
      <c r="E556" s="14">
        <f t="shared" si="46"/>
        <v>1.6730372594427334</v>
      </c>
      <c r="F556" s="4">
        <v>11321000</v>
      </c>
      <c r="G556" s="4">
        <f t="shared" si="45"/>
        <v>2502054153.395</v>
      </c>
      <c r="H556" s="8">
        <v>129999</v>
      </c>
      <c r="I556" s="4">
        <f t="shared" si="47"/>
        <v>2476967176.6797662</v>
      </c>
      <c r="J556" s="20">
        <f t="shared" si="48"/>
        <v>1.0101281022015243</v>
      </c>
      <c r="K556">
        <v>1</v>
      </c>
    </row>
    <row r="557" spans="1:11" x14ac:dyDescent="0.25">
      <c r="A557" s="6">
        <v>44855</v>
      </c>
      <c r="B557" s="10">
        <v>19172.46875</v>
      </c>
      <c r="C557" s="14">
        <f t="shared" si="44"/>
        <v>1.0346592237549661</v>
      </c>
      <c r="D557" s="10">
        <v>232.61999499999999</v>
      </c>
      <c r="E557" s="14">
        <f t="shared" si="46"/>
        <v>1.7255688202891104</v>
      </c>
      <c r="F557" s="4">
        <v>11321000</v>
      </c>
      <c r="G557" s="4">
        <f t="shared" si="45"/>
        <v>2633490963.395</v>
      </c>
      <c r="H557" s="8">
        <v>129999</v>
      </c>
      <c r="I557" s="4">
        <f t="shared" si="47"/>
        <v>2492401765.03125</v>
      </c>
      <c r="J557" s="20">
        <f t="shared" si="48"/>
        <v>1.0566077268694203</v>
      </c>
      <c r="K557">
        <v>1</v>
      </c>
    </row>
    <row r="558" spans="1:11" x14ac:dyDescent="0.25">
      <c r="A558" s="6">
        <v>44858</v>
      </c>
      <c r="B558" s="10">
        <v>19345.572265999999</v>
      </c>
      <c r="C558" s="14">
        <f t="shared" si="44"/>
        <v>1.043687978385222</v>
      </c>
      <c r="D558" s="10">
        <v>237.60000600000001</v>
      </c>
      <c r="E558" s="14">
        <f t="shared" si="46"/>
        <v>1.7469771734274553</v>
      </c>
      <c r="F558" s="4">
        <v>11321000</v>
      </c>
      <c r="G558" s="4">
        <f t="shared" si="45"/>
        <v>2689869667.9260001</v>
      </c>
      <c r="H558" s="8">
        <v>129999</v>
      </c>
      <c r="I558" s="4">
        <f t="shared" si="47"/>
        <v>2514905049.0077338</v>
      </c>
      <c r="J558" s="20">
        <f t="shared" si="48"/>
        <v>1.0695710635227758</v>
      </c>
      <c r="K558">
        <v>1</v>
      </c>
    </row>
    <row r="559" spans="1:11" x14ac:dyDescent="0.25">
      <c r="A559" s="6">
        <v>44859</v>
      </c>
      <c r="B559" s="10">
        <v>20095.857422000001</v>
      </c>
      <c r="C559" s="14">
        <f t="shared" si="44"/>
        <v>1.0824712795811569</v>
      </c>
      <c r="D559" s="10">
        <v>268.69000199999999</v>
      </c>
      <c r="E559" s="14">
        <f t="shared" si="46"/>
        <v>1.8778273216383101</v>
      </c>
      <c r="F559" s="4">
        <v>11321000</v>
      </c>
      <c r="G559" s="4">
        <f t="shared" si="45"/>
        <v>3041839512.6419997</v>
      </c>
      <c r="H559" s="8">
        <v>129999</v>
      </c>
      <c r="I559" s="4">
        <f t="shared" si="47"/>
        <v>2612441369.0025783</v>
      </c>
      <c r="J559" s="20">
        <f t="shared" si="48"/>
        <v>1.1643666145906135</v>
      </c>
      <c r="K559">
        <v>1</v>
      </c>
    </row>
    <row r="560" spans="1:11" x14ac:dyDescent="0.25">
      <c r="A560" s="6">
        <v>44860</v>
      </c>
      <c r="B560" s="10">
        <v>20770.441406000002</v>
      </c>
      <c r="C560" s="14">
        <f t="shared" si="44"/>
        <v>1.1160395901953386</v>
      </c>
      <c r="D560" s="10">
        <v>272.72000100000002</v>
      </c>
      <c r="E560" s="14">
        <f t="shared" si="46"/>
        <v>1.8928260151885077</v>
      </c>
      <c r="F560" s="4">
        <v>11321000</v>
      </c>
      <c r="G560" s="4">
        <f t="shared" si="45"/>
        <v>3087463131.3210001</v>
      </c>
      <c r="H560" s="8">
        <v>129999</v>
      </c>
      <c r="I560" s="4">
        <f t="shared" si="47"/>
        <v>2700136612.3385944</v>
      </c>
      <c r="J560" s="20">
        <f t="shared" si="48"/>
        <v>1.1434470082782002</v>
      </c>
      <c r="K560">
        <v>1</v>
      </c>
    </row>
    <row r="561" spans="1:11" x14ac:dyDescent="0.25">
      <c r="A561" s="6">
        <v>44861</v>
      </c>
      <c r="B561" s="10">
        <v>20285.835938</v>
      </c>
      <c r="C561" s="14">
        <f t="shared" si="44"/>
        <v>1.0927080943196654</v>
      </c>
      <c r="D561" s="10">
        <v>270.55999800000001</v>
      </c>
      <c r="E561" s="14">
        <f t="shared" si="46"/>
        <v>1.8849057930116238</v>
      </c>
      <c r="F561" s="4">
        <v>11321000</v>
      </c>
      <c r="G561" s="4">
        <f t="shared" si="45"/>
        <v>3063009737.3580003</v>
      </c>
      <c r="H561" s="8">
        <v>129999</v>
      </c>
      <c r="I561" s="4">
        <f t="shared" si="47"/>
        <v>2637138386.1040621</v>
      </c>
      <c r="J561" s="20">
        <f t="shared" si="48"/>
        <v>1.1614899519486701</v>
      </c>
      <c r="K561">
        <v>1</v>
      </c>
    </row>
    <row r="562" spans="1:11" x14ac:dyDescent="0.25">
      <c r="A562" s="6">
        <v>44862</v>
      </c>
      <c r="B562" s="10">
        <v>20595.351563</v>
      </c>
      <c r="C562" s="14">
        <f t="shared" si="44"/>
        <v>1.1079658153199721</v>
      </c>
      <c r="D562" s="10">
        <v>279.98998999999998</v>
      </c>
      <c r="E562" s="14">
        <f t="shared" si="46"/>
        <v>1.919759400602203</v>
      </c>
      <c r="F562" s="4">
        <v>11321000</v>
      </c>
      <c r="G562" s="4">
        <f t="shared" si="45"/>
        <v>3169766676.79</v>
      </c>
      <c r="H562" s="8">
        <v>129999</v>
      </c>
      <c r="I562" s="4">
        <f t="shared" si="47"/>
        <v>2677375107.8384371</v>
      </c>
      <c r="J562" s="20">
        <f t="shared" si="48"/>
        <v>1.1839083240559043</v>
      </c>
      <c r="K562">
        <v>1</v>
      </c>
    </row>
    <row r="563" spans="1:11" x14ac:dyDescent="0.25">
      <c r="A563" s="6">
        <v>44865</v>
      </c>
      <c r="B563" s="10">
        <v>20495.773438</v>
      </c>
      <c r="C563" s="14">
        <f t="shared" si="44"/>
        <v>1.1031308347324646</v>
      </c>
      <c r="D563" s="10">
        <v>267.51001000000002</v>
      </c>
      <c r="E563" s="14">
        <f t="shared" si="46"/>
        <v>1.8751864499763613</v>
      </c>
      <c r="F563" s="4">
        <v>11321000</v>
      </c>
      <c r="G563" s="4">
        <f t="shared" si="45"/>
        <v>3028480823.21</v>
      </c>
      <c r="H563" s="8">
        <v>129999</v>
      </c>
      <c r="I563" s="4">
        <f t="shared" si="47"/>
        <v>2664430051.1665621</v>
      </c>
      <c r="J563" s="20">
        <f t="shared" si="48"/>
        <v>1.13663363835881</v>
      </c>
      <c r="K563">
        <v>1</v>
      </c>
    </row>
    <row r="564" spans="1:11" x14ac:dyDescent="0.25">
      <c r="A564" s="6">
        <v>44866</v>
      </c>
      <c r="B564" s="10">
        <v>20485.273438</v>
      </c>
      <c r="C564" s="14">
        <f t="shared" si="44"/>
        <v>1.1026185339875445</v>
      </c>
      <c r="D564" s="10">
        <v>257.20001200000002</v>
      </c>
      <c r="E564" s="14">
        <f t="shared" si="46"/>
        <v>1.8366458435893329</v>
      </c>
      <c r="F564" s="4">
        <v>11321000</v>
      </c>
      <c r="G564" s="4">
        <f t="shared" si="45"/>
        <v>2911761335.8520002</v>
      </c>
      <c r="H564" s="8">
        <v>129999</v>
      </c>
      <c r="I564" s="4">
        <f t="shared" si="47"/>
        <v>2663065061.6665621</v>
      </c>
      <c r="J564" s="20">
        <f t="shared" si="48"/>
        <v>1.0933872317898994</v>
      </c>
      <c r="K564">
        <v>1</v>
      </c>
    </row>
    <row r="565" spans="1:11" x14ac:dyDescent="0.25">
      <c r="A565" s="6">
        <v>44867</v>
      </c>
      <c r="B565" s="10">
        <v>20159.503906000002</v>
      </c>
      <c r="C565" s="14">
        <f t="shared" si="44"/>
        <v>1.0867159133568771</v>
      </c>
      <c r="D565" s="10">
        <v>248.229996</v>
      </c>
      <c r="E565" s="14">
        <f t="shared" si="46"/>
        <v>1.8017701998043707</v>
      </c>
      <c r="F565" s="4">
        <v>11321000</v>
      </c>
      <c r="G565" s="4">
        <f t="shared" si="45"/>
        <v>2810211784.7160001</v>
      </c>
      <c r="H565" s="8">
        <v>129999</v>
      </c>
      <c r="I565" s="4">
        <f t="shared" si="47"/>
        <v>2620715348.2760944</v>
      </c>
      <c r="J565" s="20">
        <f t="shared" si="48"/>
        <v>1.0723071418513865</v>
      </c>
      <c r="K565">
        <v>1</v>
      </c>
    </row>
    <row r="566" spans="1:11" x14ac:dyDescent="0.25">
      <c r="A566" s="6">
        <v>44868</v>
      </c>
      <c r="B566" s="10">
        <v>20209.988281000002</v>
      </c>
      <c r="C566" s="14">
        <f t="shared" si="44"/>
        <v>1.0892201602488343</v>
      </c>
      <c r="D566" s="10">
        <v>248.44000199999999</v>
      </c>
      <c r="E566" s="14">
        <f t="shared" si="46"/>
        <v>1.8026162135955484</v>
      </c>
      <c r="F566" s="4">
        <v>11321000</v>
      </c>
      <c r="G566" s="4">
        <f t="shared" si="45"/>
        <v>2812589262.6419997</v>
      </c>
      <c r="H566" s="8">
        <v>129999</v>
      </c>
      <c r="I566" s="4">
        <f t="shared" si="47"/>
        <v>2627278266.5417194</v>
      </c>
      <c r="J566" s="20">
        <f t="shared" si="48"/>
        <v>1.0705334484208271</v>
      </c>
      <c r="K566">
        <v>1</v>
      </c>
    </row>
    <row r="567" spans="1:11" x14ac:dyDescent="0.25">
      <c r="A567" s="6">
        <v>44869</v>
      </c>
      <c r="B567" s="10">
        <v>21147.230468999998</v>
      </c>
      <c r="C567" s="14">
        <f t="shared" si="44"/>
        <v>1.1355953572538287</v>
      </c>
      <c r="D567" s="10">
        <v>277.10000600000001</v>
      </c>
      <c r="E567" s="14">
        <f t="shared" si="46"/>
        <v>1.9179760742028593</v>
      </c>
      <c r="F567" s="4">
        <v>11321000</v>
      </c>
      <c r="G567" s="4">
        <f t="shared" si="45"/>
        <v>3137049167.9260001</v>
      </c>
      <c r="H567" s="8">
        <v>129999</v>
      </c>
      <c r="I567" s="4">
        <f t="shared" si="47"/>
        <v>2749118813.7395306</v>
      </c>
      <c r="J567" s="20">
        <f t="shared" si="48"/>
        <v>1.1411107996670327</v>
      </c>
      <c r="K567">
        <v>1</v>
      </c>
    </row>
    <row r="568" spans="1:11" x14ac:dyDescent="0.25">
      <c r="A568" s="6">
        <v>44872</v>
      </c>
      <c r="B568" s="10">
        <v>20602.816406000002</v>
      </c>
      <c r="C568" s="14">
        <f t="shared" si="44"/>
        <v>1.1098513685174285</v>
      </c>
      <c r="D568" s="10">
        <v>266.64001500000001</v>
      </c>
      <c r="E568" s="14">
        <f t="shared" si="46"/>
        <v>1.8802280021223412</v>
      </c>
      <c r="F568" s="4">
        <v>11321000</v>
      </c>
      <c r="G568" s="4">
        <f t="shared" si="45"/>
        <v>3018631609.8150001</v>
      </c>
      <c r="H568" s="8">
        <v>129999</v>
      </c>
      <c r="I568" s="4">
        <f t="shared" si="47"/>
        <v>2678345529.9635944</v>
      </c>
      <c r="J568" s="20">
        <f t="shared" si="48"/>
        <v>1.1270508513724258</v>
      </c>
      <c r="K568">
        <v>1</v>
      </c>
    </row>
    <row r="569" spans="1:11" x14ac:dyDescent="0.25">
      <c r="A569" s="6">
        <v>44873</v>
      </c>
      <c r="B569" s="10">
        <v>18541.271484000001</v>
      </c>
      <c r="C569" s="14">
        <f t="shared" si="44"/>
        <v>1.0097900525606631</v>
      </c>
      <c r="D569" s="10">
        <v>211.83999600000001</v>
      </c>
      <c r="E569" s="14">
        <f t="shared" si="46"/>
        <v>1.6747073903717005</v>
      </c>
      <c r="F569" s="4">
        <v>11321000</v>
      </c>
      <c r="G569" s="4">
        <f t="shared" si="45"/>
        <v>2398240594.7160001</v>
      </c>
      <c r="H569" s="8">
        <v>129999</v>
      </c>
      <c r="I569" s="4">
        <f t="shared" si="47"/>
        <v>2410346751.6485162</v>
      </c>
      <c r="J569" s="20">
        <f t="shared" si="48"/>
        <v>0.99497742101868281</v>
      </c>
      <c r="K569">
        <v>1</v>
      </c>
    </row>
    <row r="570" spans="1:11" x14ac:dyDescent="0.25">
      <c r="A570" s="6">
        <v>44874</v>
      </c>
      <c r="B570" s="10">
        <v>15880.780273</v>
      </c>
      <c r="C570" s="14">
        <f t="shared" si="44"/>
        <v>0.86629982788562687</v>
      </c>
      <c r="D570" s="10">
        <v>170.36000100000001</v>
      </c>
      <c r="E570" s="14">
        <f t="shared" si="46"/>
        <v>1.4788992531774383</v>
      </c>
      <c r="F570" s="4">
        <v>11321000</v>
      </c>
      <c r="G570" s="4">
        <f t="shared" si="45"/>
        <v>1928645571.3210001</v>
      </c>
      <c r="H570" s="8">
        <v>129999</v>
      </c>
      <c r="I570" s="4">
        <f t="shared" si="47"/>
        <v>2064485554.709727</v>
      </c>
      <c r="J570" s="20">
        <f t="shared" si="48"/>
        <v>0.93420153360781133</v>
      </c>
      <c r="K570">
        <v>1</v>
      </c>
    </row>
    <row r="571" spans="1:11" x14ac:dyDescent="0.25">
      <c r="A571" s="6">
        <v>44875</v>
      </c>
      <c r="B571" s="10">
        <v>17586.771484000001</v>
      </c>
      <c r="C571" s="14">
        <f t="shared" si="44"/>
        <v>0.97372472651610997</v>
      </c>
      <c r="D571" s="10">
        <v>175</v>
      </c>
      <c r="E571" s="14">
        <f t="shared" si="46"/>
        <v>1.5061356876266254</v>
      </c>
      <c r="F571" s="4">
        <v>11321000</v>
      </c>
      <c r="G571" s="4">
        <f t="shared" si="45"/>
        <v>1981175000</v>
      </c>
      <c r="H571" s="8">
        <v>129999</v>
      </c>
      <c r="I571" s="4">
        <f t="shared" si="47"/>
        <v>2286262706.1485162</v>
      </c>
      <c r="J571" s="20">
        <f t="shared" si="48"/>
        <v>0.8665561462696153</v>
      </c>
      <c r="K571">
        <v>1</v>
      </c>
    </row>
    <row r="572" spans="1:11" x14ac:dyDescent="0.25">
      <c r="A572" s="6">
        <v>44876</v>
      </c>
      <c r="B572" s="10">
        <v>17034.292968999998</v>
      </c>
      <c r="C572" s="14">
        <f t="shared" si="44"/>
        <v>0.94231029007434275</v>
      </c>
      <c r="D572" s="10">
        <v>175.179993</v>
      </c>
      <c r="E572" s="14">
        <f t="shared" si="46"/>
        <v>1.5071642190551966</v>
      </c>
      <c r="F572" s="4">
        <v>11321000</v>
      </c>
      <c r="G572" s="4">
        <f t="shared" si="45"/>
        <v>1983212700.753</v>
      </c>
      <c r="H572" s="8">
        <v>129999</v>
      </c>
      <c r="I572" s="4">
        <f t="shared" si="47"/>
        <v>2214441051.6770306</v>
      </c>
      <c r="J572" s="20">
        <f t="shared" si="48"/>
        <v>0.89558161832805727</v>
      </c>
      <c r="K572">
        <v>1</v>
      </c>
    </row>
    <row r="573" spans="1:11" x14ac:dyDescent="0.25">
      <c r="A573" s="6">
        <v>44879</v>
      </c>
      <c r="B573" s="10">
        <v>16618.199218999998</v>
      </c>
      <c r="C573" s="14">
        <f t="shared" si="44"/>
        <v>0.91788346174884472</v>
      </c>
      <c r="D573" s="10">
        <v>165.89999399999999</v>
      </c>
      <c r="E573" s="14">
        <f t="shared" si="46"/>
        <v>1.4541901388473044</v>
      </c>
      <c r="F573" s="4">
        <v>11321000</v>
      </c>
      <c r="G573" s="4">
        <f t="shared" si="45"/>
        <v>1878153832.0739999</v>
      </c>
      <c r="H573" s="8">
        <v>129999</v>
      </c>
      <c r="I573" s="4">
        <f t="shared" si="47"/>
        <v>2160349280.2707806</v>
      </c>
      <c r="J573" s="20">
        <f t="shared" si="48"/>
        <v>0.86937508171761468</v>
      </c>
      <c r="K573">
        <v>1</v>
      </c>
    </row>
    <row r="574" spans="1:11" x14ac:dyDescent="0.25">
      <c r="A574" s="6">
        <v>44880</v>
      </c>
      <c r="B574" s="10">
        <v>16884.613281000002</v>
      </c>
      <c r="C574" s="14">
        <f t="shared" si="44"/>
        <v>0.93391492571729962</v>
      </c>
      <c r="D574" s="10">
        <v>171.529999</v>
      </c>
      <c r="E574" s="14">
        <f t="shared" si="46"/>
        <v>1.4881262763012937</v>
      </c>
      <c r="F574" s="4">
        <v>11321000</v>
      </c>
      <c r="G574" s="4">
        <f t="shared" si="45"/>
        <v>1941891118.6790001</v>
      </c>
      <c r="H574" s="8">
        <v>129999</v>
      </c>
      <c r="I574" s="4">
        <f t="shared" si="47"/>
        <v>2194982841.9167194</v>
      </c>
      <c r="J574" s="20">
        <f t="shared" si="48"/>
        <v>0.88469535232598329</v>
      </c>
      <c r="K574">
        <v>1</v>
      </c>
    </row>
    <row r="575" spans="1:11" x14ac:dyDescent="0.25">
      <c r="A575" s="6">
        <v>44881</v>
      </c>
      <c r="B575" s="10">
        <v>16669.439452999999</v>
      </c>
      <c r="C575" s="14">
        <f t="shared" si="44"/>
        <v>0.92117114388356747</v>
      </c>
      <c r="D575" s="10">
        <v>169.44000199999999</v>
      </c>
      <c r="E575" s="14">
        <f t="shared" si="46"/>
        <v>1.4759418361906165</v>
      </c>
      <c r="F575" s="4">
        <v>11321000</v>
      </c>
      <c r="G575" s="4">
        <f t="shared" si="45"/>
        <v>1918230262.642</v>
      </c>
      <c r="H575" s="8">
        <v>129999</v>
      </c>
      <c r="I575" s="4">
        <f t="shared" si="47"/>
        <v>2167010459.4505467</v>
      </c>
      <c r="J575" s="20">
        <f t="shared" si="48"/>
        <v>0.88519658697373071</v>
      </c>
      <c r="K575">
        <v>1</v>
      </c>
    </row>
    <row r="576" spans="1:11" x14ac:dyDescent="0.25">
      <c r="A576" s="6">
        <v>44882</v>
      </c>
      <c r="B576" s="10">
        <v>16687.517577999999</v>
      </c>
      <c r="C576" s="14">
        <f t="shared" si="44"/>
        <v>0.92225565095718398</v>
      </c>
      <c r="D576" s="10">
        <v>173.88000500000001</v>
      </c>
      <c r="E576" s="14">
        <f t="shared" si="46"/>
        <v>1.5021458195923638</v>
      </c>
      <c r="F576" s="4">
        <v>11321000</v>
      </c>
      <c r="G576" s="4">
        <f t="shared" si="45"/>
        <v>1968495536.605</v>
      </c>
      <c r="H576" s="8">
        <v>129999</v>
      </c>
      <c r="I576" s="4">
        <f t="shared" si="47"/>
        <v>2169360597.6224217</v>
      </c>
      <c r="J576" s="20">
        <f t="shared" si="48"/>
        <v>0.90740817306372856</v>
      </c>
      <c r="K576">
        <v>1</v>
      </c>
    </row>
    <row r="577" spans="1:11" x14ac:dyDescent="0.25">
      <c r="A577" s="6">
        <v>44883</v>
      </c>
      <c r="B577" s="10">
        <v>16697.777343999998</v>
      </c>
      <c r="C577" s="14">
        <f t="shared" si="44"/>
        <v>0.92287046774776083</v>
      </c>
      <c r="D577" s="10">
        <v>170.11999499999999</v>
      </c>
      <c r="E577" s="14">
        <f t="shared" si="46"/>
        <v>1.4805216541226192</v>
      </c>
      <c r="F577" s="4">
        <v>11321000</v>
      </c>
      <c r="G577" s="4">
        <f t="shared" si="45"/>
        <v>1925928463.395</v>
      </c>
      <c r="H577" s="8">
        <v>129999</v>
      </c>
      <c r="I577" s="4">
        <f t="shared" si="47"/>
        <v>2170694356.9426556</v>
      </c>
      <c r="J577" s="20">
        <f t="shared" si="48"/>
        <v>0.88724073807774606</v>
      </c>
      <c r="K577">
        <v>1</v>
      </c>
    </row>
    <row r="578" spans="1:11" x14ac:dyDescent="0.25">
      <c r="A578" s="6">
        <v>44886</v>
      </c>
      <c r="B578" s="10">
        <v>15787.284180000001</v>
      </c>
      <c r="C578" s="14">
        <f t="shared" ref="C578:C641" si="49">C577+B578/B577-1</f>
        <v>0.86834266172649022</v>
      </c>
      <c r="D578" s="10">
        <v>157.220001</v>
      </c>
      <c r="E578" s="14">
        <f t="shared" si="46"/>
        <v>1.4046928604525983</v>
      </c>
      <c r="F578" s="4">
        <v>11321000</v>
      </c>
      <c r="G578" s="4">
        <f t="shared" ref="G578:G641" si="50">F578*D578</f>
        <v>1779887631.3209999</v>
      </c>
      <c r="H578" s="8">
        <v>129999</v>
      </c>
      <c r="I578" s="4">
        <f t="shared" si="47"/>
        <v>2052331156.1158202</v>
      </c>
      <c r="J578" s="20">
        <f t="shared" si="48"/>
        <v>0.86725167428124095</v>
      </c>
      <c r="K578">
        <v>1</v>
      </c>
    </row>
    <row r="579" spans="1:11" x14ac:dyDescent="0.25">
      <c r="A579" s="6">
        <v>44887</v>
      </c>
      <c r="B579" s="10">
        <v>16189.769531</v>
      </c>
      <c r="C579" s="14">
        <f t="shared" si="49"/>
        <v>0.89383693587846147</v>
      </c>
      <c r="D579" s="10">
        <v>167.08000200000001</v>
      </c>
      <c r="E579" s="14">
        <f t="shared" si="46"/>
        <v>1.467407533759336</v>
      </c>
      <c r="F579" s="4">
        <v>11321000</v>
      </c>
      <c r="G579" s="4">
        <f t="shared" si="50"/>
        <v>1891512702.6420002</v>
      </c>
      <c r="H579" s="8">
        <v>129999</v>
      </c>
      <c r="I579" s="4">
        <f t="shared" si="47"/>
        <v>2104653849.260469</v>
      </c>
      <c r="J579" s="20">
        <f t="shared" si="48"/>
        <v>0.89872864523856877</v>
      </c>
      <c r="K579">
        <v>1</v>
      </c>
    </row>
    <row r="580" spans="1:11" x14ac:dyDescent="0.25">
      <c r="A580" s="6">
        <v>44888</v>
      </c>
      <c r="B580" s="10">
        <v>16610.707031000002</v>
      </c>
      <c r="C580" s="14">
        <f t="shared" si="49"/>
        <v>0.91983715158221169</v>
      </c>
      <c r="D580" s="10">
        <v>176.38999899999999</v>
      </c>
      <c r="E580" s="14">
        <f t="shared" si="46"/>
        <v>1.523129325048278</v>
      </c>
      <c r="F580" s="4">
        <v>11321000</v>
      </c>
      <c r="G580" s="4">
        <f t="shared" si="50"/>
        <v>1996911178.6789999</v>
      </c>
      <c r="H580" s="8">
        <v>129999</v>
      </c>
      <c r="I580" s="4">
        <f t="shared" si="47"/>
        <v>2159375303.3229694</v>
      </c>
      <c r="J580" s="20">
        <f t="shared" si="48"/>
        <v>0.92476336818617844</v>
      </c>
      <c r="K580">
        <v>1</v>
      </c>
    </row>
    <row r="581" spans="1:11" x14ac:dyDescent="0.25">
      <c r="A581" s="6">
        <v>44890</v>
      </c>
      <c r="B581" s="10">
        <v>16521.841797000001</v>
      </c>
      <c r="C581" s="14">
        <f t="shared" si="49"/>
        <v>0.91448727491325621</v>
      </c>
      <c r="D581" s="10">
        <v>183</v>
      </c>
      <c r="E581" s="14">
        <f t="shared" si="46"/>
        <v>1.5606031106227087</v>
      </c>
      <c r="F581" s="4">
        <v>11321000</v>
      </c>
      <c r="G581" s="4">
        <f t="shared" si="50"/>
        <v>2071743000</v>
      </c>
      <c r="H581" s="8">
        <v>129999</v>
      </c>
      <c r="I581" s="4">
        <f t="shared" si="47"/>
        <v>2147822911.7682033</v>
      </c>
      <c r="J581" s="20">
        <f t="shared" si="48"/>
        <v>0.96457812636630724</v>
      </c>
      <c r="K581">
        <v>1</v>
      </c>
    </row>
    <row r="582" spans="1:11" x14ac:dyDescent="0.25">
      <c r="A582" s="6">
        <v>44893</v>
      </c>
      <c r="B582" s="10">
        <v>16217.322265999999</v>
      </c>
      <c r="C582" s="14">
        <f t="shared" si="49"/>
        <v>0.89605594414871059</v>
      </c>
      <c r="D582" s="10">
        <v>176.66999799999999</v>
      </c>
      <c r="E582" s="14">
        <f t="shared" si="46"/>
        <v>1.5260129357593208</v>
      </c>
      <c r="F582" s="4">
        <v>11321000</v>
      </c>
      <c r="G582" s="4">
        <f t="shared" si="50"/>
        <v>2000081047.3579998</v>
      </c>
      <c r="H582" s="8">
        <v>129999</v>
      </c>
      <c r="I582" s="4">
        <f t="shared" si="47"/>
        <v>2108235677.2577338</v>
      </c>
      <c r="J582" s="20">
        <f t="shared" si="48"/>
        <v>0.94869898509619421</v>
      </c>
      <c r="K582">
        <v>1</v>
      </c>
    </row>
    <row r="583" spans="1:11" x14ac:dyDescent="0.25">
      <c r="A583" s="6">
        <v>44894</v>
      </c>
      <c r="B583" s="10">
        <v>16444.982422000001</v>
      </c>
      <c r="C583" s="14">
        <f t="shared" si="49"/>
        <v>0.91009402961472463</v>
      </c>
      <c r="D583" s="10">
        <v>182</v>
      </c>
      <c r="E583" s="14">
        <f t="shared" si="46"/>
        <v>1.5561821895111665</v>
      </c>
      <c r="F583" s="4">
        <v>11321000</v>
      </c>
      <c r="G583" s="4">
        <f t="shared" si="50"/>
        <v>2060422000</v>
      </c>
      <c r="H583" s="8">
        <v>129999</v>
      </c>
      <c r="I583" s="4">
        <f t="shared" si="47"/>
        <v>2137831269.877578</v>
      </c>
      <c r="J583" s="20">
        <f t="shared" si="48"/>
        <v>0.96379074861132008</v>
      </c>
      <c r="K583">
        <v>1</v>
      </c>
    </row>
    <row r="584" spans="1:11" x14ac:dyDescent="0.25">
      <c r="A584" s="6">
        <v>44895</v>
      </c>
      <c r="B584" s="10">
        <v>17168.566406000002</v>
      </c>
      <c r="C584" s="14">
        <f t="shared" si="49"/>
        <v>0.95409431890855778</v>
      </c>
      <c r="D584" s="10">
        <v>198.08999600000001</v>
      </c>
      <c r="E584" s="14">
        <f t="shared" si="46"/>
        <v>1.644588760939738</v>
      </c>
      <c r="F584" s="4">
        <v>11321000</v>
      </c>
      <c r="G584" s="4">
        <f t="shared" si="50"/>
        <v>2242576844.7160001</v>
      </c>
      <c r="H584" s="8">
        <v>129999</v>
      </c>
      <c r="I584" s="4">
        <f t="shared" si="47"/>
        <v>2231896464.2135944</v>
      </c>
      <c r="J584" s="20">
        <f t="shared" si="48"/>
        <v>1.0047853386900583</v>
      </c>
      <c r="K584">
        <v>1</v>
      </c>
    </row>
    <row r="585" spans="1:11" x14ac:dyDescent="0.25">
      <c r="A585" s="6">
        <v>44896</v>
      </c>
      <c r="B585" s="10">
        <v>16967.132813</v>
      </c>
      <c r="C585" s="14">
        <f t="shared" si="49"/>
        <v>0.94236162159204762</v>
      </c>
      <c r="D585" s="10">
        <v>198.979996</v>
      </c>
      <c r="E585" s="14">
        <f t="shared" si="46"/>
        <v>1.649081668294837</v>
      </c>
      <c r="F585" s="4">
        <v>11321000</v>
      </c>
      <c r="G585" s="4">
        <f t="shared" si="50"/>
        <v>2252652534.7160001</v>
      </c>
      <c r="H585" s="8">
        <v>129999</v>
      </c>
      <c r="I585" s="4">
        <f t="shared" si="47"/>
        <v>2205710298.5571871</v>
      </c>
      <c r="J585" s="20">
        <f t="shared" si="48"/>
        <v>1.0212821403561108</v>
      </c>
      <c r="K585">
        <v>1</v>
      </c>
    </row>
    <row r="586" spans="1:11" x14ac:dyDescent="0.25">
      <c r="A586" s="6">
        <v>44897</v>
      </c>
      <c r="B586" s="10">
        <v>17088.660156000002</v>
      </c>
      <c r="C586" s="14">
        <f t="shared" si="49"/>
        <v>0.94952413657553913</v>
      </c>
      <c r="D586" s="10">
        <v>206.94000199999999</v>
      </c>
      <c r="E586" s="14">
        <f t="shared" si="46"/>
        <v>1.6890857197573768</v>
      </c>
      <c r="F586" s="4">
        <v>11321000</v>
      </c>
      <c r="G586" s="4">
        <f t="shared" si="50"/>
        <v>2342767762.6419997</v>
      </c>
      <c r="H586" s="8">
        <v>129999</v>
      </c>
      <c r="I586" s="4">
        <f t="shared" si="47"/>
        <v>2221508731.6198444</v>
      </c>
      <c r="J586" s="20">
        <f t="shared" si="48"/>
        <v>1.0545840893156146</v>
      </c>
      <c r="K586">
        <v>1</v>
      </c>
    </row>
    <row r="587" spans="1:11" x14ac:dyDescent="0.25">
      <c r="A587" s="6">
        <v>44900</v>
      </c>
      <c r="B587" s="10">
        <v>16974.826172000001</v>
      </c>
      <c r="C587" s="14">
        <f t="shared" si="49"/>
        <v>0.94286276096382782</v>
      </c>
      <c r="D587" s="10">
        <v>195.66999799999999</v>
      </c>
      <c r="E587" s="14">
        <f t="shared" si="46"/>
        <v>1.6346254709360784</v>
      </c>
      <c r="F587" s="4">
        <v>11321000</v>
      </c>
      <c r="G587" s="4">
        <f t="shared" si="50"/>
        <v>2215180047.3579998</v>
      </c>
      <c r="H587" s="8">
        <v>129999</v>
      </c>
      <c r="I587" s="4">
        <f t="shared" si="47"/>
        <v>2206710427.5338283</v>
      </c>
      <c r="J587" s="20">
        <f t="shared" si="48"/>
        <v>1.0038381201803794</v>
      </c>
      <c r="K587">
        <v>1</v>
      </c>
    </row>
    <row r="588" spans="1:11" x14ac:dyDescent="0.25">
      <c r="A588" s="6">
        <v>44901</v>
      </c>
      <c r="B588" s="10">
        <v>17089.503906000002</v>
      </c>
      <c r="C588" s="14">
        <f t="shared" si="49"/>
        <v>0.94961851403240183</v>
      </c>
      <c r="D588" s="10">
        <v>195.520004</v>
      </c>
      <c r="E588" s="14">
        <f t="shared" si="46"/>
        <v>1.6338589047709373</v>
      </c>
      <c r="F588" s="4">
        <v>11321000</v>
      </c>
      <c r="G588" s="4">
        <f t="shared" si="50"/>
        <v>2213481965.2839999</v>
      </c>
      <c r="H588" s="8">
        <v>129999</v>
      </c>
      <c r="I588" s="4">
        <f t="shared" si="47"/>
        <v>2221618418.2760944</v>
      </c>
      <c r="J588" s="20">
        <f t="shared" si="48"/>
        <v>0.9963376010366316</v>
      </c>
      <c r="K588">
        <v>1</v>
      </c>
    </row>
    <row r="589" spans="1:11" x14ac:dyDescent="0.25">
      <c r="A589" s="6">
        <v>44902</v>
      </c>
      <c r="B589" s="10">
        <v>16848.126952999999</v>
      </c>
      <c r="C589" s="14">
        <f t="shared" si="49"/>
        <v>0.93549423316809555</v>
      </c>
      <c r="D589" s="10">
        <v>193.490005</v>
      </c>
      <c r="E589" s="14">
        <f t="shared" si="46"/>
        <v>1.6234763405398116</v>
      </c>
      <c r="F589" s="4">
        <v>11321000</v>
      </c>
      <c r="G589" s="4">
        <f t="shared" si="50"/>
        <v>2190500346.605</v>
      </c>
      <c r="H589" s="8">
        <v>129999</v>
      </c>
      <c r="I589" s="4">
        <f t="shared" si="47"/>
        <v>2190239655.7630467</v>
      </c>
      <c r="J589" s="20">
        <f t="shared" si="48"/>
        <v>1.0001190238891289</v>
      </c>
      <c r="K589">
        <v>1</v>
      </c>
    </row>
    <row r="590" spans="1:11" x14ac:dyDescent="0.25">
      <c r="A590" s="6">
        <v>44903</v>
      </c>
      <c r="B590" s="10">
        <v>17233.474609000001</v>
      </c>
      <c r="C590" s="14">
        <f t="shared" si="49"/>
        <v>0.95836607269512308</v>
      </c>
      <c r="D590" s="10">
        <v>202.570007</v>
      </c>
      <c r="E590" s="14">
        <f t="shared" si="46"/>
        <v>1.6704038394563581</v>
      </c>
      <c r="F590" s="4">
        <v>11321000</v>
      </c>
      <c r="G590" s="4">
        <f t="shared" si="50"/>
        <v>2293295049.2470002</v>
      </c>
      <c r="H590" s="8">
        <v>129999</v>
      </c>
      <c r="I590" s="4">
        <f t="shared" si="47"/>
        <v>2240334465.6953912</v>
      </c>
      <c r="J590" s="20">
        <f t="shared" si="48"/>
        <v>1.0236395879108926</v>
      </c>
      <c r="K590">
        <v>1</v>
      </c>
    </row>
    <row r="591" spans="1:11" x14ac:dyDescent="0.25">
      <c r="A591" s="6">
        <v>44904</v>
      </c>
      <c r="B591" s="10">
        <v>17133.152343999998</v>
      </c>
      <c r="C591" s="14">
        <f t="shared" si="49"/>
        <v>0.95254471239047445</v>
      </c>
      <c r="D591" s="10">
        <v>203.25</v>
      </c>
      <c r="E591" s="14">
        <f t="shared" si="46"/>
        <v>1.6737606690782281</v>
      </c>
      <c r="F591" s="4">
        <v>11321000</v>
      </c>
      <c r="G591" s="4">
        <f t="shared" si="50"/>
        <v>2300993250</v>
      </c>
      <c r="H591" s="8">
        <v>129999</v>
      </c>
      <c r="I591" s="4">
        <f t="shared" si="47"/>
        <v>2227292671.5676556</v>
      </c>
      <c r="J591" s="20">
        <f t="shared" si="48"/>
        <v>1.0330897593177422</v>
      </c>
      <c r="K591">
        <v>1</v>
      </c>
    </row>
    <row r="592" spans="1:11" x14ac:dyDescent="0.25">
      <c r="A592" s="6">
        <v>44907</v>
      </c>
      <c r="B592" s="10">
        <v>17206.4375</v>
      </c>
      <c r="C592" s="14">
        <f t="shared" si="49"/>
        <v>0.95682210131042211</v>
      </c>
      <c r="D592" s="10">
        <v>196.16000399999999</v>
      </c>
      <c r="E592" s="14">
        <f t="shared" si="46"/>
        <v>1.6388775399269364</v>
      </c>
      <c r="F592" s="4">
        <v>11321000</v>
      </c>
      <c r="G592" s="4">
        <f t="shared" si="50"/>
        <v>2220727405.2839999</v>
      </c>
      <c r="H592" s="8">
        <v>129999</v>
      </c>
      <c r="I592" s="4">
        <f t="shared" si="47"/>
        <v>2236819668.5625</v>
      </c>
      <c r="J592" s="20">
        <f t="shared" si="48"/>
        <v>0.99280573954857887</v>
      </c>
      <c r="K592">
        <v>1</v>
      </c>
    </row>
    <row r="593" spans="1:11" x14ac:dyDescent="0.25">
      <c r="A593" s="6">
        <v>44908</v>
      </c>
      <c r="B593" s="10">
        <v>17781.318359000001</v>
      </c>
      <c r="C593" s="14">
        <f t="shared" si="49"/>
        <v>0.99023290229697158</v>
      </c>
      <c r="D593" s="10">
        <v>201.80999800000001</v>
      </c>
      <c r="E593" s="14">
        <f t="shared" si="46"/>
        <v>1.6676805266968593</v>
      </c>
      <c r="F593" s="4">
        <v>11321000</v>
      </c>
      <c r="G593" s="4">
        <f t="shared" si="50"/>
        <v>2284690987.3580003</v>
      </c>
      <c r="H593" s="8">
        <v>129999</v>
      </c>
      <c r="I593" s="4">
        <f t="shared" si="47"/>
        <v>2311553605.3516412</v>
      </c>
      <c r="J593" s="20">
        <f t="shared" si="48"/>
        <v>0.98837897683555798</v>
      </c>
      <c r="K593">
        <v>1</v>
      </c>
    </row>
    <row r="594" spans="1:11" x14ac:dyDescent="0.25">
      <c r="A594" s="6">
        <v>44909</v>
      </c>
      <c r="B594" s="10">
        <v>17815.650390999999</v>
      </c>
      <c r="C594" s="14">
        <f t="shared" si="49"/>
        <v>0.99216369456483622</v>
      </c>
      <c r="D594" s="10">
        <v>202.729996</v>
      </c>
      <c r="E594" s="14">
        <f t="shared" si="46"/>
        <v>1.6722392602042051</v>
      </c>
      <c r="F594" s="4">
        <v>11321000</v>
      </c>
      <c r="G594" s="4">
        <f t="shared" si="50"/>
        <v>2295106284.7160001</v>
      </c>
      <c r="H594" s="8">
        <v>129999</v>
      </c>
      <c r="I594" s="4">
        <f t="shared" si="47"/>
        <v>2316016735.1796088</v>
      </c>
      <c r="J594" s="20">
        <f t="shared" si="48"/>
        <v>0.9909713733299137</v>
      </c>
      <c r="K594">
        <v>1</v>
      </c>
    </row>
    <row r="595" spans="1:11" x14ac:dyDescent="0.25">
      <c r="A595" s="6">
        <v>44910</v>
      </c>
      <c r="B595" s="10">
        <v>17364.865234000001</v>
      </c>
      <c r="C595" s="14">
        <f t="shared" si="49"/>
        <v>0.96686093282969776</v>
      </c>
      <c r="D595" s="10">
        <v>188</v>
      </c>
      <c r="E595" s="14">
        <f t="shared" si="46"/>
        <v>1.5995810631409544</v>
      </c>
      <c r="F595" s="4">
        <v>11321000</v>
      </c>
      <c r="G595" s="4">
        <f t="shared" si="50"/>
        <v>2128348000</v>
      </c>
      <c r="H595" s="8">
        <v>129999</v>
      </c>
      <c r="I595" s="4">
        <f t="shared" si="47"/>
        <v>2257415115.5547662</v>
      </c>
      <c r="J595" s="20">
        <f t="shared" si="48"/>
        <v>0.94282526298976799</v>
      </c>
      <c r="K595">
        <v>1</v>
      </c>
    </row>
    <row r="596" spans="1:11" x14ac:dyDescent="0.25">
      <c r="A596" s="6">
        <v>44911</v>
      </c>
      <c r="B596" s="10">
        <v>16647.484375</v>
      </c>
      <c r="C596" s="14">
        <f t="shared" si="49"/>
        <v>0.92554872859816784</v>
      </c>
      <c r="D596" s="10">
        <v>173.75</v>
      </c>
      <c r="E596" s="14">
        <f t="shared" si="46"/>
        <v>1.523783190800529</v>
      </c>
      <c r="F596" s="4">
        <v>11321000</v>
      </c>
      <c r="G596" s="4">
        <f t="shared" si="50"/>
        <v>1967023750</v>
      </c>
      <c r="H596" s="8">
        <v>129999</v>
      </c>
      <c r="I596" s="4">
        <f t="shared" si="47"/>
        <v>2164156321.265625</v>
      </c>
      <c r="J596" s="20">
        <f t="shared" si="48"/>
        <v>0.90891019778537097</v>
      </c>
      <c r="K596">
        <v>1</v>
      </c>
    </row>
    <row r="597" spans="1:11" x14ac:dyDescent="0.25">
      <c r="A597" s="6">
        <v>44914</v>
      </c>
      <c r="B597" s="10">
        <v>16439.679688</v>
      </c>
      <c r="C597" s="14">
        <f t="shared" si="49"/>
        <v>0.91306608063052264</v>
      </c>
      <c r="D597" s="10">
        <v>170.21000699999999</v>
      </c>
      <c r="E597" s="14">
        <f t="shared" si="46"/>
        <v>1.5034091303688744</v>
      </c>
      <c r="F597" s="4">
        <v>11321000</v>
      </c>
      <c r="G597" s="4">
        <f t="shared" si="50"/>
        <v>1926947489.247</v>
      </c>
      <c r="H597" s="8">
        <v>129999</v>
      </c>
      <c r="I597" s="4">
        <f t="shared" si="47"/>
        <v>2137141919.7603121</v>
      </c>
      <c r="J597" s="20">
        <f t="shared" si="48"/>
        <v>0.9016469479308673</v>
      </c>
      <c r="K597">
        <v>1</v>
      </c>
    </row>
    <row r="598" spans="1:11" x14ac:dyDescent="0.25">
      <c r="A598" s="6">
        <v>44915</v>
      </c>
      <c r="B598" s="10">
        <v>16906.304688</v>
      </c>
      <c r="C598" s="14">
        <f t="shared" si="49"/>
        <v>0.94145014947224159</v>
      </c>
      <c r="D598" s="10">
        <v>168.85000600000001</v>
      </c>
      <c r="E598" s="14">
        <f t="shared" si="46"/>
        <v>1.495418994982769</v>
      </c>
      <c r="F598" s="4">
        <v>11321000</v>
      </c>
      <c r="G598" s="4">
        <f t="shared" si="50"/>
        <v>1911550917.9260001</v>
      </c>
      <c r="H598" s="8">
        <v>129999</v>
      </c>
      <c r="I598" s="4">
        <f t="shared" si="47"/>
        <v>2197802703.1353121</v>
      </c>
      <c r="J598" s="20">
        <f t="shared" si="48"/>
        <v>0.8697554676764413</v>
      </c>
      <c r="K598">
        <v>1</v>
      </c>
    </row>
    <row r="599" spans="1:11" x14ac:dyDescent="0.25">
      <c r="A599" s="6">
        <v>44916</v>
      </c>
      <c r="B599" s="10">
        <v>16817.535156000002</v>
      </c>
      <c r="C599" s="14">
        <f t="shared" si="49"/>
        <v>0.9361994732518486</v>
      </c>
      <c r="D599" s="10">
        <v>168.820007</v>
      </c>
      <c r="E599" s="14">
        <f t="shared" si="46"/>
        <v>1.4952413284211223</v>
      </c>
      <c r="F599" s="4">
        <v>11321000</v>
      </c>
      <c r="G599" s="4">
        <f t="shared" si="50"/>
        <v>1911211299.247</v>
      </c>
      <c r="H599" s="8">
        <v>129999</v>
      </c>
      <c r="I599" s="4">
        <f t="shared" si="47"/>
        <v>2186262752.7448444</v>
      </c>
      <c r="J599" s="20">
        <f t="shared" si="48"/>
        <v>0.87419103529412534</v>
      </c>
      <c r="K599">
        <v>1</v>
      </c>
    </row>
    <row r="600" spans="1:11" x14ac:dyDescent="0.25">
      <c r="A600" s="6">
        <v>44917</v>
      </c>
      <c r="B600" s="10">
        <v>16830.341797000001</v>
      </c>
      <c r="C600" s="14">
        <f t="shared" si="49"/>
        <v>0.93696097848321602</v>
      </c>
      <c r="D600" s="10">
        <v>166.229996</v>
      </c>
      <c r="E600" s="14">
        <f t="shared" ref="E600:E663" si="51">E599+D600/D599-1</f>
        <v>1.4798994797503067</v>
      </c>
      <c r="F600" s="4">
        <v>11321000</v>
      </c>
      <c r="G600" s="4">
        <f t="shared" si="50"/>
        <v>1881889784.7160001</v>
      </c>
      <c r="H600" s="8">
        <v>129999</v>
      </c>
      <c r="I600" s="4">
        <f t="shared" si="47"/>
        <v>2187927603.2682033</v>
      </c>
      <c r="J600" s="20">
        <f t="shared" si="48"/>
        <v>0.86012433953707557</v>
      </c>
      <c r="K600">
        <v>1</v>
      </c>
    </row>
    <row r="601" spans="1:11" x14ac:dyDescent="0.25">
      <c r="A601" s="6">
        <v>44918</v>
      </c>
      <c r="B601" s="10">
        <v>16796.953125</v>
      </c>
      <c r="C601" s="14">
        <f t="shared" si="49"/>
        <v>0.93497714046003622</v>
      </c>
      <c r="D601" s="10">
        <v>162.66999799999999</v>
      </c>
      <c r="E601" s="14">
        <f t="shared" si="51"/>
        <v>1.4584833810577456</v>
      </c>
      <c r="F601" s="4">
        <v>11321000</v>
      </c>
      <c r="G601" s="4">
        <f t="shared" si="50"/>
        <v>1841587047.3579998</v>
      </c>
      <c r="H601" s="8">
        <v>129999</v>
      </c>
      <c r="I601" s="4">
        <f t="shared" si="47"/>
        <v>2183587109.296875</v>
      </c>
      <c r="J601" s="20">
        <f t="shared" si="48"/>
        <v>0.84337695506500732</v>
      </c>
      <c r="K601">
        <v>1</v>
      </c>
    </row>
    <row r="602" spans="1:11" x14ac:dyDescent="0.25">
      <c r="A602" s="6">
        <v>44922</v>
      </c>
      <c r="B602" s="10">
        <v>16717.173827999999</v>
      </c>
      <c r="C602" s="14">
        <f t="shared" si="49"/>
        <v>0.9302275113811016</v>
      </c>
      <c r="D602" s="10">
        <v>147.740005</v>
      </c>
      <c r="E602" s="14">
        <f t="shared" si="51"/>
        <v>1.3667025168322477</v>
      </c>
      <c r="F602" s="4">
        <v>11321000</v>
      </c>
      <c r="G602" s="4">
        <f t="shared" si="50"/>
        <v>1672564596.605</v>
      </c>
      <c r="H602" s="8">
        <v>132500</v>
      </c>
      <c r="I602" s="4">
        <f t="shared" si="47"/>
        <v>2215025532.21</v>
      </c>
      <c r="J602" s="20">
        <f t="shared" si="48"/>
        <v>0.75509946602567157</v>
      </c>
      <c r="K602">
        <v>1</v>
      </c>
    </row>
    <row r="603" spans="1:11" x14ac:dyDescent="0.25">
      <c r="A603" s="6">
        <v>44923</v>
      </c>
      <c r="B603" s="10">
        <v>16552.572265999999</v>
      </c>
      <c r="C603" s="14">
        <f t="shared" si="49"/>
        <v>0.92038125604550736</v>
      </c>
      <c r="D603" s="10">
        <v>138.08999600000001</v>
      </c>
      <c r="E603" s="14">
        <f t="shared" si="51"/>
        <v>1.3013850085514003</v>
      </c>
      <c r="F603" s="4">
        <v>11321000</v>
      </c>
      <c r="G603" s="4">
        <f t="shared" si="50"/>
        <v>1563316844.7160001</v>
      </c>
      <c r="H603" s="8">
        <v>132500</v>
      </c>
      <c r="I603" s="4">
        <f t="shared" si="47"/>
        <v>2193215825.2449999</v>
      </c>
      <c r="J603" s="20">
        <f t="shared" si="48"/>
        <v>0.71279662800233756</v>
      </c>
      <c r="K603">
        <v>1</v>
      </c>
    </row>
    <row r="604" spans="1:11" x14ac:dyDescent="0.25">
      <c r="A604" s="6">
        <v>44924</v>
      </c>
      <c r="B604" s="10">
        <v>16642.341797000001</v>
      </c>
      <c r="C604" s="14">
        <f t="shared" si="49"/>
        <v>0.92580455398116368</v>
      </c>
      <c r="D604" s="10">
        <v>136.63000500000001</v>
      </c>
      <c r="E604" s="14">
        <f t="shared" si="51"/>
        <v>1.290812258589122</v>
      </c>
      <c r="F604" s="4">
        <v>11321000</v>
      </c>
      <c r="G604" s="4">
        <f t="shared" si="50"/>
        <v>1546788286.605</v>
      </c>
      <c r="H604" s="8">
        <v>132500</v>
      </c>
      <c r="I604" s="4">
        <f t="shared" si="47"/>
        <v>2205110288.1025</v>
      </c>
      <c r="J604" s="20">
        <f t="shared" si="48"/>
        <v>0.70145620151090637</v>
      </c>
      <c r="K604">
        <v>1</v>
      </c>
    </row>
    <row r="605" spans="1:11" x14ac:dyDescent="0.25">
      <c r="A605" s="6">
        <v>44925</v>
      </c>
      <c r="B605" s="10">
        <v>16602.585938</v>
      </c>
      <c r="C605" s="14">
        <f t="shared" si="49"/>
        <v>0.92341571595073901</v>
      </c>
      <c r="D605" s="10">
        <v>141.570007</v>
      </c>
      <c r="E605" s="14">
        <f t="shared" si="51"/>
        <v>1.3269683137689485</v>
      </c>
      <c r="F605" s="4">
        <v>11321000</v>
      </c>
      <c r="G605" s="4">
        <f t="shared" si="50"/>
        <v>1602714049.247</v>
      </c>
      <c r="H605" s="8">
        <v>132500</v>
      </c>
      <c r="I605" s="4">
        <f t="shared" si="47"/>
        <v>2199842636.7849998</v>
      </c>
      <c r="J605" s="20">
        <f t="shared" si="48"/>
        <v>0.72855849888850033</v>
      </c>
      <c r="K605">
        <v>1</v>
      </c>
    </row>
    <row r="606" spans="1:11" x14ac:dyDescent="0.25">
      <c r="A606" s="6">
        <v>44929</v>
      </c>
      <c r="B606" s="10">
        <v>16679.857422000001</v>
      </c>
      <c r="C606" s="14">
        <f t="shared" si="49"/>
        <v>0.92806989959951269</v>
      </c>
      <c r="D606" s="10">
        <v>145.020004</v>
      </c>
      <c r="E606" s="14">
        <f t="shared" si="51"/>
        <v>1.3513378611971687</v>
      </c>
      <c r="F606" s="4">
        <v>11834000</v>
      </c>
      <c r="G606" s="4">
        <f t="shared" si="50"/>
        <v>1716166727.336</v>
      </c>
      <c r="H606" s="8">
        <v>132500</v>
      </c>
      <c r="I606" s="4">
        <f t="shared" si="47"/>
        <v>2210081108.415</v>
      </c>
      <c r="J606" s="20">
        <f t="shared" si="48"/>
        <v>0.77651753177817995</v>
      </c>
      <c r="K606">
        <v>1</v>
      </c>
    </row>
    <row r="607" spans="1:11" x14ac:dyDescent="0.25">
      <c r="A607" s="6">
        <v>44930</v>
      </c>
      <c r="B607" s="10">
        <v>16863.238281000002</v>
      </c>
      <c r="C607" s="14">
        <f t="shared" si="49"/>
        <v>0.93906404987073322</v>
      </c>
      <c r="D607" s="10">
        <v>165.05999800000001</v>
      </c>
      <c r="E607" s="14">
        <f t="shared" si="51"/>
        <v>1.4895256521725435</v>
      </c>
      <c r="F607" s="4">
        <v>11834000</v>
      </c>
      <c r="G607" s="4">
        <f t="shared" si="50"/>
        <v>1953320016.332</v>
      </c>
      <c r="H607" s="8">
        <v>132500</v>
      </c>
      <c r="I607" s="4">
        <f t="shared" si="47"/>
        <v>2234379072.2325001</v>
      </c>
      <c r="J607" s="20">
        <f t="shared" si="48"/>
        <v>0.87421156087911378</v>
      </c>
      <c r="K607">
        <v>1</v>
      </c>
    </row>
    <row r="608" spans="1:11" x14ac:dyDescent="0.25">
      <c r="A608" s="6">
        <v>44931</v>
      </c>
      <c r="B608" s="10">
        <v>16836.736327999999</v>
      </c>
      <c r="C608" s="14">
        <f t="shared" si="49"/>
        <v>0.93749246838926514</v>
      </c>
      <c r="D608" s="10">
        <v>156.55999800000001</v>
      </c>
      <c r="E608" s="14">
        <f t="shared" si="51"/>
        <v>1.4380292260063441</v>
      </c>
      <c r="F608" s="4">
        <v>11834000</v>
      </c>
      <c r="G608" s="4">
        <f t="shared" si="50"/>
        <v>1852731016.332</v>
      </c>
      <c r="H608" s="8">
        <v>132500</v>
      </c>
      <c r="I608" s="4">
        <f t="shared" si="47"/>
        <v>2230867563.46</v>
      </c>
      <c r="J608" s="20">
        <f t="shared" si="48"/>
        <v>0.83049798503434102</v>
      </c>
      <c r="K608">
        <v>1</v>
      </c>
    </row>
    <row r="609" spans="1:11" x14ac:dyDescent="0.25">
      <c r="A609" s="6">
        <v>44932</v>
      </c>
      <c r="B609" s="10">
        <v>16951.96875</v>
      </c>
      <c r="C609" s="14">
        <f t="shared" si="49"/>
        <v>0.9443365752134818</v>
      </c>
      <c r="D609" s="10">
        <v>160.449997</v>
      </c>
      <c r="E609" s="14">
        <f t="shared" si="51"/>
        <v>1.462875924075413</v>
      </c>
      <c r="F609" s="4">
        <v>11834000</v>
      </c>
      <c r="G609" s="4">
        <f t="shared" si="50"/>
        <v>1898765264.4979999</v>
      </c>
      <c r="H609" s="8">
        <v>132500</v>
      </c>
      <c r="I609" s="4">
        <f t="shared" si="47"/>
        <v>2246135859.375</v>
      </c>
      <c r="J609" s="20">
        <f t="shared" si="48"/>
        <v>0.84534746933177141</v>
      </c>
      <c r="K609">
        <v>1</v>
      </c>
    </row>
    <row r="610" spans="1:11" x14ac:dyDescent="0.25">
      <c r="A610" s="6">
        <v>44935</v>
      </c>
      <c r="B610" s="10">
        <v>17196.554688</v>
      </c>
      <c r="C610" s="14">
        <f t="shared" si="49"/>
        <v>0.95876474822435998</v>
      </c>
      <c r="D610" s="10">
        <v>175.009995</v>
      </c>
      <c r="E610" s="14">
        <f t="shared" si="51"/>
        <v>1.5536206936125545</v>
      </c>
      <c r="F610" s="4">
        <v>11834000</v>
      </c>
      <c r="G610" s="4">
        <f t="shared" si="50"/>
        <v>2071068280.8299999</v>
      </c>
      <c r="H610" s="8">
        <v>132500</v>
      </c>
      <c r="I610" s="4">
        <f t="shared" si="47"/>
        <v>2278543496.1599998</v>
      </c>
      <c r="J610" s="20">
        <f t="shared" si="48"/>
        <v>0.90894393033108423</v>
      </c>
      <c r="K610">
        <v>1</v>
      </c>
    </row>
    <row r="611" spans="1:11" x14ac:dyDescent="0.25">
      <c r="A611" s="6">
        <v>44936</v>
      </c>
      <c r="B611" s="10">
        <v>17446.292968999998</v>
      </c>
      <c r="C611" s="14">
        <f t="shared" si="49"/>
        <v>0.97328732472477197</v>
      </c>
      <c r="D611" s="10">
        <v>190</v>
      </c>
      <c r="E611" s="14">
        <f t="shared" si="51"/>
        <v>1.639272973072365</v>
      </c>
      <c r="F611" s="4">
        <v>11834000</v>
      </c>
      <c r="G611" s="4">
        <f t="shared" si="50"/>
        <v>2248460000</v>
      </c>
      <c r="H611" s="8">
        <v>132500</v>
      </c>
      <c r="I611" s="4">
        <f t="shared" ref="I611:I674" si="52">H611*B611</f>
        <v>2311633818.3924999</v>
      </c>
      <c r="J611" s="20">
        <f t="shared" ref="J611:J674" si="53">G611/I611</f>
        <v>0.97267135569229957</v>
      </c>
      <c r="K611">
        <v>1</v>
      </c>
    </row>
    <row r="612" spans="1:11" x14ac:dyDescent="0.25">
      <c r="A612" s="6">
        <v>44937</v>
      </c>
      <c r="B612" s="10">
        <v>17934.896484000001</v>
      </c>
      <c r="C612" s="14">
        <f t="shared" si="49"/>
        <v>1.00129347570872</v>
      </c>
      <c r="D612" s="10">
        <v>194.759995</v>
      </c>
      <c r="E612" s="14">
        <f t="shared" si="51"/>
        <v>1.6643255783355229</v>
      </c>
      <c r="F612" s="4">
        <v>11834000</v>
      </c>
      <c r="G612" s="4">
        <f t="shared" si="50"/>
        <v>2304789780.8299999</v>
      </c>
      <c r="H612" s="8">
        <v>132500</v>
      </c>
      <c r="I612" s="4">
        <f t="shared" si="52"/>
        <v>2376373784.1300001</v>
      </c>
      <c r="J612" s="20">
        <f t="shared" si="53"/>
        <v>0.96987679136251392</v>
      </c>
      <c r="K612">
        <v>1</v>
      </c>
    </row>
    <row r="613" spans="1:11" x14ac:dyDescent="0.25">
      <c r="A613" s="6">
        <v>44938</v>
      </c>
      <c r="B613" s="10">
        <v>18869.587890999999</v>
      </c>
      <c r="C613" s="14">
        <f t="shared" si="49"/>
        <v>1.0534092717398735</v>
      </c>
      <c r="D613" s="10">
        <v>210.16999799999999</v>
      </c>
      <c r="E613" s="14">
        <f t="shared" si="51"/>
        <v>1.7434486189784435</v>
      </c>
      <c r="F613" s="4">
        <v>11834000</v>
      </c>
      <c r="G613" s="4">
        <f t="shared" si="50"/>
        <v>2487151756.3319998</v>
      </c>
      <c r="H613" s="8">
        <v>132500</v>
      </c>
      <c r="I613" s="4">
        <f t="shared" si="52"/>
        <v>2500220395.5574999</v>
      </c>
      <c r="J613" s="20">
        <f t="shared" si="53"/>
        <v>0.99477300511238087</v>
      </c>
      <c r="K613">
        <v>1</v>
      </c>
    </row>
    <row r="614" spans="1:11" x14ac:dyDescent="0.25">
      <c r="A614" s="6">
        <v>44939</v>
      </c>
      <c r="B614" s="10">
        <v>19909.574218999998</v>
      </c>
      <c r="C614" s="14">
        <f t="shared" si="49"/>
        <v>1.108523688334845</v>
      </c>
      <c r="D614" s="10">
        <v>216.970001</v>
      </c>
      <c r="E614" s="14">
        <f t="shared" si="51"/>
        <v>1.7758033939925255</v>
      </c>
      <c r="F614" s="4">
        <v>11834000</v>
      </c>
      <c r="G614" s="4">
        <f t="shared" si="50"/>
        <v>2567622991.8340001</v>
      </c>
      <c r="H614" s="8">
        <v>132500</v>
      </c>
      <c r="I614" s="4">
        <f t="shared" si="52"/>
        <v>2638018584.0174999</v>
      </c>
      <c r="J614" s="20">
        <f t="shared" si="53"/>
        <v>0.97331497487925478</v>
      </c>
      <c r="K614">
        <v>1</v>
      </c>
    </row>
    <row r="615" spans="1:11" x14ac:dyDescent="0.25">
      <c r="A615" s="6">
        <v>44943</v>
      </c>
      <c r="B615" s="10">
        <v>21161.519531000002</v>
      </c>
      <c r="C615" s="14">
        <f t="shared" si="49"/>
        <v>1.1714052596948821</v>
      </c>
      <c r="D615" s="10">
        <v>235.91999799999999</v>
      </c>
      <c r="E615" s="14">
        <f t="shared" si="51"/>
        <v>1.8631426432558373</v>
      </c>
      <c r="F615" s="4">
        <v>11834000</v>
      </c>
      <c r="G615" s="4">
        <f t="shared" si="50"/>
        <v>2791877256.3319998</v>
      </c>
      <c r="H615" s="8">
        <v>132500</v>
      </c>
      <c r="I615" s="4">
        <f t="shared" si="52"/>
        <v>2803901337.8575001</v>
      </c>
      <c r="J615" s="20">
        <f t="shared" si="53"/>
        <v>0.99571166026309321</v>
      </c>
      <c r="K615">
        <v>1</v>
      </c>
    </row>
    <row r="616" spans="1:11" x14ac:dyDescent="0.25">
      <c r="A616" s="6">
        <v>44944</v>
      </c>
      <c r="B616" s="10">
        <v>20688.78125</v>
      </c>
      <c r="C616" s="14">
        <f t="shared" si="49"/>
        <v>1.1490657353375942</v>
      </c>
      <c r="D616" s="10">
        <v>221.19000199999999</v>
      </c>
      <c r="E616" s="14">
        <f t="shared" si="51"/>
        <v>1.8007062405563086</v>
      </c>
      <c r="F616" s="4">
        <v>11834000</v>
      </c>
      <c r="G616" s="4">
        <f t="shared" si="50"/>
        <v>2617562483.6679997</v>
      </c>
      <c r="H616" s="8">
        <v>132500</v>
      </c>
      <c r="I616" s="4">
        <f t="shared" si="52"/>
        <v>2741263515.625</v>
      </c>
      <c r="J616" s="20">
        <f t="shared" si="53"/>
        <v>0.95487444703804891</v>
      </c>
      <c r="K616">
        <v>1</v>
      </c>
    </row>
    <row r="617" spans="1:11" x14ac:dyDescent="0.25">
      <c r="A617" s="6">
        <v>44945</v>
      </c>
      <c r="B617" s="10">
        <v>21086.792968999998</v>
      </c>
      <c r="C617" s="14">
        <f t="shared" si="49"/>
        <v>1.1683037810296284</v>
      </c>
      <c r="D617" s="10">
        <v>221.449997</v>
      </c>
      <c r="E617" s="14">
        <f t="shared" si="51"/>
        <v>1.8018816779524345</v>
      </c>
      <c r="F617" s="4">
        <v>11834000</v>
      </c>
      <c r="G617" s="4">
        <f t="shared" si="50"/>
        <v>2620639264.4980001</v>
      </c>
      <c r="H617" s="8">
        <v>132500</v>
      </c>
      <c r="I617" s="4">
        <f t="shared" si="52"/>
        <v>2794000068.3924999</v>
      </c>
      <c r="J617" s="20">
        <f t="shared" si="53"/>
        <v>0.93795246970260771</v>
      </c>
      <c r="K617">
        <v>1</v>
      </c>
    </row>
    <row r="618" spans="1:11" x14ac:dyDescent="0.25">
      <c r="A618" s="6">
        <v>44946</v>
      </c>
      <c r="B618" s="10">
        <v>22676.552734000001</v>
      </c>
      <c r="C618" s="14">
        <f t="shared" si="49"/>
        <v>1.2436950350404743</v>
      </c>
      <c r="D618" s="10">
        <v>240.029999</v>
      </c>
      <c r="E618" s="14">
        <f t="shared" si="51"/>
        <v>1.8857832460341895</v>
      </c>
      <c r="F618" s="4">
        <v>11834000</v>
      </c>
      <c r="G618" s="4">
        <f t="shared" si="50"/>
        <v>2840515008.1659999</v>
      </c>
      <c r="H618" s="8">
        <v>132500</v>
      </c>
      <c r="I618" s="4">
        <f t="shared" si="52"/>
        <v>3004643237.2550001</v>
      </c>
      <c r="J618" s="20">
        <f t="shared" si="53"/>
        <v>0.94537513570531406</v>
      </c>
      <c r="K618">
        <v>1</v>
      </c>
    </row>
    <row r="619" spans="1:11" x14ac:dyDescent="0.25">
      <c r="A619" s="6">
        <v>44949</v>
      </c>
      <c r="B619" s="10">
        <v>22934.431640999999</v>
      </c>
      <c r="C619" s="14">
        <f t="shared" si="49"/>
        <v>1.2550670857231756</v>
      </c>
      <c r="D619" s="10">
        <v>250.220001</v>
      </c>
      <c r="E619" s="14">
        <f t="shared" si="51"/>
        <v>1.928236281248342</v>
      </c>
      <c r="F619" s="4">
        <v>11834000</v>
      </c>
      <c r="G619" s="4">
        <f t="shared" si="50"/>
        <v>2961103491.8340001</v>
      </c>
      <c r="H619" s="8">
        <v>132500</v>
      </c>
      <c r="I619" s="4">
        <f t="shared" si="52"/>
        <v>3038812192.4324999</v>
      </c>
      <c r="J619" s="20">
        <f t="shared" si="53"/>
        <v>0.9744279357598945</v>
      </c>
      <c r="K619">
        <v>1</v>
      </c>
    </row>
    <row r="620" spans="1:11" x14ac:dyDescent="0.25">
      <c r="A620" s="6">
        <v>44950</v>
      </c>
      <c r="B620" s="10">
        <v>22636.46875</v>
      </c>
      <c r="C620" s="14">
        <f t="shared" si="49"/>
        <v>1.2420751400031289</v>
      </c>
      <c r="D620" s="10">
        <v>247.5</v>
      </c>
      <c r="E620" s="14">
        <f t="shared" si="51"/>
        <v>1.9173658432772385</v>
      </c>
      <c r="F620" s="4">
        <v>11834000</v>
      </c>
      <c r="G620" s="4">
        <f t="shared" si="50"/>
        <v>2928915000</v>
      </c>
      <c r="H620" s="8">
        <v>132500</v>
      </c>
      <c r="I620" s="4">
        <f t="shared" si="52"/>
        <v>2999332109.375</v>
      </c>
      <c r="J620" s="20">
        <f t="shared" si="53"/>
        <v>0.97652240338610796</v>
      </c>
      <c r="K620">
        <v>1</v>
      </c>
    </row>
    <row r="621" spans="1:11" x14ac:dyDescent="0.25">
      <c r="A621" s="6">
        <v>44951</v>
      </c>
      <c r="B621" s="10">
        <v>23117.859375</v>
      </c>
      <c r="C621" s="14">
        <f t="shared" si="49"/>
        <v>1.2633412937622044</v>
      </c>
      <c r="D621" s="10">
        <v>245.83999600000001</v>
      </c>
      <c r="E621" s="14">
        <f t="shared" si="51"/>
        <v>1.9106587564085515</v>
      </c>
      <c r="F621" s="4">
        <v>11834000</v>
      </c>
      <c r="G621" s="4">
        <f t="shared" si="50"/>
        <v>2909270512.664</v>
      </c>
      <c r="H621" s="8">
        <v>132500</v>
      </c>
      <c r="I621" s="4">
        <f t="shared" si="52"/>
        <v>3063116367.1875</v>
      </c>
      <c r="J621" s="20">
        <f t="shared" si="53"/>
        <v>0.94977472740783975</v>
      </c>
      <c r="K621">
        <v>1</v>
      </c>
    </row>
    <row r="622" spans="1:11" x14ac:dyDescent="0.25">
      <c r="A622" s="6">
        <v>44952</v>
      </c>
      <c r="B622" s="10">
        <v>23032.777343999998</v>
      </c>
      <c r="C622" s="14">
        <f t="shared" si="49"/>
        <v>1.2596609343647418</v>
      </c>
      <c r="D622" s="10">
        <v>245.320007</v>
      </c>
      <c r="E622" s="14">
        <f t="shared" si="51"/>
        <v>1.9085436042426687</v>
      </c>
      <c r="F622" s="4">
        <v>11834000</v>
      </c>
      <c r="G622" s="4">
        <f t="shared" si="50"/>
        <v>2903116962.8379998</v>
      </c>
      <c r="H622" s="8">
        <v>132500</v>
      </c>
      <c r="I622" s="4">
        <f t="shared" si="52"/>
        <v>3051842998.0799999</v>
      </c>
      <c r="J622" s="20">
        <f t="shared" si="53"/>
        <v>0.95126681309111649</v>
      </c>
      <c r="K622">
        <v>1</v>
      </c>
    </row>
    <row r="623" spans="1:11" x14ac:dyDescent="0.25">
      <c r="A623" s="6">
        <v>44953</v>
      </c>
      <c r="B623" s="10">
        <v>23078.728515999999</v>
      </c>
      <c r="C623" s="14">
        <f t="shared" si="49"/>
        <v>1.2616559682815689</v>
      </c>
      <c r="D623" s="10">
        <v>258.35998499999999</v>
      </c>
      <c r="E623" s="14">
        <f t="shared" si="51"/>
        <v>1.9616985758223002</v>
      </c>
      <c r="F623" s="4">
        <v>11834000</v>
      </c>
      <c r="G623" s="4">
        <f t="shared" si="50"/>
        <v>3057432062.4899998</v>
      </c>
      <c r="H623" s="8">
        <v>132500</v>
      </c>
      <c r="I623" s="4">
        <f t="shared" si="52"/>
        <v>3057931528.3699999</v>
      </c>
      <c r="J623" s="20">
        <f t="shared" si="53"/>
        <v>0.99983666544676808</v>
      </c>
      <c r="K623">
        <v>1</v>
      </c>
    </row>
    <row r="624" spans="1:11" x14ac:dyDescent="0.25">
      <c r="A624" s="6">
        <v>44956</v>
      </c>
      <c r="B624" s="10">
        <v>22840.138672000001</v>
      </c>
      <c r="C624" s="14">
        <f t="shared" si="49"/>
        <v>1.2513178838487722</v>
      </c>
      <c r="D624" s="10">
        <v>245.69000199999999</v>
      </c>
      <c r="E624" s="14">
        <f t="shared" si="51"/>
        <v>1.9126585396882216</v>
      </c>
      <c r="F624" s="4">
        <v>11834000</v>
      </c>
      <c r="G624" s="4">
        <f t="shared" si="50"/>
        <v>2907495483.6679997</v>
      </c>
      <c r="H624" s="8">
        <v>132500</v>
      </c>
      <c r="I624" s="4">
        <f t="shared" si="52"/>
        <v>3026318374.04</v>
      </c>
      <c r="J624" s="20">
        <f t="shared" si="53"/>
        <v>0.96073681758295082</v>
      </c>
      <c r="K624">
        <v>1</v>
      </c>
    </row>
    <row r="625" spans="1:11" x14ac:dyDescent="0.25">
      <c r="A625" s="6">
        <v>44957</v>
      </c>
      <c r="B625" s="10">
        <v>23139.283202999999</v>
      </c>
      <c r="C625" s="14">
        <f t="shared" si="49"/>
        <v>1.26441520060748</v>
      </c>
      <c r="D625" s="10">
        <v>251.729996</v>
      </c>
      <c r="E625" s="14">
        <f t="shared" si="51"/>
        <v>1.9372423402125913</v>
      </c>
      <c r="F625" s="4">
        <v>11834000</v>
      </c>
      <c r="G625" s="4">
        <f t="shared" si="50"/>
        <v>2978972772.664</v>
      </c>
      <c r="H625" s="8">
        <v>132500</v>
      </c>
      <c r="I625" s="4">
        <f t="shared" si="52"/>
        <v>3065955024.3975</v>
      </c>
      <c r="J625" s="20">
        <f t="shared" si="53"/>
        <v>0.97162963871246177</v>
      </c>
      <c r="K625">
        <v>1</v>
      </c>
    </row>
    <row r="626" spans="1:11" x14ac:dyDescent="0.25">
      <c r="A626" s="6">
        <v>44958</v>
      </c>
      <c r="B626" s="10">
        <v>23723.769531000002</v>
      </c>
      <c r="C626" s="14">
        <f t="shared" si="49"/>
        <v>1.2896746834908663</v>
      </c>
      <c r="D626" s="10">
        <v>267.92001299999998</v>
      </c>
      <c r="E626" s="14">
        <f t="shared" si="51"/>
        <v>2.0015573493782055</v>
      </c>
      <c r="F626" s="4">
        <v>11834000</v>
      </c>
      <c r="G626" s="4">
        <f t="shared" si="50"/>
        <v>3170565433.842</v>
      </c>
      <c r="H626" s="8">
        <v>132500</v>
      </c>
      <c r="I626" s="4">
        <f t="shared" si="52"/>
        <v>3143399462.8575001</v>
      </c>
      <c r="J626" s="20">
        <f t="shared" si="53"/>
        <v>1.0086422267692967</v>
      </c>
      <c r="K626">
        <v>1</v>
      </c>
    </row>
    <row r="627" spans="1:11" x14ac:dyDescent="0.25">
      <c r="A627" s="6">
        <v>44959</v>
      </c>
      <c r="B627" s="10">
        <v>23471.871093999998</v>
      </c>
      <c r="C627" s="14">
        <f t="shared" si="49"/>
        <v>1.2790567065850107</v>
      </c>
      <c r="D627" s="10">
        <v>292.13000499999998</v>
      </c>
      <c r="E627" s="14">
        <f t="shared" si="51"/>
        <v>2.0919201099981075</v>
      </c>
      <c r="F627" s="4">
        <v>11834000</v>
      </c>
      <c r="G627" s="4">
        <f t="shared" si="50"/>
        <v>3457066479.1699996</v>
      </c>
      <c r="H627" s="8">
        <v>132500</v>
      </c>
      <c r="I627" s="4">
        <f t="shared" si="52"/>
        <v>3110022919.9549999</v>
      </c>
      <c r="J627" s="20">
        <f t="shared" si="53"/>
        <v>1.1115887464970906</v>
      </c>
      <c r="K627">
        <v>1</v>
      </c>
    </row>
    <row r="628" spans="1:11" x14ac:dyDescent="0.25">
      <c r="A628" s="6">
        <v>44960</v>
      </c>
      <c r="B628" s="10">
        <v>23449.322265999999</v>
      </c>
      <c r="C628" s="14">
        <f t="shared" si="49"/>
        <v>1.2780960320861734</v>
      </c>
      <c r="D628" s="10">
        <v>284.76001000000002</v>
      </c>
      <c r="E628" s="14">
        <f t="shared" si="51"/>
        <v>2.0666916333820202</v>
      </c>
      <c r="F628" s="4">
        <v>11834000</v>
      </c>
      <c r="G628" s="4">
        <f t="shared" si="50"/>
        <v>3369849958.3400002</v>
      </c>
      <c r="H628" s="8">
        <v>132500</v>
      </c>
      <c r="I628" s="4">
        <f t="shared" si="52"/>
        <v>3107035200.2449999</v>
      </c>
      <c r="J628" s="20">
        <f t="shared" si="53"/>
        <v>1.0845869908632759</v>
      </c>
      <c r="K628">
        <v>1</v>
      </c>
    </row>
    <row r="629" spans="1:11" x14ac:dyDescent="0.25">
      <c r="A629" s="6">
        <v>44963</v>
      </c>
      <c r="B629" s="10">
        <v>22760.109375</v>
      </c>
      <c r="C629" s="14">
        <f t="shared" si="49"/>
        <v>1.2487044410123747</v>
      </c>
      <c r="D629" s="10">
        <v>282.04998799999998</v>
      </c>
      <c r="E629" s="14">
        <f t="shared" si="51"/>
        <v>2.0571747703927259</v>
      </c>
      <c r="F629" s="4">
        <v>11834000</v>
      </c>
      <c r="G629" s="4">
        <f t="shared" si="50"/>
        <v>3337779557.9919996</v>
      </c>
      <c r="H629" s="8">
        <v>132500</v>
      </c>
      <c r="I629" s="4">
        <f t="shared" si="52"/>
        <v>3015714492.1875</v>
      </c>
      <c r="J629" s="20">
        <f t="shared" si="53"/>
        <v>1.106795609013665</v>
      </c>
      <c r="K629">
        <v>1</v>
      </c>
    </row>
    <row r="630" spans="1:11" x14ac:dyDescent="0.25">
      <c r="A630" s="6">
        <v>44964</v>
      </c>
      <c r="B630" s="10">
        <v>23264.291015999999</v>
      </c>
      <c r="C630" s="14">
        <f t="shared" si="49"/>
        <v>1.2708564277490377</v>
      </c>
      <c r="D630" s="10">
        <v>283.86999500000002</v>
      </c>
      <c r="E630" s="14">
        <f t="shared" si="51"/>
        <v>2.0636275520889975</v>
      </c>
      <c r="F630" s="4">
        <v>11834000</v>
      </c>
      <c r="G630" s="4">
        <f t="shared" si="50"/>
        <v>3359317520.8300004</v>
      </c>
      <c r="H630" s="8">
        <v>132500</v>
      </c>
      <c r="I630" s="4">
        <f t="shared" si="52"/>
        <v>3082518559.6199999</v>
      </c>
      <c r="J630" s="20">
        <f t="shared" si="53"/>
        <v>1.0897963648413922</v>
      </c>
      <c r="K630">
        <v>1</v>
      </c>
    </row>
    <row r="631" spans="1:11" x14ac:dyDescent="0.25">
      <c r="A631" s="6">
        <v>44965</v>
      </c>
      <c r="B631" s="10">
        <v>22939.398438</v>
      </c>
      <c r="C631" s="14">
        <f t="shared" si="49"/>
        <v>1.2568911374345144</v>
      </c>
      <c r="D631" s="10">
        <v>275.959991</v>
      </c>
      <c r="E631" s="14">
        <f t="shared" si="51"/>
        <v>2.0357626697860969</v>
      </c>
      <c r="F631" s="4">
        <v>11834000</v>
      </c>
      <c r="G631" s="4">
        <f t="shared" si="50"/>
        <v>3265710533.494</v>
      </c>
      <c r="H631" s="8">
        <v>132500</v>
      </c>
      <c r="I631" s="4">
        <f t="shared" si="52"/>
        <v>3039470293.0349998</v>
      </c>
      <c r="J631" s="20">
        <f t="shared" si="53"/>
        <v>1.0744341015529693</v>
      </c>
      <c r="K631">
        <v>1</v>
      </c>
    </row>
    <row r="632" spans="1:11" x14ac:dyDescent="0.25">
      <c r="A632" s="6">
        <v>44966</v>
      </c>
      <c r="B632" s="10">
        <v>21819.039063</v>
      </c>
      <c r="C632" s="14">
        <f t="shared" si="49"/>
        <v>1.2080511742581441</v>
      </c>
      <c r="D632" s="10">
        <v>249.03999300000001</v>
      </c>
      <c r="E632" s="14">
        <f t="shared" si="51"/>
        <v>1.9382123042332875</v>
      </c>
      <c r="F632" s="4">
        <v>11834000</v>
      </c>
      <c r="G632" s="4">
        <f t="shared" si="50"/>
        <v>2947139277.1620002</v>
      </c>
      <c r="H632" s="8">
        <v>132500</v>
      </c>
      <c r="I632" s="4">
        <f t="shared" si="52"/>
        <v>2891022675.8474998</v>
      </c>
      <c r="J632" s="20">
        <f t="shared" si="53"/>
        <v>1.019410640318845</v>
      </c>
      <c r="K632">
        <v>1</v>
      </c>
    </row>
    <row r="633" spans="1:11" x14ac:dyDescent="0.25">
      <c r="A633" s="6">
        <v>44967</v>
      </c>
      <c r="B633" s="10">
        <v>21651.183593999998</v>
      </c>
      <c r="C633" s="14">
        <f t="shared" si="49"/>
        <v>1.200358100859479</v>
      </c>
      <c r="D633" s="10">
        <v>243.36999499999999</v>
      </c>
      <c r="E633" s="14">
        <f t="shared" si="51"/>
        <v>1.9154448847048102</v>
      </c>
      <c r="F633" s="4">
        <v>11834000</v>
      </c>
      <c r="G633" s="4">
        <f t="shared" si="50"/>
        <v>2880040520.8299999</v>
      </c>
      <c r="H633" s="8">
        <v>132500</v>
      </c>
      <c r="I633" s="4">
        <f t="shared" si="52"/>
        <v>2868781826.2049999</v>
      </c>
      <c r="J633" s="20">
        <f t="shared" si="53"/>
        <v>1.0039245558941279</v>
      </c>
      <c r="K633">
        <v>1</v>
      </c>
    </row>
    <row r="634" spans="1:11" x14ac:dyDescent="0.25">
      <c r="A634" s="6">
        <v>44970</v>
      </c>
      <c r="B634" s="10">
        <v>21808.101563</v>
      </c>
      <c r="C634" s="14">
        <f t="shared" si="49"/>
        <v>1.2076056477808166</v>
      </c>
      <c r="D634" s="10">
        <v>249.25</v>
      </c>
      <c r="E634" s="14">
        <f t="shared" si="51"/>
        <v>1.9396056486477935</v>
      </c>
      <c r="F634" s="4">
        <v>11834000</v>
      </c>
      <c r="G634" s="4">
        <f t="shared" si="50"/>
        <v>2949624500</v>
      </c>
      <c r="H634" s="8">
        <v>132500</v>
      </c>
      <c r="I634" s="4">
        <f t="shared" si="52"/>
        <v>2889573457.0974998</v>
      </c>
      <c r="J634" s="20">
        <f t="shared" si="53"/>
        <v>1.020781974846495</v>
      </c>
      <c r="K634">
        <v>1</v>
      </c>
    </row>
    <row r="635" spans="1:11" x14ac:dyDescent="0.25">
      <c r="A635" s="6">
        <v>44971</v>
      </c>
      <c r="B635" s="10">
        <v>22220.804688</v>
      </c>
      <c r="C635" s="14">
        <f t="shared" si="49"/>
        <v>1.2265299509260386</v>
      </c>
      <c r="D635" s="10">
        <v>271.14001500000001</v>
      </c>
      <c r="E635" s="14">
        <f t="shared" si="51"/>
        <v>2.0274291792395687</v>
      </c>
      <c r="F635" s="4">
        <v>11834000</v>
      </c>
      <c r="G635" s="4">
        <f t="shared" si="50"/>
        <v>3208670937.5100002</v>
      </c>
      <c r="H635" s="8">
        <v>132500</v>
      </c>
      <c r="I635" s="4">
        <f t="shared" si="52"/>
        <v>2944256621.1599998</v>
      </c>
      <c r="J635" s="20">
        <f t="shared" si="53"/>
        <v>1.089806817262357</v>
      </c>
      <c r="K635">
        <v>1</v>
      </c>
    </row>
    <row r="636" spans="1:11" x14ac:dyDescent="0.25">
      <c r="A636" s="6">
        <v>44972</v>
      </c>
      <c r="B636" s="10">
        <v>24307.841797000001</v>
      </c>
      <c r="C636" s="14">
        <f t="shared" si="49"/>
        <v>1.3204526120674274</v>
      </c>
      <c r="D636" s="10">
        <v>298.39999399999999</v>
      </c>
      <c r="E636" s="14">
        <f t="shared" si="51"/>
        <v>2.1279675634393334</v>
      </c>
      <c r="F636" s="4">
        <v>11834000</v>
      </c>
      <c r="G636" s="4">
        <f t="shared" si="50"/>
        <v>3531265528.9959998</v>
      </c>
      <c r="H636" s="8">
        <v>132500</v>
      </c>
      <c r="I636" s="4">
        <f t="shared" si="52"/>
        <v>3220789038.1025</v>
      </c>
      <c r="J636" s="20">
        <f t="shared" si="53"/>
        <v>1.0963976489054417</v>
      </c>
      <c r="K636">
        <v>1</v>
      </c>
    </row>
    <row r="637" spans="1:11" x14ac:dyDescent="0.25">
      <c r="A637" s="6">
        <v>44973</v>
      </c>
      <c r="B637" s="10">
        <v>23623.474609000001</v>
      </c>
      <c r="C637" s="14">
        <f t="shared" si="49"/>
        <v>1.2922984388703456</v>
      </c>
      <c r="D637" s="10">
        <v>284.02999899999998</v>
      </c>
      <c r="E637" s="14">
        <f t="shared" si="51"/>
        <v>2.0798107427659387</v>
      </c>
      <c r="F637" s="4">
        <v>11834000</v>
      </c>
      <c r="G637" s="4">
        <f t="shared" si="50"/>
        <v>3361211008.1659999</v>
      </c>
      <c r="H637" s="8">
        <v>132500</v>
      </c>
      <c r="I637" s="4">
        <f t="shared" si="52"/>
        <v>3130110385.6925001</v>
      </c>
      <c r="J637" s="20">
        <f t="shared" si="53"/>
        <v>1.0738314608743011</v>
      </c>
      <c r="K637">
        <v>1</v>
      </c>
    </row>
    <row r="638" spans="1:11" x14ac:dyDescent="0.25">
      <c r="A638" s="6">
        <v>44974</v>
      </c>
      <c r="B638" s="10">
        <v>24565.601563</v>
      </c>
      <c r="C638" s="14">
        <f t="shared" si="49"/>
        <v>1.3321794034445014</v>
      </c>
      <c r="D638" s="10">
        <v>294.04998799999998</v>
      </c>
      <c r="E638" s="14">
        <f t="shared" si="51"/>
        <v>2.1150886677572354</v>
      </c>
      <c r="F638" s="4">
        <v>11834000</v>
      </c>
      <c r="G638" s="4">
        <f t="shared" si="50"/>
        <v>3479787557.9919996</v>
      </c>
      <c r="H638" s="8">
        <v>132500</v>
      </c>
      <c r="I638" s="4">
        <f t="shared" si="52"/>
        <v>3254942207.0974998</v>
      </c>
      <c r="J638" s="20">
        <f t="shared" si="53"/>
        <v>1.0690781392075772</v>
      </c>
      <c r="K638">
        <v>1</v>
      </c>
    </row>
    <row r="639" spans="1:11" x14ac:dyDescent="0.25">
      <c r="A639" s="6">
        <v>44978</v>
      </c>
      <c r="B639" s="10">
        <v>24436.353515999999</v>
      </c>
      <c r="C639" s="14">
        <f t="shared" si="49"/>
        <v>1.3269180608037141</v>
      </c>
      <c r="D639" s="10">
        <v>269.92001299999998</v>
      </c>
      <c r="E639" s="14">
        <f t="shared" si="51"/>
        <v>2.0330278754269191</v>
      </c>
      <c r="F639" s="4">
        <v>11834000</v>
      </c>
      <c r="G639" s="4">
        <f t="shared" si="50"/>
        <v>3194233433.842</v>
      </c>
      <c r="H639" s="8">
        <v>132500</v>
      </c>
      <c r="I639" s="4">
        <f t="shared" si="52"/>
        <v>3237816840.8699999</v>
      </c>
      <c r="J639" s="20">
        <f t="shared" si="53"/>
        <v>0.98653926112253809</v>
      </c>
      <c r="K639">
        <v>1</v>
      </c>
    </row>
    <row r="640" spans="1:11" x14ac:dyDescent="0.25">
      <c r="A640" s="6">
        <v>44979</v>
      </c>
      <c r="B640" s="10">
        <v>24188.84375</v>
      </c>
      <c r="C640" s="14">
        <f t="shared" si="49"/>
        <v>1.3167893087442901</v>
      </c>
      <c r="D640" s="10">
        <v>268.57998700000002</v>
      </c>
      <c r="E640" s="14">
        <f t="shared" si="51"/>
        <v>2.0280633454348433</v>
      </c>
      <c r="F640" s="4">
        <v>11834000</v>
      </c>
      <c r="G640" s="4">
        <f t="shared" si="50"/>
        <v>3178375566.158</v>
      </c>
      <c r="H640" s="8">
        <v>132500</v>
      </c>
      <c r="I640" s="4">
        <f t="shared" si="52"/>
        <v>3205021796.875</v>
      </c>
      <c r="J640" s="20">
        <f t="shared" si="53"/>
        <v>0.99168610000001223</v>
      </c>
      <c r="K640">
        <v>1</v>
      </c>
    </row>
    <row r="641" spans="1:11" x14ac:dyDescent="0.25">
      <c r="A641" s="6">
        <v>44980</v>
      </c>
      <c r="B641" s="10">
        <v>23947.492188</v>
      </c>
      <c r="C641" s="14">
        <f t="shared" si="49"/>
        <v>1.306811503914326</v>
      </c>
      <c r="D641" s="10">
        <v>265.75</v>
      </c>
      <c r="E641" s="14">
        <f t="shared" si="51"/>
        <v>2.0175264955689594</v>
      </c>
      <c r="F641" s="4">
        <v>11834000</v>
      </c>
      <c r="G641" s="4">
        <f t="shared" si="50"/>
        <v>3144885500</v>
      </c>
      <c r="H641" s="8">
        <v>132500</v>
      </c>
      <c r="I641" s="4">
        <f t="shared" si="52"/>
        <v>3173042714.9099998</v>
      </c>
      <c r="J641" s="20">
        <f t="shared" si="53"/>
        <v>0.99112611539148521</v>
      </c>
      <c r="K641">
        <v>1</v>
      </c>
    </row>
    <row r="642" spans="1:11" x14ac:dyDescent="0.25">
      <c r="A642" s="6">
        <v>44981</v>
      </c>
      <c r="B642" s="10">
        <v>23198.126952999999</v>
      </c>
      <c r="C642" s="14">
        <f t="shared" ref="C642:C705" si="54">C641+B642/B641-1</f>
        <v>1.275519490992175</v>
      </c>
      <c r="D642" s="10">
        <v>255.800003</v>
      </c>
      <c r="E642" s="14">
        <f t="shared" si="51"/>
        <v>1.9800853027185359</v>
      </c>
      <c r="F642" s="4">
        <v>11834000</v>
      </c>
      <c r="G642" s="4">
        <f t="shared" ref="G642:G705" si="55">F642*D642</f>
        <v>3027137235.5019999</v>
      </c>
      <c r="H642" s="8">
        <v>132500</v>
      </c>
      <c r="I642" s="4">
        <f t="shared" si="52"/>
        <v>3073751821.2725</v>
      </c>
      <c r="J642" s="20">
        <f t="shared" si="53"/>
        <v>0.98483462931265475</v>
      </c>
      <c r="K642">
        <v>1</v>
      </c>
    </row>
    <row r="643" spans="1:11" x14ac:dyDescent="0.25">
      <c r="A643" s="6">
        <v>44984</v>
      </c>
      <c r="B643" s="10">
        <v>23522.871093999998</v>
      </c>
      <c r="C643" s="14">
        <f t="shared" si="54"/>
        <v>1.2895182134604992</v>
      </c>
      <c r="D643" s="10">
        <v>258.64999399999999</v>
      </c>
      <c r="E643" s="14">
        <f t="shared" si="51"/>
        <v>1.99122678421414</v>
      </c>
      <c r="F643" s="4">
        <v>11834000</v>
      </c>
      <c r="G643" s="4">
        <f t="shared" si="55"/>
        <v>3060864028.9959998</v>
      </c>
      <c r="H643" s="8">
        <v>132500</v>
      </c>
      <c r="I643" s="4">
        <f t="shared" si="52"/>
        <v>3116780419.9549999</v>
      </c>
      <c r="J643" s="20">
        <f t="shared" si="53"/>
        <v>0.98205956678853645</v>
      </c>
      <c r="K643">
        <v>1</v>
      </c>
    </row>
    <row r="644" spans="1:11" x14ac:dyDescent="0.25">
      <c r="A644" s="6">
        <v>44985</v>
      </c>
      <c r="B644" s="10">
        <v>23147.353515999999</v>
      </c>
      <c r="C644" s="14">
        <f t="shared" si="54"/>
        <v>1.2735542787647987</v>
      </c>
      <c r="D644" s="10">
        <v>262.26998900000001</v>
      </c>
      <c r="E644" s="14">
        <f t="shared" si="51"/>
        <v>2.0052225123563181</v>
      </c>
      <c r="F644" s="4">
        <v>11834000</v>
      </c>
      <c r="G644" s="4">
        <f t="shared" si="55"/>
        <v>3103703049.8260002</v>
      </c>
      <c r="H644" s="8">
        <v>132500</v>
      </c>
      <c r="I644" s="4">
        <f t="shared" si="52"/>
        <v>3067024340.8699999</v>
      </c>
      <c r="J644" s="20">
        <f t="shared" si="53"/>
        <v>1.0119590537535792</v>
      </c>
      <c r="K644">
        <v>1</v>
      </c>
    </row>
    <row r="645" spans="1:11" x14ac:dyDescent="0.25">
      <c r="A645" s="6">
        <v>44986</v>
      </c>
      <c r="B645" s="10">
        <v>23646.550781000002</v>
      </c>
      <c r="C645" s="14">
        <f t="shared" si="54"/>
        <v>1.2951203409349272</v>
      </c>
      <c r="D645" s="10">
        <v>257.91000400000001</v>
      </c>
      <c r="E645" s="14">
        <f t="shared" si="51"/>
        <v>1.9885984791734748</v>
      </c>
      <c r="F645" s="4">
        <v>11834000</v>
      </c>
      <c r="G645" s="4">
        <f t="shared" si="55"/>
        <v>3052106987.336</v>
      </c>
      <c r="H645" s="8">
        <v>132500</v>
      </c>
      <c r="I645" s="4">
        <f t="shared" si="52"/>
        <v>3133167978.4825001</v>
      </c>
      <c r="J645" s="20">
        <f t="shared" si="53"/>
        <v>0.97412810557774154</v>
      </c>
      <c r="K645">
        <v>1</v>
      </c>
    </row>
    <row r="646" spans="1:11" x14ac:dyDescent="0.25">
      <c r="A646" s="6">
        <v>44987</v>
      </c>
      <c r="B646" s="10">
        <v>23475.466797000001</v>
      </c>
      <c r="C646" s="14">
        <f t="shared" si="54"/>
        <v>1.2878852906485463</v>
      </c>
      <c r="D646" s="10">
        <v>252.88999899999999</v>
      </c>
      <c r="E646" s="14">
        <f t="shared" si="51"/>
        <v>1.9691343059264375</v>
      </c>
      <c r="F646" s="4">
        <v>11834000</v>
      </c>
      <c r="G646" s="4">
        <f t="shared" si="55"/>
        <v>2992700248.1659999</v>
      </c>
      <c r="H646" s="8">
        <v>132500</v>
      </c>
      <c r="I646" s="4">
        <f t="shared" si="52"/>
        <v>3110499350.6025</v>
      </c>
      <c r="J646" s="20">
        <f t="shared" si="53"/>
        <v>0.96212855584950285</v>
      </c>
      <c r="K646">
        <v>1</v>
      </c>
    </row>
    <row r="647" spans="1:11" x14ac:dyDescent="0.25">
      <c r="A647" s="6">
        <v>44988</v>
      </c>
      <c r="B647" s="10">
        <v>22362.679688</v>
      </c>
      <c r="C647" s="14">
        <f t="shared" si="54"/>
        <v>1.2404831614971803</v>
      </c>
      <c r="D647" s="10">
        <v>246.91000399999999</v>
      </c>
      <c r="E647" s="14">
        <f t="shared" si="51"/>
        <v>1.9454876808181032</v>
      </c>
      <c r="F647" s="4">
        <v>11834000</v>
      </c>
      <c r="G647" s="4">
        <f t="shared" si="55"/>
        <v>2921932987.336</v>
      </c>
      <c r="H647" s="8">
        <v>132500</v>
      </c>
      <c r="I647" s="4">
        <f t="shared" si="52"/>
        <v>2963055058.6599998</v>
      </c>
      <c r="J647" s="20">
        <f t="shared" si="53"/>
        <v>0.98612173229659905</v>
      </c>
      <c r="K647">
        <v>1</v>
      </c>
    </row>
    <row r="648" spans="1:11" x14ac:dyDescent="0.25">
      <c r="A648" s="6">
        <v>44991</v>
      </c>
      <c r="B648" s="10">
        <v>22429.757813</v>
      </c>
      <c r="C648" s="14">
        <f t="shared" si="54"/>
        <v>1.2434827181664105</v>
      </c>
      <c r="D648" s="10">
        <v>237.449997</v>
      </c>
      <c r="E648" s="14">
        <f t="shared" si="51"/>
        <v>1.9071740975418257</v>
      </c>
      <c r="F648" s="4">
        <v>11834000</v>
      </c>
      <c r="G648" s="4">
        <f t="shared" si="55"/>
        <v>2809983264.4980001</v>
      </c>
      <c r="H648" s="8">
        <v>132500</v>
      </c>
      <c r="I648" s="4">
        <f t="shared" si="52"/>
        <v>2971942910.2224998</v>
      </c>
      <c r="J648" s="20">
        <f t="shared" si="53"/>
        <v>0.94550378300760352</v>
      </c>
      <c r="K648">
        <v>1</v>
      </c>
    </row>
    <row r="649" spans="1:11" x14ac:dyDescent="0.25">
      <c r="A649" s="6">
        <v>44992</v>
      </c>
      <c r="B649" s="10">
        <v>22219.769531000002</v>
      </c>
      <c r="C649" s="14">
        <f t="shared" si="54"/>
        <v>1.234120678515751</v>
      </c>
      <c r="D649" s="10">
        <v>231.44000199999999</v>
      </c>
      <c r="E649" s="14">
        <f t="shared" si="51"/>
        <v>1.8818635265755939</v>
      </c>
      <c r="F649" s="4">
        <v>11834000</v>
      </c>
      <c r="G649" s="4">
        <f t="shared" si="55"/>
        <v>2738860983.6679997</v>
      </c>
      <c r="H649" s="8">
        <v>132500</v>
      </c>
      <c r="I649" s="4">
        <f t="shared" si="52"/>
        <v>2944119462.8575001</v>
      </c>
      <c r="J649" s="20">
        <f t="shared" si="53"/>
        <v>0.93028187823931552</v>
      </c>
      <c r="K649">
        <v>1</v>
      </c>
    </row>
    <row r="650" spans="1:11" x14ac:dyDescent="0.25">
      <c r="A650" s="6">
        <v>44993</v>
      </c>
      <c r="B650" s="10">
        <v>21718.080077999999</v>
      </c>
      <c r="C650" s="14">
        <f t="shared" si="54"/>
        <v>1.2115421611148363</v>
      </c>
      <c r="D650" s="10">
        <v>232.720001</v>
      </c>
      <c r="E650" s="14">
        <f t="shared" si="51"/>
        <v>1.8873941132889485</v>
      </c>
      <c r="F650" s="4">
        <v>11834000</v>
      </c>
      <c r="G650" s="4">
        <f t="shared" si="55"/>
        <v>2754008491.8340001</v>
      </c>
      <c r="H650" s="8">
        <v>132500</v>
      </c>
      <c r="I650" s="4">
        <f t="shared" si="52"/>
        <v>2877645610.335</v>
      </c>
      <c r="J650" s="20">
        <f t="shared" si="53"/>
        <v>0.95703532149443282</v>
      </c>
      <c r="K650">
        <v>1</v>
      </c>
    </row>
    <row r="651" spans="1:11" x14ac:dyDescent="0.25">
      <c r="A651" s="6">
        <v>44994</v>
      </c>
      <c r="B651" s="10">
        <v>20363.021484000001</v>
      </c>
      <c r="C651" s="14">
        <f t="shared" si="54"/>
        <v>1.1491490495168803</v>
      </c>
      <c r="D651" s="10">
        <v>210.820007</v>
      </c>
      <c r="E651" s="14">
        <f t="shared" si="51"/>
        <v>1.7932896362096451</v>
      </c>
      <c r="F651" s="4">
        <v>11834000</v>
      </c>
      <c r="G651" s="4">
        <f t="shared" si="55"/>
        <v>2494843962.8379998</v>
      </c>
      <c r="H651" s="8">
        <v>132500</v>
      </c>
      <c r="I651" s="4">
        <f t="shared" si="52"/>
        <v>2698100346.6300001</v>
      </c>
      <c r="J651" s="20">
        <f t="shared" si="53"/>
        <v>0.92466685531326775</v>
      </c>
      <c r="K651">
        <v>1</v>
      </c>
    </row>
    <row r="652" spans="1:11" x14ac:dyDescent="0.25">
      <c r="A652" s="6">
        <v>44995</v>
      </c>
      <c r="B652" s="10">
        <v>20187.244140999999</v>
      </c>
      <c r="C652" s="14">
        <f t="shared" si="54"/>
        <v>1.1405168657744964</v>
      </c>
      <c r="D652" s="10">
        <v>192.009995</v>
      </c>
      <c r="E652" s="14">
        <f t="shared" si="51"/>
        <v>1.70406654838383</v>
      </c>
      <c r="F652" s="4">
        <v>11834000</v>
      </c>
      <c r="G652" s="4">
        <f t="shared" si="55"/>
        <v>2272246280.8299999</v>
      </c>
      <c r="H652" s="8">
        <v>132500</v>
      </c>
      <c r="I652" s="4">
        <f t="shared" si="52"/>
        <v>2674809848.6824999</v>
      </c>
      <c r="J652" s="20">
        <f t="shared" si="53"/>
        <v>0.8494982482396698</v>
      </c>
      <c r="K652">
        <v>1</v>
      </c>
    </row>
    <row r="653" spans="1:11" x14ac:dyDescent="0.25">
      <c r="A653" s="6">
        <v>44998</v>
      </c>
      <c r="B653" s="10">
        <v>24197.533202999999</v>
      </c>
      <c r="C653" s="14">
        <f t="shared" si="54"/>
        <v>1.3391714733073377</v>
      </c>
      <c r="D653" s="10">
        <v>223.16000399999999</v>
      </c>
      <c r="E653" s="14">
        <f t="shared" si="51"/>
        <v>1.8662977332760535</v>
      </c>
      <c r="F653" s="4">
        <v>11834000</v>
      </c>
      <c r="G653" s="4">
        <f t="shared" si="55"/>
        <v>2640875487.336</v>
      </c>
      <c r="H653" s="8">
        <v>132500</v>
      </c>
      <c r="I653" s="4">
        <f t="shared" si="52"/>
        <v>3206173149.3975</v>
      </c>
      <c r="J653" s="20">
        <f t="shared" si="53"/>
        <v>0.82368461224006884</v>
      </c>
      <c r="K653">
        <v>1</v>
      </c>
    </row>
    <row r="654" spans="1:11" x14ac:dyDescent="0.25">
      <c r="A654" s="6">
        <v>44999</v>
      </c>
      <c r="B654" s="10">
        <v>24746.074218999998</v>
      </c>
      <c r="C654" s="14">
        <f t="shared" si="54"/>
        <v>1.3618407682060418</v>
      </c>
      <c r="D654" s="10">
        <v>229.470001</v>
      </c>
      <c r="E654" s="14">
        <f t="shared" si="51"/>
        <v>1.8945733959705211</v>
      </c>
      <c r="F654" s="4">
        <v>11834000</v>
      </c>
      <c r="G654" s="4">
        <f t="shared" si="55"/>
        <v>2715547991.8340001</v>
      </c>
      <c r="H654" s="8">
        <v>132500</v>
      </c>
      <c r="I654" s="4">
        <f t="shared" si="52"/>
        <v>3278854834.0174999</v>
      </c>
      <c r="J654" s="20">
        <f t="shared" si="53"/>
        <v>0.82820012757524442</v>
      </c>
      <c r="K654">
        <v>1</v>
      </c>
    </row>
    <row r="655" spans="1:11" x14ac:dyDescent="0.25">
      <c r="A655" s="6">
        <v>45000</v>
      </c>
      <c r="B655" s="10">
        <v>24375.960938</v>
      </c>
      <c r="C655" s="14">
        <f t="shared" si="54"/>
        <v>1.3468843238939243</v>
      </c>
      <c r="D655" s="10">
        <v>227.550003</v>
      </c>
      <c r="E655" s="14">
        <f t="shared" si="51"/>
        <v>1.8862062979113721</v>
      </c>
      <c r="F655" s="4">
        <v>11834000</v>
      </c>
      <c r="G655" s="4">
        <f t="shared" si="55"/>
        <v>2692826735.5019999</v>
      </c>
      <c r="H655" s="8">
        <v>132500</v>
      </c>
      <c r="I655" s="4">
        <f t="shared" si="52"/>
        <v>3229814824.2849998</v>
      </c>
      <c r="J655" s="20">
        <f t="shared" si="53"/>
        <v>0.83374028605436357</v>
      </c>
      <c r="K655">
        <v>1</v>
      </c>
    </row>
    <row r="656" spans="1:11" x14ac:dyDescent="0.25">
      <c r="A656" s="6">
        <v>45001</v>
      </c>
      <c r="B656" s="10">
        <v>25052.789063</v>
      </c>
      <c r="C656" s="14">
        <f t="shared" si="54"/>
        <v>1.3746505369561088</v>
      </c>
      <c r="D656" s="10">
        <v>241.08000200000001</v>
      </c>
      <c r="E656" s="14">
        <f t="shared" si="51"/>
        <v>1.9456657521922844</v>
      </c>
      <c r="F656" s="4">
        <v>11834000</v>
      </c>
      <c r="G656" s="4">
        <f t="shared" si="55"/>
        <v>2852940743.6680002</v>
      </c>
      <c r="H656" s="8">
        <v>132500</v>
      </c>
      <c r="I656" s="4">
        <f t="shared" si="52"/>
        <v>3319494550.8474998</v>
      </c>
      <c r="J656" s="20">
        <f t="shared" si="53"/>
        <v>0.8594503470233491</v>
      </c>
      <c r="K656">
        <v>1</v>
      </c>
    </row>
    <row r="657" spans="1:11" x14ac:dyDescent="0.25">
      <c r="A657" s="6">
        <v>45002</v>
      </c>
      <c r="B657" s="10">
        <v>27423.929688</v>
      </c>
      <c r="C657" s="14">
        <f t="shared" si="54"/>
        <v>1.4692963114859352</v>
      </c>
      <c r="D657" s="10">
        <v>267.66000400000001</v>
      </c>
      <c r="E657" s="14">
        <f t="shared" si="51"/>
        <v>2.0559196172142369</v>
      </c>
      <c r="F657" s="4">
        <v>11834000</v>
      </c>
      <c r="G657" s="4">
        <f t="shared" si="55"/>
        <v>3167488487.336</v>
      </c>
      <c r="H657" s="8">
        <v>132500</v>
      </c>
      <c r="I657" s="4">
        <f t="shared" si="52"/>
        <v>3633670683.6599998</v>
      </c>
      <c r="J657" s="20">
        <f t="shared" si="53"/>
        <v>0.87170488552516823</v>
      </c>
      <c r="K657">
        <v>1</v>
      </c>
    </row>
    <row r="658" spans="1:11" x14ac:dyDescent="0.25">
      <c r="A658" s="6">
        <v>45005</v>
      </c>
      <c r="B658" s="10">
        <v>27767.236327999999</v>
      </c>
      <c r="C658" s="14">
        <f t="shared" si="54"/>
        <v>1.4818148179110091</v>
      </c>
      <c r="D658" s="10">
        <v>263.959991</v>
      </c>
      <c r="E658" s="14">
        <f t="shared" si="51"/>
        <v>2.042096061416935</v>
      </c>
      <c r="F658" s="4">
        <v>11834000</v>
      </c>
      <c r="G658" s="4">
        <f t="shared" si="55"/>
        <v>3123702533.494</v>
      </c>
      <c r="H658" s="8">
        <v>132500</v>
      </c>
      <c r="I658" s="4">
        <f t="shared" si="52"/>
        <v>3679158813.46</v>
      </c>
      <c r="J658" s="20">
        <f t="shared" si="53"/>
        <v>0.84902628341731434</v>
      </c>
      <c r="K658">
        <v>1</v>
      </c>
    </row>
    <row r="659" spans="1:11" x14ac:dyDescent="0.25">
      <c r="A659" s="6">
        <v>45006</v>
      </c>
      <c r="B659" s="10">
        <v>28175.816406000002</v>
      </c>
      <c r="C659" s="14">
        <f t="shared" si="54"/>
        <v>1.4965292847442822</v>
      </c>
      <c r="D659" s="10">
        <v>273.38000499999998</v>
      </c>
      <c r="E659" s="14">
        <f t="shared" si="51"/>
        <v>2.0777833410092423</v>
      </c>
      <c r="F659" s="4">
        <v>11834000</v>
      </c>
      <c r="G659" s="4">
        <f t="shared" si="55"/>
        <v>3235178979.1699996</v>
      </c>
      <c r="H659" s="8">
        <v>132500</v>
      </c>
      <c r="I659" s="4">
        <f t="shared" si="52"/>
        <v>3733295673.7950001</v>
      </c>
      <c r="J659" s="20">
        <f t="shared" si="53"/>
        <v>0.86657453945546969</v>
      </c>
      <c r="K659">
        <v>1</v>
      </c>
    </row>
    <row r="660" spans="1:11" x14ac:dyDescent="0.25">
      <c r="A660" s="6">
        <v>45007</v>
      </c>
      <c r="B660" s="10">
        <v>27307.4375</v>
      </c>
      <c r="C660" s="14">
        <f t="shared" si="54"/>
        <v>1.4657092760713453</v>
      </c>
      <c r="D660" s="10">
        <v>246.86000100000001</v>
      </c>
      <c r="E660" s="14">
        <f t="shared" si="51"/>
        <v>1.9807755002200085</v>
      </c>
      <c r="F660" s="4">
        <v>11834000</v>
      </c>
      <c r="G660" s="4">
        <f t="shared" si="55"/>
        <v>2921341251.8340001</v>
      </c>
      <c r="H660" s="8">
        <v>132500</v>
      </c>
      <c r="I660" s="4">
        <f t="shared" si="52"/>
        <v>3618235468.75</v>
      </c>
      <c r="J660" s="20">
        <f t="shared" si="53"/>
        <v>0.8073939015481606</v>
      </c>
      <c r="K660">
        <v>1</v>
      </c>
    </row>
    <row r="661" spans="1:11" x14ac:dyDescent="0.25">
      <c r="A661" s="6">
        <v>45008</v>
      </c>
      <c r="B661" s="10">
        <v>28333.972656000002</v>
      </c>
      <c r="C661" s="14">
        <f t="shared" si="54"/>
        <v>1.5033010550875932</v>
      </c>
      <c r="D661" s="10">
        <v>263.32998700000002</v>
      </c>
      <c r="E661" s="14">
        <f t="shared" si="51"/>
        <v>2.0474934210386184</v>
      </c>
      <c r="F661" s="4">
        <v>11834000</v>
      </c>
      <c r="G661" s="4">
        <f t="shared" si="55"/>
        <v>3116247066.158</v>
      </c>
      <c r="H661" s="8">
        <v>132500</v>
      </c>
      <c r="I661" s="4">
        <f t="shared" si="52"/>
        <v>3754251376.9200001</v>
      </c>
      <c r="J661" s="20">
        <f t="shared" si="53"/>
        <v>0.83005818025818479</v>
      </c>
      <c r="K661">
        <v>1</v>
      </c>
    </row>
    <row r="662" spans="1:11" x14ac:dyDescent="0.25">
      <c r="A662" s="6">
        <v>45009</v>
      </c>
      <c r="B662" s="10">
        <v>27493.285156000002</v>
      </c>
      <c r="C662" s="14">
        <f t="shared" si="54"/>
        <v>1.4736304010565928</v>
      </c>
      <c r="D662" s="10">
        <v>256.67001299999998</v>
      </c>
      <c r="E662" s="14">
        <f t="shared" si="51"/>
        <v>2.0222020591399068</v>
      </c>
      <c r="F662" s="4">
        <v>11834000</v>
      </c>
      <c r="G662" s="4">
        <f t="shared" si="55"/>
        <v>3037432933.842</v>
      </c>
      <c r="H662" s="8">
        <v>132500</v>
      </c>
      <c r="I662" s="4">
        <f t="shared" si="52"/>
        <v>3642860283.1700001</v>
      </c>
      <c r="J662" s="20">
        <f t="shared" si="53"/>
        <v>0.83380440031557834</v>
      </c>
      <c r="K662">
        <v>1</v>
      </c>
    </row>
    <row r="663" spans="1:11" x14ac:dyDescent="0.25">
      <c r="A663" s="6">
        <v>45012</v>
      </c>
      <c r="B663" s="10">
        <v>27139.888672000001</v>
      </c>
      <c r="C663" s="14">
        <f t="shared" si="54"/>
        <v>1.4607764811996247</v>
      </c>
      <c r="D663" s="10">
        <v>238.96000699999999</v>
      </c>
      <c r="E663" s="14">
        <f t="shared" si="51"/>
        <v>1.9532029353505611</v>
      </c>
      <c r="F663" s="4">
        <v>11834000</v>
      </c>
      <c r="G663" s="4">
        <f t="shared" si="55"/>
        <v>2827852722.8379998</v>
      </c>
      <c r="H663" s="8">
        <v>138955</v>
      </c>
      <c r="I663" s="4">
        <f t="shared" si="52"/>
        <v>3771223230.4177599</v>
      </c>
      <c r="J663" s="20">
        <f t="shared" si="53"/>
        <v>0.74985026079316508</v>
      </c>
      <c r="K663">
        <v>1</v>
      </c>
    </row>
    <row r="664" spans="1:11" x14ac:dyDescent="0.25">
      <c r="A664" s="6">
        <v>45013</v>
      </c>
      <c r="B664" s="10">
        <v>27268.130859000001</v>
      </c>
      <c r="C664" s="14">
        <f t="shared" si="54"/>
        <v>1.465501710125575</v>
      </c>
      <c r="D664" s="10">
        <v>248.259995</v>
      </c>
      <c r="E664" s="14">
        <f t="shared" ref="E664:E727" si="56">E663+D664/D663-1</f>
        <v>1.9921215314652656</v>
      </c>
      <c r="F664" s="4">
        <v>11834000</v>
      </c>
      <c r="G664" s="4">
        <f t="shared" si="55"/>
        <v>2937908780.8299999</v>
      </c>
      <c r="H664" s="8">
        <v>138955</v>
      </c>
      <c r="I664" s="4">
        <f t="shared" si="52"/>
        <v>3789043123.5123453</v>
      </c>
      <c r="J664" s="20">
        <f t="shared" si="53"/>
        <v>0.7753695814648407</v>
      </c>
      <c r="K664">
        <v>1</v>
      </c>
    </row>
    <row r="665" spans="1:11" x14ac:dyDescent="0.25">
      <c r="A665" s="6">
        <v>45014</v>
      </c>
      <c r="B665" s="10">
        <v>28348.441406000002</v>
      </c>
      <c r="C665" s="14">
        <f t="shared" si="54"/>
        <v>1.5051197738860194</v>
      </c>
      <c r="D665" s="10">
        <v>284.02999899999998</v>
      </c>
      <c r="E665" s="14">
        <f t="shared" si="56"/>
        <v>2.1362043668814188</v>
      </c>
      <c r="F665" s="4">
        <v>11834000</v>
      </c>
      <c r="G665" s="4">
        <f t="shared" si="55"/>
        <v>3361211008.1659999</v>
      </c>
      <c r="H665" s="8">
        <v>138955</v>
      </c>
      <c r="I665" s="4">
        <f t="shared" si="52"/>
        <v>3939157675.5707302</v>
      </c>
      <c r="J665" s="20">
        <f t="shared" si="53"/>
        <v>0.85328166196825472</v>
      </c>
      <c r="K665">
        <v>1</v>
      </c>
    </row>
    <row r="666" spans="1:11" x14ac:dyDescent="0.25">
      <c r="A666" s="6">
        <v>45015</v>
      </c>
      <c r="B666" s="10">
        <v>28033.5625</v>
      </c>
      <c r="C666" s="14">
        <f t="shared" si="54"/>
        <v>1.494012323515455</v>
      </c>
      <c r="D666" s="10">
        <v>279.23001099999999</v>
      </c>
      <c r="E666" s="14">
        <f t="shared" si="56"/>
        <v>2.1193047857917469</v>
      </c>
      <c r="F666" s="4">
        <v>11834000</v>
      </c>
      <c r="G666" s="4">
        <f t="shared" si="55"/>
        <v>3304407950.1739998</v>
      </c>
      <c r="H666" s="8">
        <v>138955</v>
      </c>
      <c r="I666" s="4">
        <f t="shared" si="52"/>
        <v>3895403677.1875</v>
      </c>
      <c r="J666" s="20">
        <f t="shared" si="53"/>
        <v>0.84828382986992457</v>
      </c>
      <c r="K666">
        <v>1</v>
      </c>
    </row>
    <row r="667" spans="1:11" x14ac:dyDescent="0.25">
      <c r="A667" s="6">
        <v>45016</v>
      </c>
      <c r="B667" s="10">
        <v>28478.484375</v>
      </c>
      <c r="C667" s="14">
        <f t="shared" si="54"/>
        <v>1.5098833664840394</v>
      </c>
      <c r="D667" s="10">
        <v>292.32000699999998</v>
      </c>
      <c r="E667" s="14">
        <f t="shared" si="56"/>
        <v>2.1661836866416988</v>
      </c>
      <c r="F667" s="4">
        <v>11834000</v>
      </c>
      <c r="G667" s="4">
        <f t="shared" si="55"/>
        <v>3459314962.8379998</v>
      </c>
      <c r="H667" s="8">
        <v>138955</v>
      </c>
      <c r="I667" s="4">
        <f t="shared" si="52"/>
        <v>3957227796.328125</v>
      </c>
      <c r="J667" s="20">
        <f t="shared" si="53"/>
        <v>0.87417635296301777</v>
      </c>
      <c r="K667">
        <v>1</v>
      </c>
    </row>
    <row r="668" spans="1:11" x14ac:dyDescent="0.25">
      <c r="A668" s="6">
        <v>45019</v>
      </c>
      <c r="B668" s="10">
        <v>27790.220702999999</v>
      </c>
      <c r="C668" s="14">
        <f t="shared" si="54"/>
        <v>1.4857155188227296</v>
      </c>
      <c r="D668" s="10">
        <v>297.39001500000001</v>
      </c>
      <c r="E668" s="14">
        <f t="shared" si="56"/>
        <v>2.183527720161786</v>
      </c>
      <c r="F668" s="4">
        <v>13247000</v>
      </c>
      <c r="G668" s="4">
        <f t="shared" si="55"/>
        <v>3939525528.7049999</v>
      </c>
      <c r="H668" s="8">
        <v>138955</v>
      </c>
      <c r="I668" s="4">
        <f t="shared" si="52"/>
        <v>3861590117.7853651</v>
      </c>
      <c r="J668" s="20">
        <f t="shared" si="53"/>
        <v>1.0201822069516615</v>
      </c>
      <c r="K668">
        <v>1</v>
      </c>
    </row>
    <row r="669" spans="1:11" x14ac:dyDescent="0.25">
      <c r="A669" s="6">
        <v>45020</v>
      </c>
      <c r="B669" s="10">
        <v>28168.089843999998</v>
      </c>
      <c r="C669" s="14">
        <f t="shared" si="54"/>
        <v>1.4993127170975606</v>
      </c>
      <c r="D669" s="10">
        <v>298.98001099999999</v>
      </c>
      <c r="E669" s="14">
        <f t="shared" si="56"/>
        <v>2.1888742211194594</v>
      </c>
      <c r="F669" s="4">
        <v>13247000</v>
      </c>
      <c r="G669" s="4">
        <f t="shared" si="55"/>
        <v>3960588205.717</v>
      </c>
      <c r="H669" s="8">
        <v>138955</v>
      </c>
      <c r="I669" s="4">
        <f t="shared" si="52"/>
        <v>3914096924.2730198</v>
      </c>
      <c r="J669" s="20">
        <f t="shared" si="53"/>
        <v>1.0118779075591275</v>
      </c>
      <c r="K669">
        <v>1</v>
      </c>
    </row>
    <row r="670" spans="1:11" x14ac:dyDescent="0.25">
      <c r="A670" s="6">
        <v>45021</v>
      </c>
      <c r="B670" s="10">
        <v>28177.984375</v>
      </c>
      <c r="C670" s="14">
        <f t="shared" si="54"/>
        <v>1.4996639844733322</v>
      </c>
      <c r="D670" s="10">
        <v>290.83999599999999</v>
      </c>
      <c r="E670" s="14">
        <f t="shared" si="56"/>
        <v>2.1616482705524831</v>
      </c>
      <c r="F670" s="4">
        <v>13247000</v>
      </c>
      <c r="G670" s="4">
        <f t="shared" si="55"/>
        <v>3852757427.0119996</v>
      </c>
      <c r="H670" s="8">
        <v>138955</v>
      </c>
      <c r="I670" s="4">
        <f t="shared" si="52"/>
        <v>3915471818.828125</v>
      </c>
      <c r="J670" s="20">
        <f t="shared" si="53"/>
        <v>0.98398292856698544</v>
      </c>
      <c r="K670">
        <v>1</v>
      </c>
    </row>
    <row r="671" spans="1:11" x14ac:dyDescent="0.25">
      <c r="A671" s="6">
        <v>45022</v>
      </c>
      <c r="B671" s="10">
        <v>28044.140625</v>
      </c>
      <c r="C671" s="14">
        <f t="shared" si="54"/>
        <v>1.494914043944628</v>
      </c>
      <c r="D671" s="10">
        <v>290.10000600000001</v>
      </c>
      <c r="E671" s="14">
        <f t="shared" si="56"/>
        <v>2.1591039506165139</v>
      </c>
      <c r="F671" s="4">
        <v>13247000</v>
      </c>
      <c r="G671" s="4">
        <f t="shared" si="55"/>
        <v>3842954779.4819999</v>
      </c>
      <c r="H671" s="8">
        <v>138955</v>
      </c>
      <c r="I671" s="4">
        <f t="shared" si="52"/>
        <v>3896873560.546875</v>
      </c>
      <c r="J671" s="20">
        <f t="shared" si="53"/>
        <v>0.98616357953956602</v>
      </c>
      <c r="K671">
        <v>1</v>
      </c>
    </row>
    <row r="672" spans="1:11" x14ac:dyDescent="0.25">
      <c r="A672" s="6">
        <v>45026</v>
      </c>
      <c r="B672" s="10">
        <v>29652.980468999998</v>
      </c>
      <c r="C672" s="14">
        <f t="shared" si="54"/>
        <v>1.5522821717654463</v>
      </c>
      <c r="D672" s="10">
        <v>312.77999899999998</v>
      </c>
      <c r="E672" s="14">
        <f t="shared" si="56"/>
        <v>2.2372838628223759</v>
      </c>
      <c r="F672" s="4">
        <v>13247000</v>
      </c>
      <c r="G672" s="4">
        <f t="shared" si="55"/>
        <v>4143396646.7529998</v>
      </c>
      <c r="H672" s="8">
        <v>140000</v>
      </c>
      <c r="I672" s="4">
        <f t="shared" si="52"/>
        <v>4151417265.6599998</v>
      </c>
      <c r="J672" s="20">
        <f t="shared" si="53"/>
        <v>0.99806798054887291</v>
      </c>
      <c r="K672">
        <v>1</v>
      </c>
    </row>
    <row r="673" spans="1:11" x14ac:dyDescent="0.25">
      <c r="A673" s="6">
        <v>45027</v>
      </c>
      <c r="B673" s="10">
        <v>30235.058593999998</v>
      </c>
      <c r="C673" s="14">
        <f t="shared" si="54"/>
        <v>1.5719118385238526</v>
      </c>
      <c r="D673" s="10">
        <v>332.35000600000001</v>
      </c>
      <c r="E673" s="14">
        <f t="shared" si="56"/>
        <v>2.2998518245289041</v>
      </c>
      <c r="F673" s="4">
        <v>13247000</v>
      </c>
      <c r="G673" s="4">
        <f t="shared" si="55"/>
        <v>4402640529.4820004</v>
      </c>
      <c r="H673" s="8">
        <v>140000</v>
      </c>
      <c r="I673" s="4">
        <f t="shared" si="52"/>
        <v>4232908203.1599998</v>
      </c>
      <c r="J673" s="20">
        <f t="shared" si="53"/>
        <v>1.0400982771597291</v>
      </c>
      <c r="K673">
        <v>1</v>
      </c>
    </row>
    <row r="674" spans="1:11" x14ac:dyDescent="0.25">
      <c r="A674" s="6">
        <v>45028</v>
      </c>
      <c r="B674" s="10">
        <v>30139.052734000001</v>
      </c>
      <c r="C674" s="14">
        <f t="shared" si="54"/>
        <v>1.5687365226996244</v>
      </c>
      <c r="D674" s="10">
        <v>322.82998700000002</v>
      </c>
      <c r="E674" s="14">
        <f t="shared" si="56"/>
        <v>2.2712072665986121</v>
      </c>
      <c r="F674" s="4">
        <v>13247000</v>
      </c>
      <c r="G674" s="4">
        <f t="shared" si="55"/>
        <v>4276528837.789</v>
      </c>
      <c r="H674" s="8">
        <v>140000</v>
      </c>
      <c r="I674" s="4">
        <f t="shared" si="52"/>
        <v>4219467382.7600002</v>
      </c>
      <c r="J674" s="20">
        <f t="shared" si="53"/>
        <v>1.0135233786288154</v>
      </c>
      <c r="K674">
        <v>1</v>
      </c>
    </row>
    <row r="675" spans="1:11" x14ac:dyDescent="0.25">
      <c r="A675" s="6">
        <v>45029</v>
      </c>
      <c r="B675" s="10">
        <v>30399.066406000002</v>
      </c>
      <c r="C675" s="14">
        <f t="shared" si="54"/>
        <v>1.5773636575434038</v>
      </c>
      <c r="D675" s="10">
        <v>340.72000100000002</v>
      </c>
      <c r="E675" s="14">
        <f t="shared" si="56"/>
        <v>2.3266234755024024</v>
      </c>
      <c r="F675" s="4">
        <v>13247000</v>
      </c>
      <c r="G675" s="4">
        <f t="shared" si="55"/>
        <v>4513517853.2470007</v>
      </c>
      <c r="H675" s="8">
        <v>140000</v>
      </c>
      <c r="I675" s="4">
        <f t="shared" ref="I675:I738" si="57">H675*B675</f>
        <v>4255869296.8400002</v>
      </c>
      <c r="J675" s="20">
        <f t="shared" ref="J675:J738" si="58">G675/I675</f>
        <v>1.0605395839102263</v>
      </c>
      <c r="K675">
        <v>1</v>
      </c>
    </row>
    <row r="676" spans="1:11" x14ac:dyDescent="0.25">
      <c r="A676" s="6">
        <v>45030</v>
      </c>
      <c r="B676" s="10">
        <v>30485.699218999998</v>
      </c>
      <c r="C676" s="14">
        <f t="shared" si="54"/>
        <v>1.5802135086487947</v>
      </c>
      <c r="D676" s="10">
        <v>333.75</v>
      </c>
      <c r="E676" s="14">
        <f t="shared" si="56"/>
        <v>2.3061667926556564</v>
      </c>
      <c r="F676" s="4">
        <v>13247000</v>
      </c>
      <c r="G676" s="4">
        <f t="shared" si="55"/>
        <v>4421186250</v>
      </c>
      <c r="H676" s="8">
        <v>140000</v>
      </c>
      <c r="I676" s="4">
        <f t="shared" si="57"/>
        <v>4267997890.6599998</v>
      </c>
      <c r="J676" s="20">
        <f t="shared" si="58"/>
        <v>1.0358923231136627</v>
      </c>
      <c r="K676">
        <v>1</v>
      </c>
    </row>
    <row r="677" spans="1:11" x14ac:dyDescent="0.25">
      <c r="A677" s="6">
        <v>45033</v>
      </c>
      <c r="B677" s="10">
        <v>29445.044922000001</v>
      </c>
      <c r="C677" s="14">
        <f t="shared" si="54"/>
        <v>1.5460776900958315</v>
      </c>
      <c r="D677" s="10">
        <v>313.02999899999998</v>
      </c>
      <c r="E677" s="14">
        <f t="shared" si="56"/>
        <v>2.2440843926556564</v>
      </c>
      <c r="F677" s="4">
        <v>13247000</v>
      </c>
      <c r="G677" s="4">
        <f t="shared" si="55"/>
        <v>4146708396.7529998</v>
      </c>
      <c r="H677" s="8">
        <v>140000</v>
      </c>
      <c r="I677" s="4">
        <f t="shared" si="57"/>
        <v>4122306289.0799999</v>
      </c>
      <c r="J677" s="20">
        <f t="shared" si="58"/>
        <v>1.0059195280412911</v>
      </c>
      <c r="K677">
        <v>1</v>
      </c>
    </row>
    <row r="678" spans="1:11" x14ac:dyDescent="0.25">
      <c r="A678" s="6">
        <v>45034</v>
      </c>
      <c r="B678" s="10">
        <v>30397.552734000001</v>
      </c>
      <c r="C678" s="14">
        <f t="shared" si="54"/>
        <v>1.5784263523078677</v>
      </c>
      <c r="D678" s="10">
        <v>329.85000600000001</v>
      </c>
      <c r="E678" s="14">
        <f t="shared" si="56"/>
        <v>2.297817284243469</v>
      </c>
      <c r="F678" s="4">
        <v>13247000</v>
      </c>
      <c r="G678" s="4">
        <f t="shared" si="55"/>
        <v>4369523029.4820004</v>
      </c>
      <c r="H678" s="8">
        <v>140000</v>
      </c>
      <c r="I678" s="4">
        <f t="shared" si="57"/>
        <v>4255657382.7600002</v>
      </c>
      <c r="J678" s="20">
        <f t="shared" si="58"/>
        <v>1.0267563002565194</v>
      </c>
      <c r="K678">
        <v>1</v>
      </c>
    </row>
    <row r="679" spans="1:11" x14ac:dyDescent="0.25">
      <c r="A679" s="6">
        <v>45035</v>
      </c>
      <c r="B679" s="10">
        <v>28822.679688</v>
      </c>
      <c r="C679" s="14">
        <f t="shared" si="54"/>
        <v>1.5266171471464771</v>
      </c>
      <c r="D679" s="10">
        <v>314.72000100000002</v>
      </c>
      <c r="E679" s="14">
        <f t="shared" si="56"/>
        <v>2.2519479353734253</v>
      </c>
      <c r="F679" s="4">
        <v>13247000</v>
      </c>
      <c r="G679" s="4">
        <f t="shared" si="55"/>
        <v>4169095853.2470002</v>
      </c>
      <c r="H679" s="8">
        <v>140000</v>
      </c>
      <c r="I679" s="4">
        <f t="shared" si="57"/>
        <v>4035175156.3200002</v>
      </c>
      <c r="J679" s="20">
        <f t="shared" si="58"/>
        <v>1.0331883231183285</v>
      </c>
      <c r="K679">
        <v>1</v>
      </c>
    </row>
    <row r="680" spans="1:11" x14ac:dyDescent="0.25">
      <c r="A680" s="6">
        <v>45036</v>
      </c>
      <c r="B680" s="10">
        <v>28245.988281000002</v>
      </c>
      <c r="C680" s="14">
        <f t="shared" si="54"/>
        <v>1.5066088962398103</v>
      </c>
      <c r="D680" s="10">
        <v>294.709991</v>
      </c>
      <c r="E680" s="14">
        <f t="shared" si="56"/>
        <v>2.1883675784325902</v>
      </c>
      <c r="F680" s="4">
        <v>13247000</v>
      </c>
      <c r="G680" s="4">
        <f t="shared" si="55"/>
        <v>3904023250.777</v>
      </c>
      <c r="H680" s="8">
        <v>140000</v>
      </c>
      <c r="I680" s="4">
        <f t="shared" si="57"/>
        <v>3954438359.3400002</v>
      </c>
      <c r="J680" s="20">
        <f t="shared" si="58"/>
        <v>0.98725100659517817</v>
      </c>
      <c r="K680">
        <v>1</v>
      </c>
    </row>
    <row r="681" spans="1:11" x14ac:dyDescent="0.25">
      <c r="A681" s="6">
        <v>45037</v>
      </c>
      <c r="B681" s="10">
        <v>27276.910156000002</v>
      </c>
      <c r="C681" s="14">
        <f t="shared" si="54"/>
        <v>1.472300373721168</v>
      </c>
      <c r="D681" s="10">
        <v>291.01998900000001</v>
      </c>
      <c r="E681" s="14">
        <f t="shared" si="56"/>
        <v>2.1758467881211412</v>
      </c>
      <c r="F681" s="4">
        <v>13247000</v>
      </c>
      <c r="G681" s="4">
        <f t="shared" si="55"/>
        <v>3855141794.283</v>
      </c>
      <c r="H681" s="8">
        <v>140000</v>
      </c>
      <c r="I681" s="4">
        <f t="shared" si="57"/>
        <v>3818767421.8400002</v>
      </c>
      <c r="J681" s="20">
        <f t="shared" si="58"/>
        <v>1.0095251604575262</v>
      </c>
      <c r="K681">
        <v>1</v>
      </c>
    </row>
    <row r="682" spans="1:11" x14ac:dyDescent="0.25">
      <c r="A682" s="6">
        <v>45040</v>
      </c>
      <c r="B682" s="10">
        <v>27525.339843999998</v>
      </c>
      <c r="C682" s="14">
        <f t="shared" si="54"/>
        <v>1.4814080654127562</v>
      </c>
      <c r="D682" s="10">
        <v>285.32998700000002</v>
      </c>
      <c r="E682" s="14">
        <f t="shared" si="56"/>
        <v>2.1562948596795524</v>
      </c>
      <c r="F682" s="4">
        <v>13247000</v>
      </c>
      <c r="G682" s="4">
        <f t="shared" si="55"/>
        <v>3779766337.789</v>
      </c>
      <c r="H682" s="8">
        <v>140000</v>
      </c>
      <c r="I682" s="4">
        <f t="shared" si="57"/>
        <v>3853547578.1599998</v>
      </c>
      <c r="J682" s="20">
        <f t="shared" si="58"/>
        <v>0.98085368381354487</v>
      </c>
      <c r="K682">
        <v>1</v>
      </c>
    </row>
    <row r="683" spans="1:11" x14ac:dyDescent="0.25">
      <c r="A683" s="6">
        <v>45041</v>
      </c>
      <c r="B683" s="10">
        <v>28307.597656000002</v>
      </c>
      <c r="C683" s="14">
        <f t="shared" si="54"/>
        <v>1.5098276168672866</v>
      </c>
      <c r="D683" s="10">
        <v>290.91000400000001</v>
      </c>
      <c r="E683" s="14">
        <f t="shared" si="56"/>
        <v>2.1758512233785421</v>
      </c>
      <c r="F683" s="4">
        <v>13247000</v>
      </c>
      <c r="G683" s="4">
        <f t="shared" si="55"/>
        <v>3853684822.9880004</v>
      </c>
      <c r="H683" s="8">
        <v>140000</v>
      </c>
      <c r="I683" s="4">
        <f t="shared" si="57"/>
        <v>3963063671.8400002</v>
      </c>
      <c r="J683" s="20">
        <f t="shared" si="58"/>
        <v>0.97240043110354157</v>
      </c>
      <c r="K683">
        <v>1</v>
      </c>
    </row>
    <row r="684" spans="1:11" x14ac:dyDescent="0.25">
      <c r="A684" s="6">
        <v>45042</v>
      </c>
      <c r="B684" s="10">
        <v>28422.701172000001</v>
      </c>
      <c r="C684" s="14">
        <f t="shared" si="54"/>
        <v>1.5138937872784517</v>
      </c>
      <c r="D684" s="10">
        <v>299.459991</v>
      </c>
      <c r="E684" s="14">
        <f t="shared" si="56"/>
        <v>2.2052417114416478</v>
      </c>
      <c r="F684" s="4">
        <v>13247000</v>
      </c>
      <c r="G684" s="4">
        <f t="shared" si="55"/>
        <v>3966946500.777</v>
      </c>
      <c r="H684" s="8">
        <v>140000</v>
      </c>
      <c r="I684" s="4">
        <f t="shared" si="57"/>
        <v>3979178164.0799999</v>
      </c>
      <c r="J684" s="20">
        <f t="shared" si="58"/>
        <v>0.99692608302553154</v>
      </c>
      <c r="K684">
        <v>1</v>
      </c>
    </row>
    <row r="685" spans="1:11" x14ac:dyDescent="0.25">
      <c r="A685" s="6">
        <v>45043</v>
      </c>
      <c r="B685" s="10">
        <v>29473.787109000001</v>
      </c>
      <c r="C685" s="14">
        <f t="shared" si="54"/>
        <v>1.5508742955925401</v>
      </c>
      <c r="D685" s="10">
        <v>318.64001500000001</v>
      </c>
      <c r="E685" s="14">
        <f t="shared" si="56"/>
        <v>2.2692904143616985</v>
      </c>
      <c r="F685" s="4">
        <v>13247000</v>
      </c>
      <c r="G685" s="4">
        <f t="shared" si="55"/>
        <v>4221024278.7049999</v>
      </c>
      <c r="H685" s="8">
        <v>140000</v>
      </c>
      <c r="I685" s="4">
        <f t="shared" si="57"/>
        <v>4126330195.2600002</v>
      </c>
      <c r="J685" s="20">
        <f t="shared" si="58"/>
        <v>1.0229487411244444</v>
      </c>
      <c r="K685">
        <v>1</v>
      </c>
    </row>
    <row r="686" spans="1:11" x14ac:dyDescent="0.25">
      <c r="A686" s="6">
        <v>45044</v>
      </c>
      <c r="B686" s="10">
        <v>29340.261718999998</v>
      </c>
      <c r="C686" s="14">
        <f t="shared" si="54"/>
        <v>1.5463439856766072</v>
      </c>
      <c r="D686" s="10">
        <v>328.38000499999998</v>
      </c>
      <c r="E686" s="14">
        <f t="shared" si="56"/>
        <v>2.2998577930382278</v>
      </c>
      <c r="F686" s="4">
        <v>13247000</v>
      </c>
      <c r="G686" s="4">
        <f t="shared" si="55"/>
        <v>4350049926.2349997</v>
      </c>
      <c r="H686" s="8">
        <v>140000</v>
      </c>
      <c r="I686" s="4">
        <f t="shared" si="57"/>
        <v>4107636640.6599998</v>
      </c>
      <c r="J686" s="20">
        <f t="shared" si="58"/>
        <v>1.0590152700400612</v>
      </c>
      <c r="K686">
        <v>1</v>
      </c>
    </row>
    <row r="687" spans="1:11" x14ac:dyDescent="0.25">
      <c r="A687" s="6">
        <v>45047</v>
      </c>
      <c r="B687" s="10">
        <v>28091.568359000001</v>
      </c>
      <c r="C687" s="14">
        <f t="shared" si="54"/>
        <v>1.50378494608933</v>
      </c>
      <c r="D687" s="10">
        <v>307.47000100000002</v>
      </c>
      <c r="E687" s="14">
        <f t="shared" si="56"/>
        <v>2.236181553067405</v>
      </c>
      <c r="F687" s="4">
        <v>13247000</v>
      </c>
      <c r="G687" s="4">
        <f t="shared" si="55"/>
        <v>4073055103.2470002</v>
      </c>
      <c r="H687" s="8">
        <v>140000</v>
      </c>
      <c r="I687" s="4">
        <f t="shared" si="57"/>
        <v>3932819570.2600002</v>
      </c>
      <c r="J687" s="20">
        <f t="shared" si="58"/>
        <v>1.0356577591424385</v>
      </c>
      <c r="K687">
        <v>1</v>
      </c>
    </row>
    <row r="688" spans="1:11" x14ac:dyDescent="0.25">
      <c r="A688" s="6">
        <v>45048</v>
      </c>
      <c r="B688" s="10">
        <v>28680.537109000001</v>
      </c>
      <c r="C688" s="14">
        <f t="shared" si="54"/>
        <v>1.524750979116507</v>
      </c>
      <c r="D688" s="10">
        <v>328.01001000000002</v>
      </c>
      <c r="E688" s="14">
        <f t="shared" si="56"/>
        <v>2.3029848474805075</v>
      </c>
      <c r="F688" s="4">
        <v>13247000</v>
      </c>
      <c r="G688" s="4">
        <f t="shared" si="55"/>
        <v>4345148602.4700003</v>
      </c>
      <c r="H688" s="8">
        <v>140000</v>
      </c>
      <c r="I688" s="4">
        <f t="shared" si="57"/>
        <v>4015275195.2600002</v>
      </c>
      <c r="J688" s="20">
        <f t="shared" si="58"/>
        <v>1.0821546198376173</v>
      </c>
      <c r="K688">
        <v>1</v>
      </c>
    </row>
    <row r="689" spans="1:11" x14ac:dyDescent="0.25">
      <c r="A689" s="6">
        <v>45049</v>
      </c>
      <c r="B689" s="10">
        <v>29006.308593999998</v>
      </c>
      <c r="C689" s="14">
        <f t="shared" si="54"/>
        <v>1.5361096047852634</v>
      </c>
      <c r="D689" s="10">
        <v>304.25</v>
      </c>
      <c r="E689" s="14">
        <f t="shared" si="56"/>
        <v>2.2305480032512719</v>
      </c>
      <c r="F689" s="4">
        <v>13247000</v>
      </c>
      <c r="G689" s="4">
        <f t="shared" si="55"/>
        <v>4030399750</v>
      </c>
      <c r="H689" s="8">
        <v>140000</v>
      </c>
      <c r="I689" s="4">
        <f t="shared" si="57"/>
        <v>4060883203.1599998</v>
      </c>
      <c r="J689" s="20">
        <f t="shared" si="58"/>
        <v>0.99249339327556163</v>
      </c>
      <c r="K689">
        <v>1</v>
      </c>
    </row>
    <row r="690" spans="1:11" x14ac:dyDescent="0.25">
      <c r="A690" s="6">
        <v>45050</v>
      </c>
      <c r="B690" s="10">
        <v>28847.710938</v>
      </c>
      <c r="C690" s="14">
        <f t="shared" si="54"/>
        <v>1.5306419095255914</v>
      </c>
      <c r="D690" s="10">
        <v>312.23998999999998</v>
      </c>
      <c r="E690" s="14">
        <f t="shared" si="56"/>
        <v>2.2568092686580097</v>
      </c>
      <c r="F690" s="4">
        <v>13247000</v>
      </c>
      <c r="G690" s="4">
        <f t="shared" si="55"/>
        <v>4136243147.5299997</v>
      </c>
      <c r="H690" s="8">
        <v>140000</v>
      </c>
      <c r="I690" s="4">
        <f t="shared" si="57"/>
        <v>4038679531.3200002</v>
      </c>
      <c r="J690" s="20">
        <f t="shared" si="58"/>
        <v>1.024157305736539</v>
      </c>
      <c r="K690">
        <v>1</v>
      </c>
    </row>
    <row r="691" spans="1:11" x14ac:dyDescent="0.25">
      <c r="A691" s="6">
        <v>45051</v>
      </c>
      <c r="B691" s="10">
        <v>29534.384765999999</v>
      </c>
      <c r="C691" s="14">
        <f t="shared" si="54"/>
        <v>1.5544453173410613</v>
      </c>
      <c r="D691" s="10">
        <v>326.72000100000002</v>
      </c>
      <c r="E691" s="14">
        <f t="shared" si="56"/>
        <v>2.303183889026144</v>
      </c>
      <c r="F691" s="4">
        <v>13247000</v>
      </c>
      <c r="G691" s="4">
        <f t="shared" si="55"/>
        <v>4328059853.2470007</v>
      </c>
      <c r="H691" s="8">
        <v>140000</v>
      </c>
      <c r="I691" s="4">
        <f t="shared" si="57"/>
        <v>4134813867.2399998</v>
      </c>
      <c r="J691" s="20">
        <f t="shared" si="58"/>
        <v>1.0467363204757736</v>
      </c>
      <c r="K691">
        <v>1</v>
      </c>
    </row>
    <row r="692" spans="1:11" x14ac:dyDescent="0.25">
      <c r="A692" s="6">
        <v>45054</v>
      </c>
      <c r="B692" s="10">
        <v>27694.273438</v>
      </c>
      <c r="C692" s="14">
        <f t="shared" si="54"/>
        <v>1.4921412828206493</v>
      </c>
      <c r="D692" s="10">
        <v>294.67001299999998</v>
      </c>
      <c r="E692" s="14">
        <f t="shared" si="56"/>
        <v>2.2050876968680151</v>
      </c>
      <c r="F692" s="4">
        <v>13247000</v>
      </c>
      <c r="G692" s="4">
        <f t="shared" si="55"/>
        <v>3903493662.211</v>
      </c>
      <c r="H692" s="8">
        <v>140000</v>
      </c>
      <c r="I692" s="4">
        <f t="shared" si="57"/>
        <v>3877198281.3200002</v>
      </c>
      <c r="J692" s="20">
        <f t="shared" si="58"/>
        <v>1.0067820572957769</v>
      </c>
      <c r="K692">
        <v>1</v>
      </c>
    </row>
    <row r="693" spans="1:11" x14ac:dyDescent="0.25">
      <c r="A693" s="6">
        <v>45055</v>
      </c>
      <c r="B693" s="10">
        <v>27658.775390999999</v>
      </c>
      <c r="C693" s="14">
        <f t="shared" si="54"/>
        <v>1.4908594998889009</v>
      </c>
      <c r="D693" s="10">
        <v>303.42999300000002</v>
      </c>
      <c r="E693" s="14">
        <f t="shared" si="56"/>
        <v>2.2348157981797696</v>
      </c>
      <c r="F693" s="4">
        <v>13247000</v>
      </c>
      <c r="G693" s="4">
        <f t="shared" si="55"/>
        <v>4019537117.2710004</v>
      </c>
      <c r="H693" s="8">
        <v>140000</v>
      </c>
      <c r="I693" s="4">
        <f t="shared" si="57"/>
        <v>3872228554.7399998</v>
      </c>
      <c r="J693" s="20">
        <f t="shared" si="58"/>
        <v>1.0380423212236995</v>
      </c>
      <c r="K693">
        <v>1</v>
      </c>
    </row>
    <row r="694" spans="1:11" x14ac:dyDescent="0.25">
      <c r="A694" s="6">
        <v>45056</v>
      </c>
      <c r="B694" s="10">
        <v>27621.755859000001</v>
      </c>
      <c r="C694" s="14">
        <f t="shared" si="54"/>
        <v>1.4895210627572251</v>
      </c>
      <c r="D694" s="10">
        <v>315.10998499999999</v>
      </c>
      <c r="E694" s="14">
        <f t="shared" si="56"/>
        <v>2.2733090001355825</v>
      </c>
      <c r="F694" s="4">
        <v>13247000</v>
      </c>
      <c r="G694" s="4">
        <f t="shared" si="55"/>
        <v>4174261971.2950001</v>
      </c>
      <c r="H694" s="8">
        <v>140000</v>
      </c>
      <c r="I694" s="4">
        <f t="shared" si="57"/>
        <v>3867045820.2600002</v>
      </c>
      <c r="J694" s="20">
        <f t="shared" si="58"/>
        <v>1.0794446627514602</v>
      </c>
      <c r="K694">
        <v>1</v>
      </c>
    </row>
    <row r="695" spans="1:11" x14ac:dyDescent="0.25">
      <c r="A695" s="6">
        <v>45057</v>
      </c>
      <c r="B695" s="10">
        <v>27000.789063</v>
      </c>
      <c r="C695" s="14">
        <f t="shared" si="54"/>
        <v>1.4670399866384645</v>
      </c>
      <c r="D695" s="10">
        <v>287.36999500000002</v>
      </c>
      <c r="E695" s="14">
        <f t="shared" si="56"/>
        <v>2.1852762772118708</v>
      </c>
      <c r="F695" s="4">
        <v>13247000</v>
      </c>
      <c r="G695" s="4">
        <f t="shared" si="55"/>
        <v>3806790323.7650003</v>
      </c>
      <c r="H695" s="8">
        <v>140000</v>
      </c>
      <c r="I695" s="4">
        <f t="shared" si="57"/>
        <v>3780110468.8200002</v>
      </c>
      <c r="J695" s="20">
        <f t="shared" si="58"/>
        <v>1.0070579564182229</v>
      </c>
      <c r="K695">
        <v>1</v>
      </c>
    </row>
    <row r="696" spans="1:11" x14ac:dyDescent="0.25">
      <c r="A696" s="6">
        <v>45058</v>
      </c>
      <c r="B696" s="10">
        <v>26804.990234000001</v>
      </c>
      <c r="C696" s="14">
        <f t="shared" si="54"/>
        <v>1.4597883900816697</v>
      </c>
      <c r="D696" s="10">
        <v>271</v>
      </c>
      <c r="E696" s="14">
        <f t="shared" si="56"/>
        <v>2.1283114051485921</v>
      </c>
      <c r="F696" s="4">
        <v>13247000</v>
      </c>
      <c r="G696" s="4">
        <f t="shared" si="55"/>
        <v>3589937000</v>
      </c>
      <c r="H696" s="8">
        <v>140000</v>
      </c>
      <c r="I696" s="4">
        <f t="shared" si="57"/>
        <v>3752698632.7600002</v>
      </c>
      <c r="J696" s="20">
        <f t="shared" si="58"/>
        <v>0.95662810987827873</v>
      </c>
      <c r="K696">
        <v>1</v>
      </c>
    </row>
    <row r="697" spans="1:11" x14ac:dyDescent="0.25">
      <c r="A697" s="6">
        <v>45061</v>
      </c>
      <c r="B697" s="10">
        <v>27192.693359000001</v>
      </c>
      <c r="C697" s="14">
        <f t="shared" si="54"/>
        <v>1.4742522313894062</v>
      </c>
      <c r="D697" s="10">
        <v>282.5</v>
      </c>
      <c r="E697" s="14">
        <f t="shared" si="56"/>
        <v>2.1707468295028356</v>
      </c>
      <c r="F697" s="4">
        <v>13247000</v>
      </c>
      <c r="G697" s="4">
        <f t="shared" si="55"/>
        <v>3742277500</v>
      </c>
      <c r="H697" s="8">
        <v>140000</v>
      </c>
      <c r="I697" s="4">
        <f t="shared" si="57"/>
        <v>3806977070.2600002</v>
      </c>
      <c r="J697" s="20">
        <f t="shared" si="58"/>
        <v>0.98300500132626711</v>
      </c>
      <c r="K697">
        <v>1</v>
      </c>
    </row>
    <row r="698" spans="1:11" x14ac:dyDescent="0.25">
      <c r="A698" s="6">
        <v>45062</v>
      </c>
      <c r="B698" s="10">
        <v>27036.650390999999</v>
      </c>
      <c r="C698" s="14">
        <f t="shared" si="54"/>
        <v>1.4685138160754132</v>
      </c>
      <c r="D698" s="10">
        <v>273.44000199999999</v>
      </c>
      <c r="E698" s="14">
        <f t="shared" si="56"/>
        <v>2.1386760401223048</v>
      </c>
      <c r="F698" s="4">
        <v>13247000</v>
      </c>
      <c r="G698" s="4">
        <f t="shared" si="55"/>
        <v>3622259706.494</v>
      </c>
      <c r="H698" s="8">
        <v>140000</v>
      </c>
      <c r="I698" s="4">
        <f t="shared" si="57"/>
        <v>3785131054.7399998</v>
      </c>
      <c r="J698" s="20">
        <f t="shared" si="58"/>
        <v>0.95697075057888914</v>
      </c>
      <c r="K698">
        <v>1</v>
      </c>
    </row>
    <row r="699" spans="1:11" x14ac:dyDescent="0.25">
      <c r="A699" s="6">
        <v>45063</v>
      </c>
      <c r="B699" s="10">
        <v>27398.802734000001</v>
      </c>
      <c r="C699" s="14">
        <f t="shared" si="54"/>
        <v>1.4819086833301434</v>
      </c>
      <c r="D699" s="10">
        <v>290.57000699999998</v>
      </c>
      <c r="E699" s="14">
        <f t="shared" si="56"/>
        <v>2.2013223423264714</v>
      </c>
      <c r="F699" s="4">
        <v>13247000</v>
      </c>
      <c r="G699" s="4">
        <f t="shared" si="55"/>
        <v>3849180882.7289996</v>
      </c>
      <c r="H699" s="8">
        <v>140000</v>
      </c>
      <c r="I699" s="4">
        <f t="shared" si="57"/>
        <v>3835832382.7600002</v>
      </c>
      <c r="J699" s="20">
        <f t="shared" si="58"/>
        <v>1.0034799487143895</v>
      </c>
      <c r="K699">
        <v>1</v>
      </c>
    </row>
    <row r="700" spans="1:11" x14ac:dyDescent="0.25">
      <c r="A700" s="6">
        <v>45064</v>
      </c>
      <c r="B700" s="10">
        <v>26832.208984000001</v>
      </c>
      <c r="C700" s="14">
        <f t="shared" si="54"/>
        <v>1.4612291757071008</v>
      </c>
      <c r="D700" s="10">
        <v>287.57998700000002</v>
      </c>
      <c r="E700" s="14">
        <f t="shared" si="56"/>
        <v>2.1910321543236884</v>
      </c>
      <c r="F700" s="4">
        <v>13247000</v>
      </c>
      <c r="G700" s="4">
        <f t="shared" si="55"/>
        <v>3809572087.789</v>
      </c>
      <c r="H700" s="8">
        <v>140000</v>
      </c>
      <c r="I700" s="4">
        <f t="shared" si="57"/>
        <v>3756509257.7600002</v>
      </c>
      <c r="J700" s="20">
        <f t="shared" si="58"/>
        <v>1.0141255688161517</v>
      </c>
      <c r="K700">
        <v>1</v>
      </c>
    </row>
    <row r="701" spans="1:11" x14ac:dyDescent="0.25">
      <c r="A701" s="6">
        <v>45065</v>
      </c>
      <c r="B701" s="10">
        <v>26890.128906000002</v>
      </c>
      <c r="C701" s="14">
        <f t="shared" si="54"/>
        <v>1.4633877725648752</v>
      </c>
      <c r="D701" s="10">
        <v>288.27999899999998</v>
      </c>
      <c r="E701" s="14">
        <f t="shared" si="56"/>
        <v>2.1934663014536833</v>
      </c>
      <c r="F701" s="4">
        <v>13247000</v>
      </c>
      <c r="G701" s="4">
        <f t="shared" si="55"/>
        <v>3818845146.7529998</v>
      </c>
      <c r="H701" s="8">
        <v>140000</v>
      </c>
      <c r="I701" s="4">
        <f t="shared" si="57"/>
        <v>3764618046.8400002</v>
      </c>
      <c r="J701" s="20">
        <f t="shared" si="58"/>
        <v>1.0144044094881066</v>
      </c>
      <c r="K701">
        <v>1</v>
      </c>
    </row>
    <row r="702" spans="1:11" x14ac:dyDescent="0.25">
      <c r="A702" s="6">
        <v>45068</v>
      </c>
      <c r="B702" s="10">
        <v>26851.277343999998</v>
      </c>
      <c r="C702" s="14">
        <f t="shared" si="54"/>
        <v>1.4619429463933153</v>
      </c>
      <c r="D702" s="10">
        <v>294.11999500000002</v>
      </c>
      <c r="E702" s="14">
        <f t="shared" si="56"/>
        <v>2.2137243700684262</v>
      </c>
      <c r="F702" s="4">
        <v>13247000</v>
      </c>
      <c r="G702" s="4">
        <f t="shared" si="55"/>
        <v>3896207573.7650003</v>
      </c>
      <c r="H702" s="8">
        <v>140000</v>
      </c>
      <c r="I702" s="4">
        <f t="shared" si="57"/>
        <v>3759178828.1599998</v>
      </c>
      <c r="J702" s="20">
        <f t="shared" si="58"/>
        <v>1.0364517762705296</v>
      </c>
      <c r="K702">
        <v>1</v>
      </c>
    </row>
    <row r="703" spans="1:11" x14ac:dyDescent="0.25">
      <c r="A703" s="6">
        <v>45069</v>
      </c>
      <c r="B703" s="10">
        <v>27225.726563</v>
      </c>
      <c r="C703" s="14">
        <f t="shared" si="54"/>
        <v>1.4758882501568129</v>
      </c>
      <c r="D703" s="10">
        <v>289.32998700000002</v>
      </c>
      <c r="E703" s="14">
        <f t="shared" si="56"/>
        <v>2.1974384728787433</v>
      </c>
      <c r="F703" s="4">
        <v>13247000</v>
      </c>
      <c r="G703" s="4">
        <f t="shared" si="55"/>
        <v>3832754337.789</v>
      </c>
      <c r="H703" s="8">
        <v>140000</v>
      </c>
      <c r="I703" s="4">
        <f t="shared" si="57"/>
        <v>3811601718.8200002</v>
      </c>
      <c r="J703" s="20">
        <f t="shared" si="58"/>
        <v>1.0055495354786304</v>
      </c>
      <c r="K703">
        <v>1</v>
      </c>
    </row>
    <row r="704" spans="1:11" x14ac:dyDescent="0.25">
      <c r="A704" s="6">
        <v>45070</v>
      </c>
      <c r="B704" s="10">
        <v>26334.818359000001</v>
      </c>
      <c r="C704" s="14">
        <f t="shared" si="54"/>
        <v>1.4431652224742111</v>
      </c>
      <c r="D704" s="10">
        <v>284.42999300000002</v>
      </c>
      <c r="E704" s="14">
        <f t="shared" si="56"/>
        <v>2.1805028138728897</v>
      </c>
      <c r="F704" s="4">
        <v>13247000</v>
      </c>
      <c r="G704" s="4">
        <f t="shared" si="55"/>
        <v>3767844117.2710004</v>
      </c>
      <c r="H704" s="8">
        <v>140000</v>
      </c>
      <c r="I704" s="4">
        <f t="shared" si="57"/>
        <v>3686874570.2600002</v>
      </c>
      <c r="J704" s="20">
        <f t="shared" si="58"/>
        <v>1.0219615681162948</v>
      </c>
      <c r="K704">
        <v>1</v>
      </c>
    </row>
    <row r="705" spans="1:11" x14ac:dyDescent="0.25">
      <c r="A705" s="6">
        <v>45071</v>
      </c>
      <c r="B705" s="10">
        <v>26476.207031000002</v>
      </c>
      <c r="C705" s="14">
        <f t="shared" si="54"/>
        <v>1.4485341097804598</v>
      </c>
      <c r="D705" s="10">
        <v>280.98998999999998</v>
      </c>
      <c r="E705" s="14">
        <f t="shared" si="56"/>
        <v>2.1684084388608982</v>
      </c>
      <c r="F705" s="4">
        <v>13247000</v>
      </c>
      <c r="G705" s="4">
        <f t="shared" si="55"/>
        <v>3722274397.5299997</v>
      </c>
      <c r="H705" s="8">
        <v>140000</v>
      </c>
      <c r="I705" s="4">
        <f t="shared" si="57"/>
        <v>3706668984.3400002</v>
      </c>
      <c r="J705" s="20">
        <f t="shared" si="58"/>
        <v>1.0042100908540605</v>
      </c>
      <c r="K705">
        <v>1</v>
      </c>
    </row>
    <row r="706" spans="1:11" x14ac:dyDescent="0.25">
      <c r="A706" s="6">
        <v>45072</v>
      </c>
      <c r="B706" s="10">
        <v>26719.291015999999</v>
      </c>
      <c r="C706" s="14">
        <f t="shared" ref="C706:C769" si="59">C705+B706/B705-1</f>
        <v>1.4577153336889817</v>
      </c>
      <c r="D706" s="10">
        <v>285.10000600000001</v>
      </c>
      <c r="E706" s="14">
        <f t="shared" si="56"/>
        <v>2.1830353513711982</v>
      </c>
      <c r="F706" s="4">
        <v>13247000</v>
      </c>
      <c r="G706" s="4">
        <f t="shared" ref="G706:G769" si="60">F706*D706</f>
        <v>3776719779.4819999</v>
      </c>
      <c r="H706" s="8">
        <v>140000</v>
      </c>
      <c r="I706" s="4">
        <f t="shared" si="57"/>
        <v>3740700742.2399998</v>
      </c>
      <c r="J706" s="20">
        <f t="shared" si="58"/>
        <v>1.0096289544991592</v>
      </c>
      <c r="K706">
        <v>1</v>
      </c>
    </row>
    <row r="707" spans="1:11" x14ac:dyDescent="0.25">
      <c r="A707" s="6">
        <v>45076</v>
      </c>
      <c r="B707" s="10">
        <v>27702.349609000001</v>
      </c>
      <c r="C707" s="14">
        <f t="shared" si="59"/>
        <v>1.4945074249316468</v>
      </c>
      <c r="D707" s="10">
        <v>299.26998900000001</v>
      </c>
      <c r="E707" s="14">
        <f t="shared" si="56"/>
        <v>2.232737149693854</v>
      </c>
      <c r="F707" s="4">
        <v>13247000</v>
      </c>
      <c r="G707" s="4">
        <f t="shared" si="60"/>
        <v>3964429544.283</v>
      </c>
      <c r="H707" s="8">
        <v>140000</v>
      </c>
      <c r="I707" s="4">
        <f t="shared" si="57"/>
        <v>3878328945.2600002</v>
      </c>
      <c r="J707" s="20">
        <f t="shared" si="58"/>
        <v>1.0222004374147349</v>
      </c>
      <c r="K707">
        <v>1</v>
      </c>
    </row>
    <row r="708" spans="1:11" x14ac:dyDescent="0.25">
      <c r="A708" s="6">
        <v>45077</v>
      </c>
      <c r="B708" s="10">
        <v>27219.658202999999</v>
      </c>
      <c r="C708" s="14">
        <f t="shared" si="59"/>
        <v>1.4770832203853588</v>
      </c>
      <c r="D708" s="10">
        <v>301.63000499999998</v>
      </c>
      <c r="E708" s="14">
        <f t="shared" si="56"/>
        <v>2.240623059029053</v>
      </c>
      <c r="F708" s="4">
        <v>13247000</v>
      </c>
      <c r="G708" s="4">
        <f t="shared" si="60"/>
        <v>3995692676.2349997</v>
      </c>
      <c r="H708" s="8">
        <v>140000</v>
      </c>
      <c r="I708" s="4">
        <f t="shared" si="57"/>
        <v>3810752148.4200001</v>
      </c>
      <c r="J708" s="20">
        <f t="shared" si="58"/>
        <v>1.0485312401888112</v>
      </c>
      <c r="K708">
        <v>1</v>
      </c>
    </row>
    <row r="709" spans="1:11" x14ac:dyDescent="0.25">
      <c r="A709" s="6">
        <v>45078</v>
      </c>
      <c r="B709" s="10">
        <v>26819.972656000002</v>
      </c>
      <c r="C709" s="14">
        <f t="shared" si="59"/>
        <v>1.4623995111330528</v>
      </c>
      <c r="D709" s="10">
        <v>299.94000199999999</v>
      </c>
      <c r="E709" s="14">
        <f t="shared" si="56"/>
        <v>2.2350201582168476</v>
      </c>
      <c r="F709" s="4">
        <v>13247000</v>
      </c>
      <c r="G709" s="4">
        <f t="shared" si="60"/>
        <v>3973305206.494</v>
      </c>
      <c r="H709" s="8">
        <v>140000</v>
      </c>
      <c r="I709" s="4">
        <f t="shared" si="57"/>
        <v>3754796171.8400002</v>
      </c>
      <c r="J709" s="20">
        <f t="shared" si="58"/>
        <v>1.0581946461682157</v>
      </c>
      <c r="K709">
        <v>1</v>
      </c>
    </row>
    <row r="710" spans="1:11" x14ac:dyDescent="0.25">
      <c r="A710" s="6">
        <v>45079</v>
      </c>
      <c r="B710" s="10">
        <v>27249.589843999998</v>
      </c>
      <c r="C710" s="14">
        <f t="shared" si="59"/>
        <v>1.4784180654213204</v>
      </c>
      <c r="D710" s="10">
        <v>302.13000499999998</v>
      </c>
      <c r="E710" s="14">
        <f t="shared" si="56"/>
        <v>2.2423216284622205</v>
      </c>
      <c r="F710" s="4">
        <v>13247000</v>
      </c>
      <c r="G710" s="4">
        <f t="shared" si="60"/>
        <v>4002316176.2349997</v>
      </c>
      <c r="H710" s="8">
        <v>140000</v>
      </c>
      <c r="I710" s="4">
        <f t="shared" si="57"/>
        <v>3814942578.1599998</v>
      </c>
      <c r="J710" s="20">
        <f t="shared" si="58"/>
        <v>1.0491157059997933</v>
      </c>
      <c r="K710">
        <v>1</v>
      </c>
    </row>
    <row r="711" spans="1:11" x14ac:dyDescent="0.25">
      <c r="A711" s="6">
        <v>45082</v>
      </c>
      <c r="B711" s="10">
        <v>25760.097656000002</v>
      </c>
      <c r="C711" s="14">
        <f t="shared" si="59"/>
        <v>1.4237569789048949</v>
      </c>
      <c r="D711" s="10">
        <v>276.35998499999999</v>
      </c>
      <c r="E711" s="14">
        <f t="shared" si="56"/>
        <v>2.1570271539859105</v>
      </c>
      <c r="F711" s="4">
        <v>13247000</v>
      </c>
      <c r="G711" s="4">
        <f t="shared" si="60"/>
        <v>3660940721.2950001</v>
      </c>
      <c r="H711" s="8">
        <v>140000</v>
      </c>
      <c r="I711" s="4">
        <f t="shared" si="57"/>
        <v>3606413671.8400002</v>
      </c>
      <c r="J711" s="20">
        <f t="shared" si="58"/>
        <v>1.0151194661557448</v>
      </c>
      <c r="K711">
        <v>1</v>
      </c>
    </row>
    <row r="712" spans="1:11" x14ac:dyDescent="0.25">
      <c r="A712" s="6">
        <v>45083</v>
      </c>
      <c r="B712" s="10">
        <v>27238.783202999999</v>
      </c>
      <c r="C712" s="14">
        <f t="shared" si="59"/>
        <v>1.4811591505405133</v>
      </c>
      <c r="D712" s="10">
        <v>298.82000699999998</v>
      </c>
      <c r="E712" s="14">
        <f t="shared" si="56"/>
        <v>2.2382980441981819</v>
      </c>
      <c r="F712" s="4">
        <v>13247000</v>
      </c>
      <c r="G712" s="4">
        <f t="shared" si="60"/>
        <v>3958468632.7289996</v>
      </c>
      <c r="H712" s="8">
        <v>140000</v>
      </c>
      <c r="I712" s="4">
        <f t="shared" si="57"/>
        <v>3813429648.4200001</v>
      </c>
      <c r="J712" s="20">
        <f t="shared" si="58"/>
        <v>1.0380337380470865</v>
      </c>
      <c r="K712">
        <v>1</v>
      </c>
    </row>
    <row r="713" spans="1:11" x14ac:dyDescent="0.25">
      <c r="A713" s="6">
        <v>45084</v>
      </c>
      <c r="B713" s="10">
        <v>26345.998047000001</v>
      </c>
      <c r="C713" s="14">
        <f t="shared" si="59"/>
        <v>1.4483829009794951</v>
      </c>
      <c r="D713" s="10">
        <v>290.80999800000001</v>
      </c>
      <c r="E713" s="14">
        <f t="shared" si="56"/>
        <v>2.2114925799977878</v>
      </c>
      <c r="F713" s="4">
        <v>13247000</v>
      </c>
      <c r="G713" s="4">
        <f t="shared" si="60"/>
        <v>3852360043.506</v>
      </c>
      <c r="H713" s="8">
        <v>140000</v>
      </c>
      <c r="I713" s="4">
        <f t="shared" si="57"/>
        <v>3688439726.5799999</v>
      </c>
      <c r="J713" s="20">
        <f t="shared" si="58"/>
        <v>1.0444416417448119</v>
      </c>
      <c r="K713">
        <v>1</v>
      </c>
    </row>
    <row r="714" spans="1:11" x14ac:dyDescent="0.25">
      <c r="A714" s="6">
        <v>45085</v>
      </c>
      <c r="B714" s="10">
        <v>26508.216797000001</v>
      </c>
      <c r="C714" s="14">
        <f t="shared" si="59"/>
        <v>1.4545401454198315</v>
      </c>
      <c r="D714" s="10">
        <v>290.92999300000002</v>
      </c>
      <c r="E714" s="14">
        <f t="shared" si="56"/>
        <v>2.2119052033629583</v>
      </c>
      <c r="F714" s="4">
        <v>13247000</v>
      </c>
      <c r="G714" s="4">
        <f t="shared" si="60"/>
        <v>3853949617.2710004</v>
      </c>
      <c r="H714" s="8">
        <v>140000</v>
      </c>
      <c r="I714" s="4">
        <f t="shared" si="57"/>
        <v>3711150351.5799999</v>
      </c>
      <c r="J714" s="20">
        <f t="shared" si="58"/>
        <v>1.0384784371859805</v>
      </c>
      <c r="K714">
        <v>1</v>
      </c>
    </row>
    <row r="715" spans="1:11" x14ac:dyDescent="0.25">
      <c r="A715" s="6">
        <v>45086</v>
      </c>
      <c r="B715" s="10">
        <v>26480.375</v>
      </c>
      <c r="C715" s="14">
        <f t="shared" si="59"/>
        <v>1.4534898372375342</v>
      </c>
      <c r="D715" s="10">
        <v>282.32998700000002</v>
      </c>
      <c r="E715" s="14">
        <f t="shared" si="56"/>
        <v>2.1823448066801729</v>
      </c>
      <c r="F715" s="4">
        <v>13247000</v>
      </c>
      <c r="G715" s="4">
        <f t="shared" si="60"/>
        <v>3740025337.789</v>
      </c>
      <c r="H715" s="8">
        <v>140000</v>
      </c>
      <c r="I715" s="4">
        <f t="shared" si="57"/>
        <v>3707252500</v>
      </c>
      <c r="J715" s="20">
        <f t="shared" si="58"/>
        <v>1.0088401957484687</v>
      </c>
      <c r="K715">
        <v>1</v>
      </c>
    </row>
    <row r="716" spans="1:11" x14ac:dyDescent="0.25">
      <c r="A716" s="6">
        <v>45089</v>
      </c>
      <c r="B716" s="10">
        <v>25902.5</v>
      </c>
      <c r="C716" s="14">
        <f t="shared" si="59"/>
        <v>1.4316670722653613</v>
      </c>
      <c r="D716" s="10">
        <v>277.70001200000002</v>
      </c>
      <c r="E716" s="14">
        <f t="shared" si="56"/>
        <v>2.1659456453682715</v>
      </c>
      <c r="F716" s="4">
        <v>13247000</v>
      </c>
      <c r="G716" s="4">
        <f t="shared" si="60"/>
        <v>3678692058.9640002</v>
      </c>
      <c r="H716" s="8">
        <v>140000</v>
      </c>
      <c r="I716" s="4">
        <f t="shared" si="57"/>
        <v>3626350000</v>
      </c>
      <c r="J716" s="20">
        <f t="shared" si="58"/>
        <v>1.0144338133285535</v>
      </c>
      <c r="K716">
        <v>1</v>
      </c>
    </row>
    <row r="717" spans="1:11" x14ac:dyDescent="0.25">
      <c r="A717" s="6">
        <v>45090</v>
      </c>
      <c r="B717" s="10">
        <v>25918.728515999999</v>
      </c>
      <c r="C717" s="14">
        <f t="shared" si="59"/>
        <v>1.4322935954194969</v>
      </c>
      <c r="D717" s="10">
        <v>283.82000699999998</v>
      </c>
      <c r="E717" s="14">
        <f t="shared" si="56"/>
        <v>2.1879837970987079</v>
      </c>
      <c r="F717" s="4">
        <v>13247000</v>
      </c>
      <c r="G717" s="4">
        <f t="shared" si="60"/>
        <v>3759763632.7289996</v>
      </c>
      <c r="H717" s="8">
        <v>140000</v>
      </c>
      <c r="I717" s="4">
        <f t="shared" si="57"/>
        <v>3628621992.2399998</v>
      </c>
      <c r="J717" s="20">
        <f t="shared" si="58"/>
        <v>1.0361408933665324</v>
      </c>
      <c r="K717">
        <v>1</v>
      </c>
    </row>
    <row r="718" spans="1:11" x14ac:dyDescent="0.25">
      <c r="A718" s="6">
        <v>45091</v>
      </c>
      <c r="B718" s="10">
        <v>25124.675781000002</v>
      </c>
      <c r="C718" s="14">
        <f t="shared" si="59"/>
        <v>1.4016573420049121</v>
      </c>
      <c r="D718" s="10">
        <v>282.88000499999998</v>
      </c>
      <c r="E718" s="14">
        <f t="shared" si="56"/>
        <v>2.1846718318502538</v>
      </c>
      <c r="F718" s="4">
        <v>13247000</v>
      </c>
      <c r="G718" s="4">
        <f t="shared" si="60"/>
        <v>3747311426.2349997</v>
      </c>
      <c r="H718" s="8">
        <v>140000</v>
      </c>
      <c r="I718" s="4">
        <f t="shared" si="57"/>
        <v>3517454609.3400002</v>
      </c>
      <c r="J718" s="20">
        <f t="shared" si="58"/>
        <v>1.0653474863000802</v>
      </c>
      <c r="K718">
        <v>1</v>
      </c>
    </row>
    <row r="719" spans="1:11" x14ac:dyDescent="0.25">
      <c r="A719" s="6">
        <v>45092</v>
      </c>
      <c r="B719" s="10">
        <v>25576.394531000002</v>
      </c>
      <c r="C719" s="14">
        <f t="shared" si="59"/>
        <v>1.4196364297327468</v>
      </c>
      <c r="D719" s="10">
        <v>277.92001299999998</v>
      </c>
      <c r="E719" s="14">
        <f t="shared" si="56"/>
        <v>2.1671379237891308</v>
      </c>
      <c r="F719" s="4">
        <v>13247000</v>
      </c>
      <c r="G719" s="4">
        <f t="shared" si="60"/>
        <v>3681606412.211</v>
      </c>
      <c r="H719" s="8">
        <v>140000</v>
      </c>
      <c r="I719" s="4">
        <f t="shared" si="57"/>
        <v>3580695234.3400002</v>
      </c>
      <c r="J719" s="20">
        <f t="shared" si="58"/>
        <v>1.0281820069195584</v>
      </c>
      <c r="K719">
        <v>1</v>
      </c>
    </row>
    <row r="720" spans="1:11" x14ac:dyDescent="0.25">
      <c r="A720" s="6">
        <v>45093</v>
      </c>
      <c r="B720" s="10">
        <v>26327.462890999999</v>
      </c>
      <c r="C720" s="14">
        <f t="shared" si="59"/>
        <v>1.4490021153101127</v>
      </c>
      <c r="D720" s="10">
        <v>293.39001500000001</v>
      </c>
      <c r="E720" s="14">
        <f t="shared" si="56"/>
        <v>2.2228014286695803</v>
      </c>
      <c r="F720" s="4">
        <v>13247000</v>
      </c>
      <c r="G720" s="4">
        <f t="shared" si="60"/>
        <v>3886537528.7049999</v>
      </c>
      <c r="H720" s="8">
        <v>140000</v>
      </c>
      <c r="I720" s="4">
        <f t="shared" si="57"/>
        <v>3685844804.7399998</v>
      </c>
      <c r="J720" s="20">
        <f t="shared" si="58"/>
        <v>1.0544495860777723</v>
      </c>
      <c r="K720">
        <v>1</v>
      </c>
    </row>
    <row r="721" spans="1:11" x14ac:dyDescent="0.25">
      <c r="A721" s="6">
        <v>45097</v>
      </c>
      <c r="B721" s="10">
        <v>28327.488281000002</v>
      </c>
      <c r="C721" s="14">
        <f t="shared" si="59"/>
        <v>1.5249693818211485</v>
      </c>
      <c r="D721" s="10">
        <v>313.39999399999999</v>
      </c>
      <c r="E721" s="14">
        <f t="shared" si="56"/>
        <v>2.2910040871683708</v>
      </c>
      <c r="F721" s="4">
        <v>13247000</v>
      </c>
      <c r="G721" s="4">
        <f t="shared" si="60"/>
        <v>4151609720.5180001</v>
      </c>
      <c r="H721" s="8">
        <v>140000</v>
      </c>
      <c r="I721" s="4">
        <f t="shared" si="57"/>
        <v>3965848359.3400002</v>
      </c>
      <c r="J721" s="20">
        <f t="shared" si="58"/>
        <v>1.0468402582112126</v>
      </c>
      <c r="K721">
        <v>1</v>
      </c>
    </row>
    <row r="722" spans="1:11" x14ac:dyDescent="0.25">
      <c r="A722" s="6">
        <v>45098</v>
      </c>
      <c r="B722" s="10">
        <v>30027.296875</v>
      </c>
      <c r="C722" s="14">
        <f t="shared" si="59"/>
        <v>1.5849750052332356</v>
      </c>
      <c r="D722" s="10">
        <v>331.30999800000001</v>
      </c>
      <c r="E722" s="14">
        <f t="shared" si="56"/>
        <v>2.348151516469215</v>
      </c>
      <c r="F722" s="4">
        <v>13247000</v>
      </c>
      <c r="G722" s="4">
        <f t="shared" si="60"/>
        <v>4388863543.5060005</v>
      </c>
      <c r="H722" s="8">
        <v>140000</v>
      </c>
      <c r="I722" s="4">
        <f t="shared" si="57"/>
        <v>4203821562.5</v>
      </c>
      <c r="J722" s="20">
        <f t="shared" si="58"/>
        <v>1.0440175631279547</v>
      </c>
      <c r="K722">
        <v>1</v>
      </c>
    </row>
    <row r="723" spans="1:11" x14ac:dyDescent="0.25">
      <c r="A723" s="6">
        <v>45099</v>
      </c>
      <c r="B723" s="10">
        <v>29912.28125</v>
      </c>
      <c r="C723" s="14">
        <f t="shared" si="59"/>
        <v>1.5811446363032986</v>
      </c>
      <c r="D723" s="10">
        <v>327.23001099999999</v>
      </c>
      <c r="E723" s="14">
        <f t="shared" si="56"/>
        <v>2.3358368050972991</v>
      </c>
      <c r="F723" s="4">
        <v>13247000</v>
      </c>
      <c r="G723" s="4">
        <f t="shared" si="60"/>
        <v>4334815955.717</v>
      </c>
      <c r="H723" s="8">
        <v>140000</v>
      </c>
      <c r="I723" s="4">
        <f t="shared" si="57"/>
        <v>4187719375</v>
      </c>
      <c r="J723" s="20">
        <f t="shared" si="58"/>
        <v>1.0351257014964141</v>
      </c>
      <c r="K723">
        <v>1</v>
      </c>
    </row>
    <row r="724" spans="1:11" x14ac:dyDescent="0.25">
      <c r="A724" s="6">
        <v>45100</v>
      </c>
      <c r="B724" s="10">
        <v>30695.46875</v>
      </c>
      <c r="C724" s="14">
        <f t="shared" si="59"/>
        <v>1.6073274437412968</v>
      </c>
      <c r="D724" s="10">
        <v>329.10998499999999</v>
      </c>
      <c r="E724" s="14">
        <f t="shared" si="56"/>
        <v>2.3415819199608618</v>
      </c>
      <c r="F724" s="4">
        <v>13247000</v>
      </c>
      <c r="G724" s="4">
        <f t="shared" si="60"/>
        <v>4359719971.2950001</v>
      </c>
      <c r="H724" s="8">
        <v>140000</v>
      </c>
      <c r="I724" s="4">
        <f t="shared" si="57"/>
        <v>4297365625</v>
      </c>
      <c r="J724" s="20">
        <f t="shared" si="58"/>
        <v>1.014509900189142</v>
      </c>
      <c r="K724">
        <v>1</v>
      </c>
    </row>
    <row r="725" spans="1:11" x14ac:dyDescent="0.25">
      <c r="A725" s="6">
        <v>45103</v>
      </c>
      <c r="B725" s="10">
        <v>30271.130859000001</v>
      </c>
      <c r="C725" s="14">
        <f t="shared" si="59"/>
        <v>1.593503322192412</v>
      </c>
      <c r="D725" s="10">
        <v>305.73998999999998</v>
      </c>
      <c r="E725" s="14">
        <f t="shared" si="56"/>
        <v>2.2705722391090335</v>
      </c>
      <c r="F725" s="4">
        <v>13247000</v>
      </c>
      <c r="G725" s="4">
        <f t="shared" si="60"/>
        <v>4050137647.5299997</v>
      </c>
      <c r="H725" s="8">
        <v>140000</v>
      </c>
      <c r="I725" s="4">
        <f t="shared" si="57"/>
        <v>4237958320.2600002</v>
      </c>
      <c r="J725" s="20">
        <f t="shared" si="58"/>
        <v>0.95568133083515605</v>
      </c>
      <c r="K725">
        <v>1</v>
      </c>
    </row>
    <row r="726" spans="1:11" x14ac:dyDescent="0.25">
      <c r="A726" s="6">
        <v>45104</v>
      </c>
      <c r="B726" s="10">
        <v>30688.164063</v>
      </c>
      <c r="C726" s="14">
        <f t="shared" si="59"/>
        <v>1.6072799202964769</v>
      </c>
      <c r="D726" s="10">
        <v>324.88000499999998</v>
      </c>
      <c r="E726" s="14">
        <f t="shared" si="56"/>
        <v>2.3331745012468716</v>
      </c>
      <c r="F726" s="4">
        <v>13247000</v>
      </c>
      <c r="G726" s="4">
        <f t="shared" si="60"/>
        <v>4303685426.2349997</v>
      </c>
      <c r="H726" s="8">
        <v>140000</v>
      </c>
      <c r="I726" s="4">
        <f t="shared" si="57"/>
        <v>4296342968.8199997</v>
      </c>
      <c r="J726" s="20">
        <f t="shared" si="58"/>
        <v>1.0017090016947638</v>
      </c>
      <c r="K726">
        <v>1</v>
      </c>
    </row>
    <row r="727" spans="1:11" x14ac:dyDescent="0.25">
      <c r="A727" s="6">
        <v>45105</v>
      </c>
      <c r="B727" s="10">
        <v>30086.246093999998</v>
      </c>
      <c r="C727" s="14">
        <f t="shared" si="59"/>
        <v>1.5876659098993637</v>
      </c>
      <c r="D727" s="10">
        <v>325.60998499999999</v>
      </c>
      <c r="E727" s="14">
        <f t="shared" si="56"/>
        <v>2.3354214231526997</v>
      </c>
      <c r="F727" s="4">
        <v>13247000</v>
      </c>
      <c r="G727" s="4">
        <f t="shared" si="60"/>
        <v>4313355471.2950001</v>
      </c>
      <c r="H727" s="8">
        <v>140000</v>
      </c>
      <c r="I727" s="4">
        <f t="shared" si="57"/>
        <v>4212074453.1599998</v>
      </c>
      <c r="J727" s="20">
        <f t="shared" si="58"/>
        <v>1.0240454007309905</v>
      </c>
      <c r="K727">
        <v>1</v>
      </c>
    </row>
    <row r="728" spans="1:11" x14ac:dyDescent="0.25">
      <c r="A728" s="6">
        <v>45106</v>
      </c>
      <c r="B728" s="10">
        <v>30445.351563</v>
      </c>
      <c r="C728" s="14">
        <f t="shared" si="59"/>
        <v>1.5996017781322442</v>
      </c>
      <c r="D728" s="10">
        <v>340.26001000000002</v>
      </c>
      <c r="E728" s="14">
        <f t="shared" ref="E728:E791" si="61">E727+D728/D727-1</f>
        <v>2.3804139776654245</v>
      </c>
      <c r="F728" s="4">
        <v>13247000</v>
      </c>
      <c r="G728" s="4">
        <f t="shared" si="60"/>
        <v>4507424352.4700003</v>
      </c>
      <c r="H728" s="8">
        <v>140000</v>
      </c>
      <c r="I728" s="4">
        <f t="shared" si="57"/>
        <v>4262349218.8200002</v>
      </c>
      <c r="J728" s="20">
        <f t="shared" si="58"/>
        <v>1.0574976664436349</v>
      </c>
      <c r="K728">
        <v>1</v>
      </c>
    </row>
    <row r="729" spans="1:11" x14ac:dyDescent="0.25">
      <c r="A729" s="6">
        <v>45107</v>
      </c>
      <c r="B729" s="10">
        <v>30477.251952999999</v>
      </c>
      <c r="C729" s="14">
        <f t="shared" si="59"/>
        <v>1.6006495699415781</v>
      </c>
      <c r="D729" s="10">
        <v>342.42001299999998</v>
      </c>
      <c r="E729" s="14">
        <f t="shared" si="61"/>
        <v>2.3867620730528314</v>
      </c>
      <c r="F729" s="4">
        <v>13247000</v>
      </c>
      <c r="G729" s="4">
        <f t="shared" si="60"/>
        <v>4536037912.2109995</v>
      </c>
      <c r="H729" s="8">
        <v>140000</v>
      </c>
      <c r="I729" s="4">
        <f t="shared" si="57"/>
        <v>4266815273.4200001</v>
      </c>
      <c r="J729" s="20">
        <f t="shared" si="58"/>
        <v>1.0630968583215012</v>
      </c>
      <c r="K729">
        <v>1</v>
      </c>
    </row>
    <row r="730" spans="1:11" x14ac:dyDescent="0.25">
      <c r="A730" s="6">
        <v>45110</v>
      </c>
      <c r="B730" s="10">
        <v>31156.439452999999</v>
      </c>
      <c r="C730" s="14">
        <f t="shared" si="59"/>
        <v>1.6229346336030721</v>
      </c>
      <c r="D730" s="10">
        <v>377.83999599999999</v>
      </c>
      <c r="E730" s="14">
        <f t="shared" si="61"/>
        <v>2.4902022390924259</v>
      </c>
      <c r="F730" s="13">
        <v>14221000</v>
      </c>
      <c r="G730" s="4">
        <f t="shared" si="60"/>
        <v>5373262583.1160002</v>
      </c>
      <c r="H730" s="8">
        <v>152333</v>
      </c>
      <c r="I730" s="4">
        <f t="shared" si="57"/>
        <v>4746153891.1938486</v>
      </c>
      <c r="J730" s="20">
        <f t="shared" si="58"/>
        <v>1.1321298690052397</v>
      </c>
      <c r="K730">
        <v>1</v>
      </c>
    </row>
    <row r="731" spans="1:11" x14ac:dyDescent="0.25">
      <c r="A731" s="6">
        <v>45112</v>
      </c>
      <c r="B731" s="10">
        <v>30514.166015999999</v>
      </c>
      <c r="C731" s="14">
        <f t="shared" si="59"/>
        <v>1.6023201651889618</v>
      </c>
      <c r="D731" s="10">
        <v>378.10998499999999</v>
      </c>
      <c r="E731" s="14">
        <f t="shared" si="61"/>
        <v>2.4909167981726137</v>
      </c>
      <c r="F731" s="13">
        <v>14221000</v>
      </c>
      <c r="G731" s="4">
        <f t="shared" si="60"/>
        <v>5377102096.6849995</v>
      </c>
      <c r="H731" s="8">
        <v>152333</v>
      </c>
      <c r="I731" s="4">
        <f t="shared" si="57"/>
        <v>4648314451.7153282</v>
      </c>
      <c r="J731" s="20">
        <f t="shared" si="58"/>
        <v>1.1567853579055378</v>
      </c>
      <c r="K731">
        <v>1</v>
      </c>
    </row>
    <row r="732" spans="1:11" x14ac:dyDescent="0.25">
      <c r="A732" s="6">
        <v>45113</v>
      </c>
      <c r="B732" s="10">
        <v>29909.337890999999</v>
      </c>
      <c r="C732" s="14">
        <f t="shared" si="59"/>
        <v>1.5824989410177732</v>
      </c>
      <c r="D732" s="10">
        <v>376.54998799999998</v>
      </c>
      <c r="E732" s="14">
        <f t="shared" si="61"/>
        <v>2.4867910224409835</v>
      </c>
      <c r="F732" s="13">
        <v>14221000</v>
      </c>
      <c r="G732" s="4">
        <f t="shared" si="60"/>
        <v>5354917379.3479996</v>
      </c>
      <c r="H732" s="8">
        <v>152333</v>
      </c>
      <c r="I732" s="4">
        <f t="shared" si="57"/>
        <v>4556179168.9497032</v>
      </c>
      <c r="J732" s="20">
        <f t="shared" si="58"/>
        <v>1.175308779742835</v>
      </c>
      <c r="K732">
        <v>1</v>
      </c>
    </row>
    <row r="733" spans="1:11" x14ac:dyDescent="0.25">
      <c r="A733" s="6">
        <v>45114</v>
      </c>
      <c r="B733" s="10">
        <v>30342.265625</v>
      </c>
      <c r="C733" s="14">
        <f t="shared" si="59"/>
        <v>1.5969736089484954</v>
      </c>
      <c r="D733" s="10">
        <v>380.73998999999998</v>
      </c>
      <c r="E733" s="14">
        <f t="shared" si="61"/>
        <v>2.4979183684336226</v>
      </c>
      <c r="F733" s="13">
        <v>14221000</v>
      </c>
      <c r="G733" s="4">
        <f t="shared" si="60"/>
        <v>5414503397.79</v>
      </c>
      <c r="H733" s="8">
        <v>152333</v>
      </c>
      <c r="I733" s="4">
        <f t="shared" si="57"/>
        <v>4622128349.453125</v>
      </c>
      <c r="J733" s="20">
        <f t="shared" si="58"/>
        <v>1.1714307757011175</v>
      </c>
      <c r="K733">
        <v>1</v>
      </c>
    </row>
    <row r="734" spans="1:11" x14ac:dyDescent="0.25">
      <c r="A734" s="6">
        <v>45117</v>
      </c>
      <c r="B734" s="10">
        <v>30414.470702999999</v>
      </c>
      <c r="C734" s="14">
        <f t="shared" si="59"/>
        <v>1.5993532953862974</v>
      </c>
      <c r="D734" s="10">
        <v>407.709991</v>
      </c>
      <c r="E734" s="14">
        <f t="shared" si="61"/>
        <v>2.5687541138461283</v>
      </c>
      <c r="F734" s="13">
        <v>14221000</v>
      </c>
      <c r="G734" s="4">
        <f t="shared" si="60"/>
        <v>5798043782.0109997</v>
      </c>
      <c r="H734" s="8">
        <v>152333</v>
      </c>
      <c r="I734" s="4">
        <f t="shared" si="57"/>
        <v>4633127565.6000986</v>
      </c>
      <c r="J734" s="20">
        <f t="shared" si="58"/>
        <v>1.2514319322999294</v>
      </c>
      <c r="K734">
        <v>1</v>
      </c>
    </row>
    <row r="735" spans="1:11" x14ac:dyDescent="0.25">
      <c r="A735" s="6">
        <v>45118</v>
      </c>
      <c r="B735" s="10">
        <v>30620.951172000001</v>
      </c>
      <c r="C735" s="14">
        <f t="shared" si="59"/>
        <v>1.6061421844982045</v>
      </c>
      <c r="D735" s="10">
        <v>412.29998799999998</v>
      </c>
      <c r="E735" s="14">
        <f t="shared" si="61"/>
        <v>2.580012108747705</v>
      </c>
      <c r="F735" s="13">
        <v>14221000</v>
      </c>
      <c r="G735" s="4">
        <f t="shared" si="60"/>
        <v>5863318129.3479996</v>
      </c>
      <c r="H735" s="8">
        <v>152333</v>
      </c>
      <c r="I735" s="4">
        <f t="shared" si="57"/>
        <v>4664581354.8842764</v>
      </c>
      <c r="J735" s="20">
        <f t="shared" si="58"/>
        <v>1.2569870012468596</v>
      </c>
      <c r="K735">
        <v>1</v>
      </c>
    </row>
    <row r="736" spans="1:11" x14ac:dyDescent="0.25">
      <c r="A736" s="6">
        <v>45119</v>
      </c>
      <c r="B736" s="10">
        <v>30391.646484000001</v>
      </c>
      <c r="C736" s="14">
        <f t="shared" si="59"/>
        <v>1.5986536944538559</v>
      </c>
      <c r="D736" s="10">
        <v>413.48998999999998</v>
      </c>
      <c r="E736" s="14">
        <f t="shared" si="61"/>
        <v>2.5828983615603054</v>
      </c>
      <c r="F736" s="13">
        <v>14221000</v>
      </c>
      <c r="G736" s="4">
        <f t="shared" si="60"/>
        <v>5880241147.79</v>
      </c>
      <c r="H736" s="8">
        <v>152333</v>
      </c>
      <c r="I736" s="4">
        <f t="shared" si="57"/>
        <v>4629650683.8471718</v>
      </c>
      <c r="J736" s="20">
        <f t="shared" si="58"/>
        <v>1.2701263117552544</v>
      </c>
      <c r="K736">
        <v>1</v>
      </c>
    </row>
    <row r="737" spans="1:11" x14ac:dyDescent="0.25">
      <c r="A737" s="6">
        <v>45120</v>
      </c>
      <c r="B737" s="10">
        <v>31476.048827999999</v>
      </c>
      <c r="C737" s="14">
        <f t="shared" si="59"/>
        <v>1.6343346288372853</v>
      </c>
      <c r="D737" s="10">
        <v>461.82998700000002</v>
      </c>
      <c r="E737" s="14">
        <f t="shared" si="61"/>
        <v>2.6998056583971648</v>
      </c>
      <c r="F737" s="13">
        <v>14221000</v>
      </c>
      <c r="G737" s="4">
        <f t="shared" si="60"/>
        <v>6567684245.1269999</v>
      </c>
      <c r="H737" s="8">
        <v>152333</v>
      </c>
      <c r="I737" s="4">
        <f t="shared" si="57"/>
        <v>4794840946.1157236</v>
      </c>
      <c r="J737" s="20">
        <f t="shared" si="58"/>
        <v>1.3697397513148892</v>
      </c>
      <c r="K737">
        <v>1</v>
      </c>
    </row>
    <row r="738" spans="1:11" x14ac:dyDescent="0.25">
      <c r="A738" s="6">
        <v>45121</v>
      </c>
      <c r="B738" s="10">
        <v>30334.068359000001</v>
      </c>
      <c r="C738" s="14">
        <f t="shared" si="59"/>
        <v>1.5980536942371288</v>
      </c>
      <c r="D738" s="10">
        <v>458.85998499999999</v>
      </c>
      <c r="E738" s="14">
        <f t="shared" si="61"/>
        <v>2.6933747160945809</v>
      </c>
      <c r="F738" s="13">
        <v>14221000</v>
      </c>
      <c r="G738" s="4">
        <f t="shared" si="60"/>
        <v>6525447846.6849995</v>
      </c>
      <c r="H738" s="8">
        <v>152333</v>
      </c>
      <c r="I738" s="4">
        <f t="shared" si="57"/>
        <v>4620879635.3315468</v>
      </c>
      <c r="J738" s="20">
        <f t="shared" si="58"/>
        <v>1.4121657263675513</v>
      </c>
      <c r="K738">
        <v>1</v>
      </c>
    </row>
    <row r="739" spans="1:11" x14ac:dyDescent="0.25">
      <c r="A739" s="6">
        <v>45124</v>
      </c>
      <c r="B739" s="10">
        <v>30145.888672000001</v>
      </c>
      <c r="C739" s="14">
        <f t="shared" si="59"/>
        <v>1.5918501186147322</v>
      </c>
      <c r="D739" s="10">
        <v>449.88000499999998</v>
      </c>
      <c r="E739" s="14">
        <f t="shared" si="61"/>
        <v>2.6738045197524438</v>
      </c>
      <c r="F739" s="13">
        <v>14221000</v>
      </c>
      <c r="G739" s="4">
        <f t="shared" si="60"/>
        <v>6397743551.1049995</v>
      </c>
      <c r="H739" s="8">
        <v>152333</v>
      </c>
      <c r="I739" s="4">
        <f t="shared" ref="I739:I802" si="62">H739*B739</f>
        <v>4592213659.0717764</v>
      </c>
      <c r="J739" s="20">
        <f t="shared" ref="J739:J802" si="63">G739/I739</f>
        <v>1.393172013777376</v>
      </c>
      <c r="K739">
        <v>1</v>
      </c>
    </row>
    <row r="740" spans="1:11" x14ac:dyDescent="0.25">
      <c r="A740" s="6">
        <v>45125</v>
      </c>
      <c r="B740" s="10">
        <v>29856.5625</v>
      </c>
      <c r="C740" s="14">
        <f t="shared" si="59"/>
        <v>1.5822525852612461</v>
      </c>
      <c r="D740" s="10">
        <v>445.79998799999998</v>
      </c>
      <c r="E740" s="14">
        <f t="shared" si="61"/>
        <v>2.664735396976027</v>
      </c>
      <c r="F740" s="13">
        <v>14221000</v>
      </c>
      <c r="G740" s="4">
        <f t="shared" si="60"/>
        <v>6339721629.3479996</v>
      </c>
      <c r="H740" s="8">
        <v>152333</v>
      </c>
      <c r="I740" s="4">
        <f t="shared" si="62"/>
        <v>4548139735.3125</v>
      </c>
      <c r="J740" s="20">
        <f t="shared" si="63"/>
        <v>1.393915314458209</v>
      </c>
      <c r="K740">
        <v>1</v>
      </c>
    </row>
    <row r="741" spans="1:11" x14ac:dyDescent="0.25">
      <c r="A741" s="6">
        <v>45126</v>
      </c>
      <c r="B741" s="10">
        <v>29913.923827999999</v>
      </c>
      <c r="C741" s="14">
        <f t="shared" si="59"/>
        <v>1.5841738154095593</v>
      </c>
      <c r="D741" s="10">
        <v>453.10000600000001</v>
      </c>
      <c r="E741" s="14">
        <f t="shared" si="61"/>
        <v>2.68111049387262</v>
      </c>
      <c r="F741" s="13">
        <v>14221000</v>
      </c>
      <c r="G741" s="4">
        <f t="shared" si="60"/>
        <v>6443535185.3260002</v>
      </c>
      <c r="H741" s="8">
        <v>152333</v>
      </c>
      <c r="I741" s="4">
        <f t="shared" si="62"/>
        <v>4556877758.4907236</v>
      </c>
      <c r="J741" s="20">
        <f t="shared" si="63"/>
        <v>1.4140241469764934</v>
      </c>
      <c r="K741">
        <v>1</v>
      </c>
    </row>
    <row r="742" spans="1:11" x14ac:dyDescent="0.25">
      <c r="A742" s="6">
        <v>45127</v>
      </c>
      <c r="B742" s="10">
        <v>29792.015625</v>
      </c>
      <c r="C742" s="14">
        <f t="shared" si="59"/>
        <v>1.5800985157698011</v>
      </c>
      <c r="D742" s="10">
        <v>440.82998700000002</v>
      </c>
      <c r="E742" s="14">
        <f t="shared" si="61"/>
        <v>2.6540303375329177</v>
      </c>
      <c r="F742" s="13">
        <v>14221000</v>
      </c>
      <c r="G742" s="4">
        <f t="shared" si="60"/>
        <v>6269043245.1269999</v>
      </c>
      <c r="H742" s="8">
        <v>152333</v>
      </c>
      <c r="I742" s="4">
        <f t="shared" si="62"/>
        <v>4538307116.203125</v>
      </c>
      <c r="J742" s="20">
        <f t="shared" si="63"/>
        <v>1.3813616144981957</v>
      </c>
      <c r="K742">
        <v>1</v>
      </c>
    </row>
    <row r="743" spans="1:11" x14ac:dyDescent="0.25">
      <c r="A743" s="6">
        <v>45128</v>
      </c>
      <c r="B743" s="10">
        <v>29908.744140999999</v>
      </c>
      <c r="C743" s="14">
        <f t="shared" si="59"/>
        <v>1.5840166298534299</v>
      </c>
      <c r="D743" s="10">
        <v>436.64999399999999</v>
      </c>
      <c r="E743" s="14">
        <f t="shared" si="61"/>
        <v>2.6445482398461286</v>
      </c>
      <c r="F743" s="13">
        <v>14221000</v>
      </c>
      <c r="G743" s="4">
        <f t="shared" si="60"/>
        <v>6209599564.6739998</v>
      </c>
      <c r="H743" s="8">
        <v>152333</v>
      </c>
      <c r="I743" s="4">
        <f t="shared" si="62"/>
        <v>4556088721.2309532</v>
      </c>
      <c r="J743" s="20">
        <f t="shared" si="63"/>
        <v>1.3629233196750183</v>
      </c>
      <c r="K743">
        <v>1</v>
      </c>
    </row>
    <row r="744" spans="1:11" x14ac:dyDescent="0.25">
      <c r="A744" s="6">
        <v>45131</v>
      </c>
      <c r="B744" s="10">
        <v>29176.916015999999</v>
      </c>
      <c r="C744" s="14">
        <f t="shared" si="59"/>
        <v>1.5595479286084055</v>
      </c>
      <c r="D744" s="10">
        <v>430.94000199999999</v>
      </c>
      <c r="E744" s="14">
        <f t="shared" si="61"/>
        <v>2.6314714229940481</v>
      </c>
      <c r="F744" s="13">
        <v>14221000</v>
      </c>
      <c r="G744" s="4">
        <f t="shared" si="60"/>
        <v>6128397768.4419994</v>
      </c>
      <c r="H744" s="8">
        <v>152333</v>
      </c>
      <c r="I744" s="4">
        <f t="shared" si="62"/>
        <v>4444607147.4653282</v>
      </c>
      <c r="J744" s="20">
        <f t="shared" si="63"/>
        <v>1.3788390211127892</v>
      </c>
      <c r="K744">
        <v>1</v>
      </c>
    </row>
    <row r="745" spans="1:11" x14ac:dyDescent="0.25">
      <c r="A745" s="6">
        <v>45132</v>
      </c>
      <c r="B745" s="10">
        <v>29227.390625</v>
      </c>
      <c r="C745" s="14">
        <f t="shared" si="59"/>
        <v>1.5612778787159605</v>
      </c>
      <c r="D745" s="10">
        <v>436.82000699999998</v>
      </c>
      <c r="E745" s="14">
        <f t="shared" si="61"/>
        <v>2.6451160254275905</v>
      </c>
      <c r="F745" s="13">
        <v>14221000</v>
      </c>
      <c r="G745" s="4">
        <f t="shared" si="60"/>
        <v>6212017319.5469999</v>
      </c>
      <c r="H745" s="8">
        <v>152333</v>
      </c>
      <c r="I745" s="4">
        <f t="shared" si="62"/>
        <v>4452296096.078125</v>
      </c>
      <c r="J745" s="20">
        <f t="shared" si="63"/>
        <v>1.3952390374528219</v>
      </c>
      <c r="K745">
        <v>1</v>
      </c>
    </row>
    <row r="746" spans="1:11" x14ac:dyDescent="0.25">
      <c r="A746" s="6">
        <v>45133</v>
      </c>
      <c r="B746" s="10">
        <v>29354.972656000002</v>
      </c>
      <c r="C746" s="14">
        <f t="shared" si="59"/>
        <v>1.565643031686232</v>
      </c>
      <c r="D746" s="10">
        <v>443.459991</v>
      </c>
      <c r="E746" s="14">
        <f t="shared" si="61"/>
        <v>2.6603167577511906</v>
      </c>
      <c r="F746" s="13">
        <v>14221000</v>
      </c>
      <c r="G746" s="4">
        <f t="shared" si="60"/>
        <v>6306444532.0109997</v>
      </c>
      <c r="H746" s="8">
        <v>152333</v>
      </c>
      <c r="I746" s="4">
        <f t="shared" si="62"/>
        <v>4471731049.6064482</v>
      </c>
      <c r="J746" s="20">
        <f t="shared" si="63"/>
        <v>1.4102915542217196</v>
      </c>
      <c r="K746">
        <v>1</v>
      </c>
    </row>
    <row r="747" spans="1:11" x14ac:dyDescent="0.25">
      <c r="A747" s="6">
        <v>45134</v>
      </c>
      <c r="B747" s="10">
        <v>29210.689452999999</v>
      </c>
      <c r="C747" s="14">
        <f t="shared" si="59"/>
        <v>1.5607279120337356</v>
      </c>
      <c r="D747" s="10">
        <v>426.14999399999999</v>
      </c>
      <c r="E747" s="14">
        <f t="shared" si="61"/>
        <v>2.6212828035020914</v>
      </c>
      <c r="F747" s="13">
        <v>14221000</v>
      </c>
      <c r="G747" s="4">
        <f t="shared" si="60"/>
        <v>6060279064.6739998</v>
      </c>
      <c r="H747" s="8">
        <v>152333</v>
      </c>
      <c r="I747" s="4">
        <f t="shared" si="62"/>
        <v>4449751956.4438486</v>
      </c>
      <c r="J747" s="20">
        <f t="shared" si="63"/>
        <v>1.3619363784756335</v>
      </c>
      <c r="K747">
        <v>1</v>
      </c>
    </row>
    <row r="748" spans="1:11" x14ac:dyDescent="0.25">
      <c r="A748" s="6">
        <v>45135</v>
      </c>
      <c r="B748" s="10">
        <v>29319.246093999998</v>
      </c>
      <c r="C748" s="14">
        <f t="shared" si="59"/>
        <v>1.5644442447541484</v>
      </c>
      <c r="D748" s="10">
        <v>434.60998499999999</v>
      </c>
      <c r="E748" s="14">
        <f t="shared" si="61"/>
        <v>2.641134947393005</v>
      </c>
      <c r="F748" s="13">
        <v>14221000</v>
      </c>
      <c r="G748" s="4">
        <f t="shared" si="60"/>
        <v>6180588596.6849995</v>
      </c>
      <c r="H748" s="8">
        <v>152333</v>
      </c>
      <c r="I748" s="4">
        <f t="shared" si="62"/>
        <v>4466288715.2373018</v>
      </c>
      <c r="J748" s="20">
        <f t="shared" si="63"/>
        <v>1.3838309591583611</v>
      </c>
      <c r="K748">
        <v>1</v>
      </c>
    </row>
    <row r="749" spans="1:11" x14ac:dyDescent="0.25">
      <c r="A749" s="6">
        <v>45138</v>
      </c>
      <c r="B749" s="10">
        <v>29230.111327999999</v>
      </c>
      <c r="C749" s="14">
        <f t="shared" si="59"/>
        <v>1.561404099529601</v>
      </c>
      <c r="D749" s="10">
        <v>437.88000499999998</v>
      </c>
      <c r="E749" s="14">
        <f t="shared" si="61"/>
        <v>2.6486589806938046</v>
      </c>
      <c r="F749" s="13">
        <v>14221000</v>
      </c>
      <c r="G749" s="4">
        <f t="shared" si="60"/>
        <v>6227091551.1049995</v>
      </c>
      <c r="H749" s="8">
        <v>152800</v>
      </c>
      <c r="I749" s="4">
        <f t="shared" si="62"/>
        <v>4466361010.9183998</v>
      </c>
      <c r="J749" s="20">
        <f t="shared" si="63"/>
        <v>1.3942203811743707</v>
      </c>
      <c r="K749">
        <v>1</v>
      </c>
    </row>
    <row r="750" spans="1:11" x14ac:dyDescent="0.25">
      <c r="A750" s="6">
        <v>45139</v>
      </c>
      <c r="B750" s="10">
        <v>29675.732422000001</v>
      </c>
      <c r="C750" s="14">
        <f t="shared" si="59"/>
        <v>1.5766493748212191</v>
      </c>
      <c r="D750" s="10">
        <v>434.98001099999999</v>
      </c>
      <c r="E750" s="14">
        <f t="shared" si="61"/>
        <v>2.6420361754346331</v>
      </c>
      <c r="F750" s="13">
        <v>14221000</v>
      </c>
      <c r="G750" s="4">
        <f t="shared" si="60"/>
        <v>6185850736.4309998</v>
      </c>
      <c r="H750" s="8">
        <v>152800</v>
      </c>
      <c r="I750" s="4">
        <f t="shared" si="62"/>
        <v>4534451914.0816002</v>
      </c>
      <c r="J750" s="20">
        <f t="shared" si="63"/>
        <v>1.3641892898281778</v>
      </c>
      <c r="K750">
        <v>1</v>
      </c>
    </row>
    <row r="751" spans="1:11" x14ac:dyDescent="0.25">
      <c r="A751" s="6">
        <v>45140</v>
      </c>
      <c r="B751" s="10">
        <v>29151.958984000001</v>
      </c>
      <c r="C751" s="14">
        <f t="shared" si="59"/>
        <v>1.5589994839760077</v>
      </c>
      <c r="D751" s="10">
        <v>407.32998700000002</v>
      </c>
      <c r="E751" s="14">
        <f t="shared" si="61"/>
        <v>2.5784699808951785</v>
      </c>
      <c r="F751" s="13">
        <v>14221000</v>
      </c>
      <c r="G751" s="4">
        <f t="shared" si="60"/>
        <v>5792639745.1269999</v>
      </c>
      <c r="H751" s="8">
        <v>152800</v>
      </c>
      <c r="I751" s="4">
        <f t="shared" si="62"/>
        <v>4454419332.7552004</v>
      </c>
      <c r="J751" s="20">
        <f t="shared" si="63"/>
        <v>1.3004253332261082</v>
      </c>
      <c r="K751">
        <v>1</v>
      </c>
    </row>
    <row r="752" spans="1:11" x14ac:dyDescent="0.25">
      <c r="A752" s="6">
        <v>45141</v>
      </c>
      <c r="B752" s="10">
        <v>29178.679688</v>
      </c>
      <c r="C752" s="14">
        <f t="shared" si="59"/>
        <v>1.5599160846070208</v>
      </c>
      <c r="D752" s="10">
        <v>389.91000400000001</v>
      </c>
      <c r="E752" s="14">
        <f t="shared" si="61"/>
        <v>2.535703713848898</v>
      </c>
      <c r="F752" s="13">
        <v>14221000</v>
      </c>
      <c r="G752" s="4">
        <f t="shared" si="60"/>
        <v>5544910166.8839998</v>
      </c>
      <c r="H752" s="8">
        <v>152800</v>
      </c>
      <c r="I752" s="4">
        <f t="shared" si="62"/>
        <v>4458502256.3263998</v>
      </c>
      <c r="J752" s="20">
        <f t="shared" si="63"/>
        <v>1.2436710464856309</v>
      </c>
      <c r="K752">
        <v>1</v>
      </c>
    </row>
    <row r="753" spans="1:11" x14ac:dyDescent="0.25">
      <c r="A753" s="6">
        <v>45142</v>
      </c>
      <c r="B753" s="10">
        <v>29074.091797000001</v>
      </c>
      <c r="C753" s="14">
        <f t="shared" si="59"/>
        <v>1.5563316903808828</v>
      </c>
      <c r="D753" s="10">
        <v>376.97000100000002</v>
      </c>
      <c r="E753" s="14">
        <f t="shared" si="61"/>
        <v>2.5025165607436906</v>
      </c>
      <c r="F753" s="13">
        <v>14221000</v>
      </c>
      <c r="G753" s="4">
        <f t="shared" si="60"/>
        <v>5360890384.2210007</v>
      </c>
      <c r="H753" s="8">
        <v>152800</v>
      </c>
      <c r="I753" s="4">
        <f t="shared" si="62"/>
        <v>4442521226.5816002</v>
      </c>
      <c r="J753" s="20">
        <f t="shared" si="63"/>
        <v>1.2067225142660851</v>
      </c>
      <c r="K753">
        <v>1</v>
      </c>
    </row>
    <row r="754" spans="1:11" x14ac:dyDescent="0.25">
      <c r="A754" s="6">
        <v>45145</v>
      </c>
      <c r="B754" s="10">
        <v>29180.578125</v>
      </c>
      <c r="C754" s="14">
        <f t="shared" si="59"/>
        <v>1.5599942752259572</v>
      </c>
      <c r="D754" s="10">
        <v>370.82000699999998</v>
      </c>
      <c r="E754" s="14">
        <f t="shared" si="61"/>
        <v>2.4862022811360673</v>
      </c>
      <c r="F754" s="13">
        <v>14221000</v>
      </c>
      <c r="G754" s="4">
        <f t="shared" si="60"/>
        <v>5273431319.5469999</v>
      </c>
      <c r="H754" s="8">
        <v>152800</v>
      </c>
      <c r="I754" s="4">
        <f t="shared" si="62"/>
        <v>4458792337.5</v>
      </c>
      <c r="J754" s="20">
        <f t="shared" si="63"/>
        <v>1.1827039521880403</v>
      </c>
      <c r="K754">
        <v>1</v>
      </c>
    </row>
    <row r="755" spans="1:11" x14ac:dyDescent="0.25">
      <c r="A755" s="6">
        <v>45146</v>
      </c>
      <c r="B755" s="10">
        <v>29765.492188</v>
      </c>
      <c r="C755" s="14">
        <f t="shared" si="59"/>
        <v>1.5800389110962412</v>
      </c>
      <c r="D755" s="10">
        <v>389.48001099999999</v>
      </c>
      <c r="E755" s="14">
        <f t="shared" si="61"/>
        <v>2.5365232013878165</v>
      </c>
      <c r="F755" s="13">
        <v>14221000</v>
      </c>
      <c r="G755" s="4">
        <f t="shared" si="60"/>
        <v>5538795236.4309998</v>
      </c>
      <c r="H755" s="8">
        <v>152800</v>
      </c>
      <c r="I755" s="4">
        <f t="shared" si="62"/>
        <v>4548167206.3263998</v>
      </c>
      <c r="J755" s="20">
        <f t="shared" si="63"/>
        <v>1.2178081818818487</v>
      </c>
      <c r="K755">
        <v>1</v>
      </c>
    </row>
    <row r="756" spans="1:11" x14ac:dyDescent="0.25">
      <c r="A756" s="6">
        <v>45147</v>
      </c>
      <c r="B756" s="10">
        <v>29561.494140999999</v>
      </c>
      <c r="C756" s="14">
        <f t="shared" si="59"/>
        <v>1.5731854028219097</v>
      </c>
      <c r="D756" s="10">
        <v>377.83999599999999</v>
      </c>
      <c r="E756" s="14">
        <f t="shared" si="61"/>
        <v>2.506637161870374</v>
      </c>
      <c r="F756" s="13">
        <v>14221000</v>
      </c>
      <c r="G756" s="4">
        <f t="shared" si="60"/>
        <v>5373262583.1160002</v>
      </c>
      <c r="H756" s="8">
        <v>152800</v>
      </c>
      <c r="I756" s="4">
        <f t="shared" si="62"/>
        <v>4516996304.7447996</v>
      </c>
      <c r="J756" s="20">
        <f t="shared" si="63"/>
        <v>1.189565414846975</v>
      </c>
      <c r="K756">
        <v>1</v>
      </c>
    </row>
    <row r="757" spans="1:11" x14ac:dyDescent="0.25">
      <c r="A757" s="6">
        <v>45148</v>
      </c>
      <c r="B757" s="10">
        <v>29429.591797000001</v>
      </c>
      <c r="C757" s="14">
        <f t="shared" si="59"/>
        <v>1.5687234380994615</v>
      </c>
      <c r="D757" s="10">
        <v>378.01001000000002</v>
      </c>
      <c r="E757" s="14">
        <f t="shared" si="61"/>
        <v>2.5070871248224167</v>
      </c>
      <c r="F757" s="13">
        <v>14221000</v>
      </c>
      <c r="G757" s="4">
        <f t="shared" si="60"/>
        <v>5375680352.21</v>
      </c>
      <c r="H757" s="8">
        <v>152800</v>
      </c>
      <c r="I757" s="4">
        <f t="shared" si="62"/>
        <v>4496841626.5816002</v>
      </c>
      <c r="J757" s="20">
        <f t="shared" si="63"/>
        <v>1.1954346625047754</v>
      </c>
      <c r="K757">
        <v>1</v>
      </c>
    </row>
    <row r="758" spans="1:11" x14ac:dyDescent="0.25">
      <c r="A758" s="6">
        <v>45149</v>
      </c>
      <c r="B758" s="10">
        <v>29397.714843999998</v>
      </c>
      <c r="C758" s="14">
        <f t="shared" si="59"/>
        <v>1.5676402782235148</v>
      </c>
      <c r="D758" s="10">
        <v>384.30999800000001</v>
      </c>
      <c r="E758" s="14">
        <f t="shared" si="61"/>
        <v>2.5237533183975551</v>
      </c>
      <c r="F758" s="13">
        <v>14221000</v>
      </c>
      <c r="G758" s="4">
        <f t="shared" si="60"/>
        <v>5465272481.5580006</v>
      </c>
      <c r="H758" s="8">
        <v>152800</v>
      </c>
      <c r="I758" s="4">
        <f t="shared" si="62"/>
        <v>4491970828.1631994</v>
      </c>
      <c r="J758" s="20">
        <f t="shared" si="63"/>
        <v>1.2166758624727738</v>
      </c>
      <c r="K758">
        <v>1</v>
      </c>
    </row>
    <row r="759" spans="1:11" x14ac:dyDescent="0.25">
      <c r="A759" s="6">
        <v>45152</v>
      </c>
      <c r="B759" s="10">
        <v>29408.443359000001</v>
      </c>
      <c r="C759" s="14">
        <f t="shared" si="59"/>
        <v>1.5680052220654743</v>
      </c>
      <c r="D759" s="10">
        <v>388.82998700000002</v>
      </c>
      <c r="E759" s="14">
        <f t="shared" si="61"/>
        <v>2.5355146283388073</v>
      </c>
      <c r="F759" s="13">
        <v>14221000</v>
      </c>
      <c r="G759" s="4">
        <f t="shared" si="60"/>
        <v>5529551245.1269999</v>
      </c>
      <c r="H759" s="8">
        <v>152800</v>
      </c>
      <c r="I759" s="4">
        <f t="shared" si="62"/>
        <v>4493610145.2552004</v>
      </c>
      <c r="J759" s="20">
        <f t="shared" si="63"/>
        <v>1.2305364876758722</v>
      </c>
      <c r="K759">
        <v>1</v>
      </c>
    </row>
    <row r="760" spans="1:11" x14ac:dyDescent="0.25">
      <c r="A760" s="6">
        <v>45153</v>
      </c>
      <c r="B760" s="10">
        <v>29170.347656000002</v>
      </c>
      <c r="C760" s="14">
        <f t="shared" si="59"/>
        <v>1.5599090538972558</v>
      </c>
      <c r="D760" s="10">
        <v>376.14999399999999</v>
      </c>
      <c r="E760" s="14">
        <f t="shared" si="61"/>
        <v>2.5029039927810102</v>
      </c>
      <c r="F760" s="13">
        <v>14221000</v>
      </c>
      <c r="G760" s="4">
        <f t="shared" si="60"/>
        <v>5349229064.6739998</v>
      </c>
      <c r="H760" s="8">
        <v>152800</v>
      </c>
      <c r="I760" s="4">
        <f t="shared" si="62"/>
        <v>4457229121.8368006</v>
      </c>
      <c r="J760" s="20">
        <f t="shared" si="63"/>
        <v>1.2001243190454636</v>
      </c>
      <c r="K760">
        <v>1</v>
      </c>
    </row>
    <row r="761" spans="1:11" x14ac:dyDescent="0.25">
      <c r="A761" s="6">
        <v>45154</v>
      </c>
      <c r="B761" s="10">
        <v>28701.779297000001</v>
      </c>
      <c r="C761" s="14">
        <f t="shared" si="59"/>
        <v>1.5438458802756818</v>
      </c>
      <c r="D761" s="10">
        <v>369.67001299999998</v>
      </c>
      <c r="E761" s="14">
        <f t="shared" si="61"/>
        <v>2.4856768730060197</v>
      </c>
      <c r="F761" s="13">
        <v>14221000</v>
      </c>
      <c r="G761" s="4">
        <f t="shared" si="60"/>
        <v>5257077254.8730001</v>
      </c>
      <c r="H761" s="8">
        <v>152800</v>
      </c>
      <c r="I761" s="4">
        <f t="shared" si="62"/>
        <v>4385631876.5816002</v>
      </c>
      <c r="J761" s="20">
        <f t="shared" si="63"/>
        <v>1.1987046343184307</v>
      </c>
      <c r="K761">
        <v>1</v>
      </c>
    </row>
    <row r="762" spans="1:11" x14ac:dyDescent="0.25">
      <c r="A762" s="6">
        <v>45155</v>
      </c>
      <c r="B762" s="10">
        <v>26664.550781000002</v>
      </c>
      <c r="C762" s="14">
        <f t="shared" si="59"/>
        <v>1.4728667087435205</v>
      </c>
      <c r="D762" s="10">
        <v>346.790009</v>
      </c>
      <c r="E762" s="14">
        <f t="shared" si="61"/>
        <v>2.4237838246239751</v>
      </c>
      <c r="F762" s="13">
        <v>14221000</v>
      </c>
      <c r="G762" s="4">
        <f t="shared" si="60"/>
        <v>4931700717.9890003</v>
      </c>
      <c r="H762" s="8">
        <v>152800</v>
      </c>
      <c r="I762" s="4">
        <f t="shared" si="62"/>
        <v>4074343359.3368001</v>
      </c>
      <c r="J762" s="20">
        <f t="shared" si="63"/>
        <v>1.2104283520159078</v>
      </c>
      <c r="K762">
        <v>1</v>
      </c>
    </row>
    <row r="763" spans="1:11" x14ac:dyDescent="0.25">
      <c r="A763" s="6">
        <v>45156</v>
      </c>
      <c r="B763" s="10">
        <v>26049.556640999999</v>
      </c>
      <c r="C763" s="14">
        <f t="shared" si="59"/>
        <v>1.4498025984552565</v>
      </c>
      <c r="D763" s="10">
        <v>328.61999500000002</v>
      </c>
      <c r="E763" s="14">
        <f t="shared" si="61"/>
        <v>2.371388964540218</v>
      </c>
      <c r="F763" s="13">
        <v>14221000</v>
      </c>
      <c r="G763" s="4">
        <f t="shared" si="60"/>
        <v>4673304948.8950005</v>
      </c>
      <c r="H763" s="8">
        <v>152800</v>
      </c>
      <c r="I763" s="4">
        <f t="shared" si="62"/>
        <v>3980372254.7448001</v>
      </c>
      <c r="J763" s="20">
        <f t="shared" si="63"/>
        <v>1.1740874093683551</v>
      </c>
      <c r="K763">
        <v>1</v>
      </c>
    </row>
    <row r="764" spans="1:11" x14ac:dyDescent="0.25">
      <c r="A764" s="6">
        <v>45159</v>
      </c>
      <c r="B764" s="10">
        <v>26124.140625</v>
      </c>
      <c r="C764" s="14">
        <f t="shared" si="59"/>
        <v>1.4526657559756657</v>
      </c>
      <c r="D764" s="10">
        <v>335.25</v>
      </c>
      <c r="E764" s="14">
        <f t="shared" si="61"/>
        <v>2.3915642584994306</v>
      </c>
      <c r="F764" s="13">
        <v>14221000</v>
      </c>
      <c r="G764" s="4">
        <f t="shared" si="60"/>
        <v>4767590250</v>
      </c>
      <c r="H764" s="8">
        <v>152800</v>
      </c>
      <c r="I764" s="4">
        <f t="shared" si="62"/>
        <v>3991768687.5</v>
      </c>
      <c r="J764" s="20">
        <f t="shared" si="63"/>
        <v>1.1943553405109473</v>
      </c>
      <c r="K764">
        <v>1</v>
      </c>
    </row>
    <row r="765" spans="1:11" x14ac:dyDescent="0.25">
      <c r="A765" s="6">
        <v>45160</v>
      </c>
      <c r="B765" s="10">
        <v>26031.65625</v>
      </c>
      <c r="C765" s="14">
        <f t="shared" si="59"/>
        <v>1.4491255677517709</v>
      </c>
      <c r="D765" s="10">
        <v>329.51001000000002</v>
      </c>
      <c r="E765" s="14">
        <f t="shared" si="61"/>
        <v>2.3744427372466341</v>
      </c>
      <c r="F765" s="13">
        <v>14221000</v>
      </c>
      <c r="G765" s="4">
        <f t="shared" si="60"/>
        <v>4685961852.21</v>
      </c>
      <c r="H765" s="8">
        <v>152800</v>
      </c>
      <c r="I765" s="4">
        <f t="shared" si="62"/>
        <v>3977637075</v>
      </c>
      <c r="J765" s="20">
        <f t="shared" si="63"/>
        <v>1.1780767736860458</v>
      </c>
      <c r="K765">
        <v>1</v>
      </c>
    </row>
    <row r="766" spans="1:11" x14ac:dyDescent="0.25">
      <c r="A766" s="6">
        <v>45161</v>
      </c>
      <c r="B766" s="10">
        <v>26431.640625</v>
      </c>
      <c r="C766" s="14">
        <f t="shared" si="59"/>
        <v>1.46449087417556</v>
      </c>
      <c r="D766" s="10">
        <v>346.39999399999999</v>
      </c>
      <c r="E766" s="14">
        <f t="shared" si="61"/>
        <v>2.4257006155733043</v>
      </c>
      <c r="F766" s="13">
        <v>14221000</v>
      </c>
      <c r="G766" s="4">
        <f t="shared" si="60"/>
        <v>4926154314.6739998</v>
      </c>
      <c r="H766" s="8">
        <v>152800</v>
      </c>
      <c r="I766" s="4">
        <f t="shared" si="62"/>
        <v>4038754687.5</v>
      </c>
      <c r="J766" s="20">
        <f t="shared" si="63"/>
        <v>1.2197211011405356</v>
      </c>
      <c r="K766">
        <v>1</v>
      </c>
    </row>
    <row r="767" spans="1:11" x14ac:dyDescent="0.25">
      <c r="A767" s="6">
        <v>45162</v>
      </c>
      <c r="B767" s="10">
        <v>26162.373047000001</v>
      </c>
      <c r="C767" s="14">
        <f t="shared" si="59"/>
        <v>1.4543035542955631</v>
      </c>
      <c r="D767" s="10">
        <v>336.55999800000001</v>
      </c>
      <c r="E767" s="14">
        <f t="shared" si="61"/>
        <v>2.3972941601159174</v>
      </c>
      <c r="F767" s="13">
        <v>14221000</v>
      </c>
      <c r="G767" s="4">
        <f t="shared" si="60"/>
        <v>4786219731.5580006</v>
      </c>
      <c r="H767" s="8">
        <v>152800</v>
      </c>
      <c r="I767" s="4">
        <f t="shared" si="62"/>
        <v>3997610601.5816002</v>
      </c>
      <c r="J767" s="20">
        <f t="shared" si="63"/>
        <v>1.1972701217233108</v>
      </c>
      <c r="K767">
        <v>1</v>
      </c>
    </row>
    <row r="768" spans="1:11" x14ac:dyDescent="0.25">
      <c r="A768" s="6">
        <v>45163</v>
      </c>
      <c r="B768" s="10">
        <v>26047.667968999998</v>
      </c>
      <c r="C768" s="14">
        <f t="shared" si="59"/>
        <v>1.4499192013244491</v>
      </c>
      <c r="D768" s="10">
        <v>336.04998799999998</v>
      </c>
      <c r="E768" s="14">
        <f t="shared" si="61"/>
        <v>2.3957787988043213</v>
      </c>
      <c r="F768" s="13">
        <v>14221000</v>
      </c>
      <c r="G768" s="4">
        <f t="shared" si="60"/>
        <v>4778966879.3479996</v>
      </c>
      <c r="H768" s="8">
        <v>152800</v>
      </c>
      <c r="I768" s="4">
        <f t="shared" si="62"/>
        <v>3980083665.6631999</v>
      </c>
      <c r="J768" s="20">
        <f t="shared" si="63"/>
        <v>1.2007202061044318</v>
      </c>
      <c r="K768">
        <v>1</v>
      </c>
    </row>
    <row r="769" spans="1:11" x14ac:dyDescent="0.25">
      <c r="A769" s="6">
        <v>45166</v>
      </c>
      <c r="B769" s="10">
        <v>26106.150390999999</v>
      </c>
      <c r="C769" s="14">
        <f t="shared" si="59"/>
        <v>1.4521644089211367</v>
      </c>
      <c r="D769" s="10">
        <v>344.36999500000002</v>
      </c>
      <c r="E769" s="14">
        <f t="shared" si="61"/>
        <v>2.4205370410215474</v>
      </c>
      <c r="F769" s="13">
        <v>14221000</v>
      </c>
      <c r="G769" s="4">
        <f t="shared" si="60"/>
        <v>4897285698.8950005</v>
      </c>
      <c r="H769" s="8">
        <v>152800</v>
      </c>
      <c r="I769" s="4">
        <f t="shared" si="62"/>
        <v>3989019779.7448001</v>
      </c>
      <c r="J769" s="20">
        <f t="shared" si="63"/>
        <v>1.2276915055077284</v>
      </c>
      <c r="K769">
        <v>1</v>
      </c>
    </row>
    <row r="770" spans="1:11" x14ac:dyDescent="0.25">
      <c r="A770" s="6">
        <v>45167</v>
      </c>
      <c r="B770" s="10">
        <v>27727.392577999999</v>
      </c>
      <c r="C770" s="14">
        <f t="shared" ref="C770:C833" si="64">C769+B770/B769-1</f>
        <v>1.5142663336675337</v>
      </c>
      <c r="D770" s="10">
        <v>381.51998900000001</v>
      </c>
      <c r="E770" s="14">
        <f t="shared" si="61"/>
        <v>2.528415179475509</v>
      </c>
      <c r="F770" s="13">
        <v>14221000</v>
      </c>
      <c r="G770" s="4">
        <f t="shared" ref="G770:G833" si="65">F770*D770</f>
        <v>5425595763.5690002</v>
      </c>
      <c r="H770" s="8">
        <v>152800</v>
      </c>
      <c r="I770" s="4">
        <f t="shared" si="62"/>
        <v>4236745585.9183998</v>
      </c>
      <c r="J770" s="20">
        <f t="shared" si="63"/>
        <v>1.2806045710183689</v>
      </c>
      <c r="K770">
        <v>1</v>
      </c>
    </row>
    <row r="771" spans="1:11" x14ac:dyDescent="0.25">
      <c r="A771" s="6">
        <v>45168</v>
      </c>
      <c r="B771" s="10">
        <v>27297.265625</v>
      </c>
      <c r="C771" s="14">
        <f t="shared" si="64"/>
        <v>1.4987536253668883</v>
      </c>
      <c r="D771" s="10">
        <v>371.67999300000002</v>
      </c>
      <c r="E771" s="14">
        <f t="shared" si="61"/>
        <v>2.5026236186563979</v>
      </c>
      <c r="F771" s="13">
        <v>14221000</v>
      </c>
      <c r="G771" s="4">
        <f t="shared" si="65"/>
        <v>5285661180.4530001</v>
      </c>
      <c r="H771" s="8">
        <v>152800</v>
      </c>
      <c r="I771" s="4">
        <f t="shared" si="62"/>
        <v>4171022187.5</v>
      </c>
      <c r="J771" s="20">
        <f t="shared" si="63"/>
        <v>1.2672340119152148</v>
      </c>
      <c r="K771">
        <v>1</v>
      </c>
    </row>
    <row r="772" spans="1:11" x14ac:dyDescent="0.25">
      <c r="A772" s="6">
        <v>45169</v>
      </c>
      <c r="B772" s="10">
        <v>25931.472656000002</v>
      </c>
      <c r="C772" s="14">
        <f t="shared" si="64"/>
        <v>1.4487195674593027</v>
      </c>
      <c r="D772" s="10">
        <v>357.52999899999998</v>
      </c>
      <c r="E772" s="14">
        <f t="shared" si="61"/>
        <v>2.4645532509570529</v>
      </c>
      <c r="F772" s="13">
        <v>14221000</v>
      </c>
      <c r="G772" s="4">
        <f t="shared" si="65"/>
        <v>5084434115.7789993</v>
      </c>
      <c r="H772" s="8">
        <v>152800</v>
      </c>
      <c r="I772" s="4">
        <f t="shared" si="62"/>
        <v>3962329021.8368001</v>
      </c>
      <c r="J772" s="20">
        <f t="shared" si="63"/>
        <v>1.2831933157893156</v>
      </c>
      <c r="K772">
        <v>1</v>
      </c>
    </row>
    <row r="773" spans="1:11" x14ac:dyDescent="0.25">
      <c r="A773" s="6">
        <v>45170</v>
      </c>
      <c r="B773" s="10">
        <v>25800.724609000001</v>
      </c>
      <c r="C773" s="14">
        <f t="shared" si="64"/>
        <v>1.4436775072286916</v>
      </c>
      <c r="D773" s="10">
        <v>351.48001099999999</v>
      </c>
      <c r="E773" s="14">
        <f t="shared" si="61"/>
        <v>2.4476316275494465</v>
      </c>
      <c r="F773" s="13">
        <v>14221000</v>
      </c>
      <c r="G773" s="4">
        <f t="shared" si="65"/>
        <v>4998397236.4309998</v>
      </c>
      <c r="H773" s="8">
        <v>152800</v>
      </c>
      <c r="I773" s="4">
        <f t="shared" si="62"/>
        <v>3942350720.2551999</v>
      </c>
      <c r="J773" s="20">
        <f t="shared" si="63"/>
        <v>1.2678722901922432</v>
      </c>
      <c r="K773">
        <v>1</v>
      </c>
    </row>
    <row r="774" spans="1:11" x14ac:dyDescent="0.25">
      <c r="A774" s="6">
        <v>45174</v>
      </c>
      <c r="B774" s="10">
        <v>25779.982422000001</v>
      </c>
      <c r="C774" s="14">
        <f t="shared" si="64"/>
        <v>1.4428735690713594</v>
      </c>
      <c r="D774" s="10">
        <v>349.25</v>
      </c>
      <c r="E774" s="14">
        <f t="shared" si="61"/>
        <v>2.4412869964745374</v>
      </c>
      <c r="F774" s="13">
        <v>14221000</v>
      </c>
      <c r="G774" s="4">
        <f t="shared" si="65"/>
        <v>4966684250</v>
      </c>
      <c r="H774" s="8">
        <v>152800</v>
      </c>
      <c r="I774" s="4">
        <f t="shared" si="62"/>
        <v>3939181314.0816002</v>
      </c>
      <c r="J774" s="20">
        <f t="shared" si="63"/>
        <v>1.2608417470516857</v>
      </c>
      <c r="K774">
        <v>1</v>
      </c>
    </row>
    <row r="775" spans="1:11" x14ac:dyDescent="0.25">
      <c r="A775" s="6">
        <v>45175</v>
      </c>
      <c r="B775" s="10">
        <v>25753.236327999999</v>
      </c>
      <c r="C775" s="14">
        <f t="shared" si="64"/>
        <v>1.4418360938100427</v>
      </c>
      <c r="D775" s="10">
        <v>350.70001200000002</v>
      </c>
      <c r="E775" s="14">
        <f t="shared" si="61"/>
        <v>2.4454387845919321</v>
      </c>
      <c r="F775" s="13">
        <v>14221000</v>
      </c>
      <c r="G775" s="4">
        <f t="shared" si="65"/>
        <v>4987304870.6520004</v>
      </c>
      <c r="H775" s="8">
        <v>152800</v>
      </c>
      <c r="I775" s="4">
        <f t="shared" si="62"/>
        <v>3935094510.9183998</v>
      </c>
      <c r="J775" s="20">
        <f t="shared" si="63"/>
        <v>1.2673913820402825</v>
      </c>
      <c r="K775">
        <v>1</v>
      </c>
    </row>
    <row r="776" spans="1:11" x14ac:dyDescent="0.25">
      <c r="A776" s="6">
        <v>45176</v>
      </c>
      <c r="B776" s="10">
        <v>26240.195313</v>
      </c>
      <c r="C776" s="14">
        <f t="shared" si="64"/>
        <v>1.4607447458644085</v>
      </c>
      <c r="D776" s="10">
        <v>353.07000699999998</v>
      </c>
      <c r="E776" s="14">
        <f t="shared" si="61"/>
        <v>2.4521966828494319</v>
      </c>
      <c r="F776" s="13">
        <v>14221000</v>
      </c>
      <c r="G776" s="4">
        <f t="shared" si="65"/>
        <v>5021008569.5469999</v>
      </c>
      <c r="H776" s="8">
        <v>152800</v>
      </c>
      <c r="I776" s="4">
        <f t="shared" si="62"/>
        <v>4009501843.8263998</v>
      </c>
      <c r="J776" s="20">
        <f t="shared" si="63"/>
        <v>1.2522774063012492</v>
      </c>
      <c r="K776">
        <v>1</v>
      </c>
    </row>
    <row r="777" spans="1:11" x14ac:dyDescent="0.25">
      <c r="A777" s="6">
        <v>45177</v>
      </c>
      <c r="B777" s="10">
        <v>25905.654297000001</v>
      </c>
      <c r="C777" s="14">
        <f t="shared" si="64"/>
        <v>1.4479955642363946</v>
      </c>
      <c r="D777" s="10">
        <v>356.27999899999998</v>
      </c>
      <c r="E777" s="14">
        <f t="shared" si="61"/>
        <v>2.4612883415470228</v>
      </c>
      <c r="F777" s="13">
        <v>14221000</v>
      </c>
      <c r="G777" s="4">
        <f t="shared" si="65"/>
        <v>5066657865.7789993</v>
      </c>
      <c r="H777" s="8">
        <v>152800</v>
      </c>
      <c r="I777" s="4">
        <f t="shared" si="62"/>
        <v>3958383976.5816002</v>
      </c>
      <c r="J777" s="20">
        <f t="shared" si="63"/>
        <v>1.2799814004285879</v>
      </c>
      <c r="K777">
        <v>1</v>
      </c>
    </row>
    <row r="778" spans="1:11" x14ac:dyDescent="0.25">
      <c r="A778" s="6">
        <v>45180</v>
      </c>
      <c r="B778" s="10">
        <v>25162.654297000001</v>
      </c>
      <c r="C778" s="14">
        <f t="shared" si="64"/>
        <v>1.4193145669729499</v>
      </c>
      <c r="D778" s="10">
        <v>342.67999300000002</v>
      </c>
      <c r="E778" s="14">
        <f t="shared" si="61"/>
        <v>2.4231161005057853</v>
      </c>
      <c r="F778" s="13">
        <v>14221000</v>
      </c>
      <c r="G778" s="4">
        <f t="shared" si="65"/>
        <v>4873252180.4530001</v>
      </c>
      <c r="H778" s="8">
        <v>152800</v>
      </c>
      <c r="I778" s="4">
        <f t="shared" si="62"/>
        <v>3844853576.5816002</v>
      </c>
      <c r="J778" s="20">
        <f t="shared" si="63"/>
        <v>1.2674740619864471</v>
      </c>
      <c r="K778">
        <v>1</v>
      </c>
    </row>
    <row r="779" spans="1:11" x14ac:dyDescent="0.25">
      <c r="A779" s="6">
        <v>45181</v>
      </c>
      <c r="B779" s="10">
        <v>25833.34375</v>
      </c>
      <c r="C779" s="14">
        <f t="shared" si="64"/>
        <v>1.4459687285365002</v>
      </c>
      <c r="D779" s="10">
        <v>347.76001000000002</v>
      </c>
      <c r="E779" s="14">
        <f t="shared" si="61"/>
        <v>2.4379404763192865</v>
      </c>
      <c r="F779" s="13">
        <v>14221000</v>
      </c>
      <c r="G779" s="4">
        <f t="shared" si="65"/>
        <v>4945495102.21</v>
      </c>
      <c r="H779" s="8">
        <v>152800</v>
      </c>
      <c r="I779" s="4">
        <f t="shared" si="62"/>
        <v>3947334925</v>
      </c>
      <c r="J779" s="20">
        <f t="shared" si="63"/>
        <v>1.2528693906585593</v>
      </c>
      <c r="K779">
        <v>1</v>
      </c>
    </row>
    <row r="780" spans="1:11" x14ac:dyDescent="0.25">
      <c r="A780" s="6">
        <v>45182</v>
      </c>
      <c r="B780" s="10">
        <v>26228.324218999998</v>
      </c>
      <c r="C780" s="14">
        <f t="shared" si="64"/>
        <v>1.4612582889132906</v>
      </c>
      <c r="D780" s="10">
        <v>341.83999599999999</v>
      </c>
      <c r="E780" s="14">
        <f t="shared" si="61"/>
        <v>2.4209172021366108</v>
      </c>
      <c r="F780" s="13">
        <v>14221000</v>
      </c>
      <c r="G780" s="4">
        <f t="shared" si="65"/>
        <v>4861306583.1160002</v>
      </c>
      <c r="H780" s="8">
        <v>152800</v>
      </c>
      <c r="I780" s="4">
        <f t="shared" si="62"/>
        <v>4007687940.6631999</v>
      </c>
      <c r="J780" s="20">
        <f t="shared" si="63"/>
        <v>1.2129952868315246</v>
      </c>
      <c r="K780">
        <v>1</v>
      </c>
    </row>
    <row r="781" spans="1:11" x14ac:dyDescent="0.25">
      <c r="A781" s="6">
        <v>45183</v>
      </c>
      <c r="B781" s="10">
        <v>26539.673827999999</v>
      </c>
      <c r="C781" s="14">
        <f t="shared" si="64"/>
        <v>1.4731290285915222</v>
      </c>
      <c r="D781" s="10">
        <v>346.39999399999999</v>
      </c>
      <c r="E781" s="14">
        <f t="shared" si="61"/>
        <v>2.4342567705117517</v>
      </c>
      <c r="F781" s="13">
        <v>14221000</v>
      </c>
      <c r="G781" s="4">
        <f t="shared" si="65"/>
        <v>4926154314.6739998</v>
      </c>
      <c r="H781" s="8">
        <v>152800</v>
      </c>
      <c r="I781" s="4">
        <f t="shared" si="62"/>
        <v>4055262160.9183998</v>
      </c>
      <c r="J781" s="20">
        <f t="shared" si="63"/>
        <v>1.2147560673508635</v>
      </c>
      <c r="K781">
        <v>1</v>
      </c>
    </row>
    <row r="782" spans="1:11" x14ac:dyDescent="0.25">
      <c r="A782" s="6">
        <v>45184</v>
      </c>
      <c r="B782" s="10">
        <v>26608.693359000001</v>
      </c>
      <c r="C782" s="14">
        <f t="shared" si="64"/>
        <v>1.4757296457448188</v>
      </c>
      <c r="D782" s="10">
        <v>340.77999899999998</v>
      </c>
      <c r="E782" s="14">
        <f t="shared" si="61"/>
        <v>2.4180327661891647</v>
      </c>
      <c r="F782" s="13">
        <v>14221000</v>
      </c>
      <c r="G782" s="4">
        <f t="shared" si="65"/>
        <v>4846232365.7789993</v>
      </c>
      <c r="H782" s="8">
        <v>152800</v>
      </c>
      <c r="I782" s="4">
        <f t="shared" si="62"/>
        <v>4065808345.2551999</v>
      </c>
      <c r="J782" s="20">
        <f t="shared" si="63"/>
        <v>1.1919480590949534</v>
      </c>
      <c r="K782">
        <v>1</v>
      </c>
    </row>
    <row r="783" spans="1:11" x14ac:dyDescent="0.25">
      <c r="A783" s="6">
        <v>45187</v>
      </c>
      <c r="B783" s="10">
        <v>26754.28125</v>
      </c>
      <c r="C783" s="14">
        <f t="shared" si="64"/>
        <v>1.4812010865643943</v>
      </c>
      <c r="D783" s="10">
        <v>340.61999500000002</v>
      </c>
      <c r="E783" s="14">
        <f t="shared" si="61"/>
        <v>2.4175632433284644</v>
      </c>
      <c r="F783" s="13">
        <v>14221000</v>
      </c>
      <c r="G783" s="4">
        <f t="shared" si="65"/>
        <v>4843956948.8950005</v>
      </c>
      <c r="H783" s="8">
        <v>152800</v>
      </c>
      <c r="I783" s="4">
        <f t="shared" si="62"/>
        <v>4088054175</v>
      </c>
      <c r="J783" s="20">
        <f t="shared" si="63"/>
        <v>1.1849052731535781</v>
      </c>
      <c r="K783">
        <v>1</v>
      </c>
    </row>
    <row r="784" spans="1:11" x14ac:dyDescent="0.25">
      <c r="A784" s="6">
        <v>45188</v>
      </c>
      <c r="B784" s="10">
        <v>27211.117188</v>
      </c>
      <c r="C784" s="14">
        <f t="shared" si="64"/>
        <v>1.4982763327177553</v>
      </c>
      <c r="D784" s="10">
        <v>339.26001000000002</v>
      </c>
      <c r="E784" s="14">
        <f t="shared" si="61"/>
        <v>2.4135705681480188</v>
      </c>
      <c r="F784" s="13">
        <v>14221000</v>
      </c>
      <c r="G784" s="4">
        <f t="shared" si="65"/>
        <v>4824616602.21</v>
      </c>
      <c r="H784" s="8">
        <v>152800</v>
      </c>
      <c r="I784" s="4">
        <f t="shared" si="62"/>
        <v>4157858706.3263998</v>
      </c>
      <c r="J784" s="20">
        <f t="shared" si="63"/>
        <v>1.1603608835646804</v>
      </c>
      <c r="K784">
        <v>1</v>
      </c>
    </row>
    <row r="785" spans="1:11" x14ac:dyDescent="0.25">
      <c r="A785" s="6">
        <v>45189</v>
      </c>
      <c r="B785" s="10">
        <v>27132.007813</v>
      </c>
      <c r="C785" s="14">
        <f t="shared" si="64"/>
        <v>1.4953690880628066</v>
      </c>
      <c r="D785" s="10">
        <v>333.47000100000002</v>
      </c>
      <c r="E785" s="14">
        <f t="shared" si="61"/>
        <v>2.3965039854995069</v>
      </c>
      <c r="F785" s="13">
        <v>14221000</v>
      </c>
      <c r="G785" s="4">
        <f t="shared" si="65"/>
        <v>4742276884.2210007</v>
      </c>
      <c r="H785" s="8">
        <v>152800</v>
      </c>
      <c r="I785" s="4">
        <f t="shared" si="62"/>
        <v>4145770793.8263998</v>
      </c>
      <c r="J785" s="20">
        <f t="shared" si="63"/>
        <v>1.1438830364869368</v>
      </c>
      <c r="K785">
        <v>1</v>
      </c>
    </row>
    <row r="786" spans="1:11" x14ac:dyDescent="0.25">
      <c r="A786" s="6">
        <v>45190</v>
      </c>
      <c r="B786" s="10">
        <v>26567.632813</v>
      </c>
      <c r="C786" s="14">
        <f t="shared" si="64"/>
        <v>1.4745680104614065</v>
      </c>
      <c r="D786" s="10">
        <v>326.05999800000001</v>
      </c>
      <c r="E786" s="14">
        <f t="shared" si="61"/>
        <v>2.3742830871344993</v>
      </c>
      <c r="F786" s="13">
        <v>14221000</v>
      </c>
      <c r="G786" s="4">
        <f t="shared" si="65"/>
        <v>4636899231.5580006</v>
      </c>
      <c r="H786" s="8">
        <v>152800</v>
      </c>
      <c r="I786" s="4">
        <f t="shared" si="62"/>
        <v>4059534293.8263998</v>
      </c>
      <c r="J786" s="20">
        <f t="shared" si="63"/>
        <v>1.1422244267303363</v>
      </c>
      <c r="K786">
        <v>1</v>
      </c>
    </row>
    <row r="787" spans="1:11" x14ac:dyDescent="0.25">
      <c r="A787" s="6">
        <v>45191</v>
      </c>
      <c r="B787" s="10">
        <v>26579.568359000001</v>
      </c>
      <c r="C787" s="14">
        <f t="shared" si="64"/>
        <v>1.4750172618525266</v>
      </c>
      <c r="D787" s="10">
        <v>322.80999800000001</v>
      </c>
      <c r="E787" s="14">
        <f t="shared" si="61"/>
        <v>2.3643155964274669</v>
      </c>
      <c r="F787" s="13">
        <v>14221000</v>
      </c>
      <c r="G787" s="4">
        <f t="shared" si="65"/>
        <v>4590680981.5580006</v>
      </c>
      <c r="H787" s="8">
        <v>152800</v>
      </c>
      <c r="I787" s="4">
        <f t="shared" si="62"/>
        <v>4061358045.2551999</v>
      </c>
      <c r="J787" s="20">
        <f t="shared" si="63"/>
        <v>1.1303315123671989</v>
      </c>
      <c r="K787">
        <v>1</v>
      </c>
    </row>
    <row r="788" spans="1:11" x14ac:dyDescent="0.25">
      <c r="A788" s="6">
        <v>45194</v>
      </c>
      <c r="B788" s="10">
        <v>26298.480468999998</v>
      </c>
      <c r="C788" s="14">
        <f t="shared" si="64"/>
        <v>1.4644419249545209</v>
      </c>
      <c r="D788" s="10">
        <v>327.60000600000001</v>
      </c>
      <c r="E788" s="14">
        <f t="shared" si="61"/>
        <v>2.3791540711639279</v>
      </c>
      <c r="F788" s="13">
        <v>14221000</v>
      </c>
      <c r="G788" s="4">
        <f t="shared" si="65"/>
        <v>4658799685.3260002</v>
      </c>
      <c r="H788" s="8">
        <v>158245</v>
      </c>
      <c r="I788" s="4">
        <f t="shared" si="62"/>
        <v>4161603041.8169045</v>
      </c>
      <c r="J788" s="20">
        <f t="shared" si="63"/>
        <v>1.1194723856439768</v>
      </c>
      <c r="K788">
        <v>1</v>
      </c>
    </row>
    <row r="789" spans="1:11" x14ac:dyDescent="0.25">
      <c r="A789" s="6">
        <v>45195</v>
      </c>
      <c r="B789" s="10">
        <v>26217.25</v>
      </c>
      <c r="C789" s="14">
        <f t="shared" si="64"/>
        <v>1.4613531355054215</v>
      </c>
      <c r="D789" s="10">
        <v>317.29998799999998</v>
      </c>
      <c r="E789" s="14">
        <f t="shared" si="61"/>
        <v>2.3477132353539307</v>
      </c>
      <c r="F789" s="13">
        <v>14221000</v>
      </c>
      <c r="G789" s="4">
        <f t="shared" si="65"/>
        <v>4512323129.3479996</v>
      </c>
      <c r="H789" s="8">
        <v>158245</v>
      </c>
      <c r="I789" s="4">
        <f t="shared" si="62"/>
        <v>4148748726.25</v>
      </c>
      <c r="J789" s="20">
        <f t="shared" si="63"/>
        <v>1.0876347127984851</v>
      </c>
      <c r="K789">
        <v>1</v>
      </c>
    </row>
    <row r="790" spans="1:11" x14ac:dyDescent="0.25">
      <c r="A790" s="6">
        <v>45196</v>
      </c>
      <c r="B790" s="10">
        <v>26352.716797000001</v>
      </c>
      <c r="C790" s="14">
        <f t="shared" si="64"/>
        <v>1.4665202219466007</v>
      </c>
      <c r="D790" s="10">
        <v>315.63000499999998</v>
      </c>
      <c r="E790" s="14">
        <f t="shared" si="61"/>
        <v>2.3424501308372045</v>
      </c>
      <c r="F790" s="13">
        <v>14221000</v>
      </c>
      <c r="G790" s="4">
        <f t="shared" si="65"/>
        <v>4488574301.1049995</v>
      </c>
      <c r="H790" s="8">
        <v>158245</v>
      </c>
      <c r="I790" s="4">
        <f t="shared" si="62"/>
        <v>4170185669.541265</v>
      </c>
      <c r="J790" s="20">
        <f t="shared" si="63"/>
        <v>1.0763487903882127</v>
      </c>
      <c r="K790">
        <v>1</v>
      </c>
    </row>
    <row r="791" spans="1:11" x14ac:dyDescent="0.25">
      <c r="A791" s="6">
        <v>45197</v>
      </c>
      <c r="B791" s="10">
        <v>27021.546875</v>
      </c>
      <c r="C791" s="14">
        <f t="shared" si="64"/>
        <v>1.4919001508227057</v>
      </c>
      <c r="D791" s="10">
        <v>328.92001299999998</v>
      </c>
      <c r="E791" s="14">
        <f t="shared" si="61"/>
        <v>2.3845564191794679</v>
      </c>
      <c r="F791" s="13">
        <v>14221000</v>
      </c>
      <c r="G791" s="4">
        <f t="shared" si="65"/>
        <v>4677571504.8730001</v>
      </c>
      <c r="H791" s="8">
        <v>158245</v>
      </c>
      <c r="I791" s="4">
        <f t="shared" si="62"/>
        <v>4276024685.234375</v>
      </c>
      <c r="J791" s="20">
        <f t="shared" si="63"/>
        <v>1.0939065719206942</v>
      </c>
      <c r="K791">
        <v>1</v>
      </c>
    </row>
    <row r="792" spans="1:11" x14ac:dyDescent="0.25">
      <c r="A792" s="6">
        <v>45198</v>
      </c>
      <c r="B792" s="10">
        <v>26911.720702999999</v>
      </c>
      <c r="C792" s="14">
        <f t="shared" si="64"/>
        <v>1.4878357583396236</v>
      </c>
      <c r="D792" s="10">
        <v>328.27999899999998</v>
      </c>
      <c r="E792" s="14">
        <f t="shared" ref="E792:E855" si="66">E791+D792/D791-1</f>
        <v>2.3826106148054422</v>
      </c>
      <c r="F792" s="13">
        <v>14221000</v>
      </c>
      <c r="G792" s="4">
        <f t="shared" si="65"/>
        <v>4668469865.7789993</v>
      </c>
      <c r="H792" s="8">
        <v>158245</v>
      </c>
      <c r="I792" s="4">
        <f t="shared" si="62"/>
        <v>4258645242.646235</v>
      </c>
      <c r="J792" s="20">
        <f t="shared" si="63"/>
        <v>1.0962335671984988</v>
      </c>
      <c r="K792">
        <v>1</v>
      </c>
    </row>
    <row r="793" spans="1:11" x14ac:dyDescent="0.25">
      <c r="A793" s="6">
        <v>45201</v>
      </c>
      <c r="B793" s="10">
        <v>27530.785156000002</v>
      </c>
      <c r="C793" s="14">
        <f t="shared" si="64"/>
        <v>1.5108392838232616</v>
      </c>
      <c r="D793" s="10">
        <v>329.48998999999998</v>
      </c>
      <c r="E793" s="14">
        <f t="shared" si="66"/>
        <v>2.386296465310151</v>
      </c>
      <c r="F793" s="4">
        <v>15336000</v>
      </c>
      <c r="G793" s="4">
        <f t="shared" si="65"/>
        <v>5053058486.6399994</v>
      </c>
      <c r="H793" s="8">
        <v>158245</v>
      </c>
      <c r="I793" s="4">
        <f t="shared" si="62"/>
        <v>4356609097.01122</v>
      </c>
      <c r="J793" s="20">
        <f t="shared" si="63"/>
        <v>1.1598604267953641</v>
      </c>
      <c r="K793">
        <v>1</v>
      </c>
    </row>
    <row r="794" spans="1:11" x14ac:dyDescent="0.25">
      <c r="A794" s="6">
        <v>45202</v>
      </c>
      <c r="B794" s="10">
        <v>27429.978515999999</v>
      </c>
      <c r="C794" s="14">
        <f t="shared" si="64"/>
        <v>1.5071776868354245</v>
      </c>
      <c r="D794" s="10">
        <v>311.32998700000002</v>
      </c>
      <c r="E794" s="14">
        <f t="shared" si="66"/>
        <v>2.3311809730307043</v>
      </c>
      <c r="F794" s="4">
        <v>15336000</v>
      </c>
      <c r="G794" s="4">
        <f t="shared" si="65"/>
        <v>4774556680.632</v>
      </c>
      <c r="H794" s="8">
        <v>158245</v>
      </c>
      <c r="I794" s="4">
        <f t="shared" si="62"/>
        <v>4340656950.2644196</v>
      </c>
      <c r="J794" s="20">
        <f t="shared" si="63"/>
        <v>1.0999617650828519</v>
      </c>
      <c r="K794">
        <v>1</v>
      </c>
    </row>
    <row r="795" spans="1:11" x14ac:dyDescent="0.25">
      <c r="A795" s="6">
        <v>45203</v>
      </c>
      <c r="B795" s="10">
        <v>27799.394531000002</v>
      </c>
      <c r="C795" s="14">
        <f t="shared" si="64"/>
        <v>1.5206452881601766</v>
      </c>
      <c r="D795" s="10">
        <v>320.39999399999999</v>
      </c>
      <c r="E795" s="14">
        <f t="shared" si="66"/>
        <v>2.3603140709612931</v>
      </c>
      <c r="F795" s="4">
        <v>15336000</v>
      </c>
      <c r="G795" s="4">
        <f t="shared" si="65"/>
        <v>4913654307.9840002</v>
      </c>
      <c r="H795" s="8">
        <v>158245</v>
      </c>
      <c r="I795" s="4">
        <f t="shared" si="62"/>
        <v>4399115187.558095</v>
      </c>
      <c r="J795" s="20">
        <f t="shared" si="63"/>
        <v>1.1169642299617804</v>
      </c>
      <c r="K795">
        <v>1</v>
      </c>
    </row>
    <row r="796" spans="1:11" x14ac:dyDescent="0.25">
      <c r="A796" s="6">
        <v>45204</v>
      </c>
      <c r="B796" s="10">
        <v>27415.912109000001</v>
      </c>
      <c r="C796" s="14">
        <f t="shared" si="64"/>
        <v>1.5068506559939125</v>
      </c>
      <c r="D796" s="10">
        <v>323.42001299999998</v>
      </c>
      <c r="E796" s="14">
        <f t="shared" si="66"/>
        <v>2.3697398482913639</v>
      </c>
      <c r="F796" s="4">
        <v>15336000</v>
      </c>
      <c r="G796" s="4">
        <f t="shared" si="65"/>
        <v>4959969319.368</v>
      </c>
      <c r="H796" s="8">
        <v>158245</v>
      </c>
      <c r="I796" s="4">
        <f t="shared" si="62"/>
        <v>4338431011.6887054</v>
      </c>
      <c r="J796" s="20">
        <f t="shared" si="63"/>
        <v>1.1432633839295199</v>
      </c>
      <c r="K796">
        <v>1</v>
      </c>
    </row>
    <row r="797" spans="1:11" x14ac:dyDescent="0.25">
      <c r="A797" s="6">
        <v>45205</v>
      </c>
      <c r="B797" s="10">
        <v>27946.597656000002</v>
      </c>
      <c r="C797" s="14">
        <f t="shared" si="64"/>
        <v>1.5262075004749609</v>
      </c>
      <c r="D797" s="10">
        <v>340.63000499999998</v>
      </c>
      <c r="E797" s="14">
        <f t="shared" si="66"/>
        <v>2.4229523623852272</v>
      </c>
      <c r="F797" s="4">
        <v>15336000</v>
      </c>
      <c r="G797" s="4">
        <f t="shared" si="65"/>
        <v>5223901756.6799994</v>
      </c>
      <c r="H797" s="8">
        <v>158245</v>
      </c>
      <c r="I797" s="4">
        <f t="shared" si="62"/>
        <v>4422409346.07372</v>
      </c>
      <c r="J797" s="20">
        <f t="shared" si="63"/>
        <v>1.1812343335692921</v>
      </c>
      <c r="K797">
        <v>1</v>
      </c>
    </row>
    <row r="798" spans="1:11" x14ac:dyDescent="0.25">
      <c r="A798" s="6">
        <v>45208</v>
      </c>
      <c r="B798" s="10">
        <v>27583.677734000001</v>
      </c>
      <c r="C798" s="14">
        <f t="shared" si="64"/>
        <v>1.5132213070761349</v>
      </c>
      <c r="D798" s="10">
        <v>340.45001200000002</v>
      </c>
      <c r="E798" s="14">
        <f t="shared" si="66"/>
        <v>2.422423950332977</v>
      </c>
      <c r="F798" s="4">
        <v>15336000</v>
      </c>
      <c r="G798" s="4">
        <f t="shared" si="65"/>
        <v>5221141384.0320005</v>
      </c>
      <c r="H798" s="8">
        <v>158245</v>
      </c>
      <c r="I798" s="4">
        <f t="shared" si="62"/>
        <v>4364979083.0168304</v>
      </c>
      <c r="J798" s="20">
        <f t="shared" si="63"/>
        <v>1.1961435060127341</v>
      </c>
      <c r="K798">
        <v>1</v>
      </c>
    </row>
    <row r="799" spans="1:11" x14ac:dyDescent="0.25">
      <c r="A799" s="6">
        <v>45209</v>
      </c>
      <c r="B799" s="10">
        <v>27391.019531000002</v>
      </c>
      <c r="C799" s="14">
        <f t="shared" si="64"/>
        <v>1.5062368068634413</v>
      </c>
      <c r="D799" s="10">
        <v>340.459991</v>
      </c>
      <c r="E799" s="14">
        <f t="shared" si="66"/>
        <v>2.4224532615377008</v>
      </c>
      <c r="F799" s="4">
        <v>15336000</v>
      </c>
      <c r="G799" s="4">
        <f t="shared" si="65"/>
        <v>5221294421.9759998</v>
      </c>
      <c r="H799" s="8">
        <v>158245</v>
      </c>
      <c r="I799" s="4">
        <f t="shared" si="62"/>
        <v>4334491885.683095</v>
      </c>
      <c r="J799" s="20">
        <f t="shared" si="63"/>
        <v>1.2045920397779564</v>
      </c>
      <c r="K799">
        <v>1</v>
      </c>
    </row>
    <row r="800" spans="1:11" x14ac:dyDescent="0.25">
      <c r="A800" s="6">
        <v>45210</v>
      </c>
      <c r="B800" s="10">
        <v>26873.320313</v>
      </c>
      <c r="C800" s="14">
        <f t="shared" si="64"/>
        <v>1.4873364801554816</v>
      </c>
      <c r="D800" s="10">
        <v>334.60998499999999</v>
      </c>
      <c r="E800" s="14">
        <f t="shared" si="66"/>
        <v>2.4052706082020845</v>
      </c>
      <c r="F800" s="4">
        <v>15336000</v>
      </c>
      <c r="G800" s="4">
        <f t="shared" si="65"/>
        <v>5131578729.96</v>
      </c>
      <c r="H800" s="8">
        <v>158245</v>
      </c>
      <c r="I800" s="4">
        <f t="shared" si="62"/>
        <v>4252568572.930685</v>
      </c>
      <c r="J800" s="20">
        <f t="shared" si="63"/>
        <v>1.2067009953994792</v>
      </c>
      <c r="K800">
        <v>1</v>
      </c>
    </row>
    <row r="801" spans="1:11" x14ac:dyDescent="0.25">
      <c r="A801" s="6">
        <v>45211</v>
      </c>
      <c r="B801" s="10">
        <v>26756.798827999999</v>
      </c>
      <c r="C801" s="14">
        <f t="shared" si="64"/>
        <v>1.4830005259956365</v>
      </c>
      <c r="D801" s="10">
        <v>323.60000600000001</v>
      </c>
      <c r="E801" s="14">
        <f t="shared" si="66"/>
        <v>2.3723666917215289</v>
      </c>
      <c r="F801" s="4">
        <v>15336000</v>
      </c>
      <c r="G801" s="4">
        <f t="shared" si="65"/>
        <v>4962729692.0159998</v>
      </c>
      <c r="H801" s="8">
        <v>158245</v>
      </c>
      <c r="I801" s="4">
        <f t="shared" si="62"/>
        <v>4234129630.53686</v>
      </c>
      <c r="J801" s="20">
        <f t="shared" si="63"/>
        <v>1.1720778826005755</v>
      </c>
      <c r="K801">
        <v>1</v>
      </c>
    </row>
    <row r="802" spans="1:11" x14ac:dyDescent="0.25">
      <c r="A802" s="6">
        <v>45212</v>
      </c>
      <c r="B802" s="10">
        <v>26862.375</v>
      </c>
      <c r="C802" s="14">
        <f t="shared" si="64"/>
        <v>1.4869462959167201</v>
      </c>
      <c r="D802" s="10">
        <v>318.22000100000002</v>
      </c>
      <c r="E802" s="14">
        <f t="shared" si="66"/>
        <v>2.3557412130433857</v>
      </c>
      <c r="F802" s="4">
        <v>15336000</v>
      </c>
      <c r="G802" s="4">
        <f t="shared" si="65"/>
        <v>4880221935.3360004</v>
      </c>
      <c r="H802" s="8">
        <v>158245</v>
      </c>
      <c r="I802" s="4">
        <f t="shared" si="62"/>
        <v>4250836531.875</v>
      </c>
      <c r="J802" s="20">
        <f t="shared" si="63"/>
        <v>1.1480615400619476</v>
      </c>
      <c r="K802">
        <v>1</v>
      </c>
    </row>
    <row r="803" spans="1:11" x14ac:dyDescent="0.25">
      <c r="A803" s="6">
        <v>45215</v>
      </c>
      <c r="B803" s="10">
        <v>28519.466797000001</v>
      </c>
      <c r="C803" s="14">
        <f t="shared" si="64"/>
        <v>1.5486345046845598</v>
      </c>
      <c r="D803" s="10">
        <v>325.79998799999998</v>
      </c>
      <c r="E803" s="14">
        <f t="shared" si="66"/>
        <v>2.379561170859299</v>
      </c>
      <c r="F803" s="4">
        <v>15336000</v>
      </c>
      <c r="G803" s="4">
        <f t="shared" si="65"/>
        <v>4996468615.9679995</v>
      </c>
      <c r="H803" s="8">
        <v>158245</v>
      </c>
      <c r="I803" s="4">
        <f t="shared" ref="I803:I866" si="67">H803*B803</f>
        <v>4513063023.2912655</v>
      </c>
      <c r="J803" s="20">
        <f t="shared" ref="J803:J866" si="68">G803/I803</f>
        <v>1.1071125287154084</v>
      </c>
      <c r="K803">
        <v>1</v>
      </c>
    </row>
    <row r="804" spans="1:11" x14ac:dyDescent="0.25">
      <c r="A804" s="6">
        <v>45216</v>
      </c>
      <c r="B804" s="10">
        <v>28415.748047000001</v>
      </c>
      <c r="C804" s="14">
        <f t="shared" si="64"/>
        <v>1.5449977343782191</v>
      </c>
      <c r="D804" s="10">
        <v>335.41000400000001</v>
      </c>
      <c r="E804" s="14">
        <f t="shared" si="66"/>
        <v>2.4090578447511346</v>
      </c>
      <c r="F804" s="4">
        <v>15336000</v>
      </c>
      <c r="G804" s="4">
        <f t="shared" si="65"/>
        <v>5143847821.3439999</v>
      </c>
      <c r="H804" s="8">
        <v>158245</v>
      </c>
      <c r="I804" s="4">
        <f t="shared" si="67"/>
        <v>4496650049.6975155</v>
      </c>
      <c r="J804" s="20">
        <f t="shared" si="68"/>
        <v>1.1439288724925394</v>
      </c>
      <c r="K804">
        <v>1</v>
      </c>
    </row>
    <row r="805" spans="1:11" x14ac:dyDescent="0.25">
      <c r="A805" s="6">
        <v>45217</v>
      </c>
      <c r="B805" s="10">
        <v>28328.341797000001</v>
      </c>
      <c r="C805" s="14">
        <f t="shared" si="64"/>
        <v>1.541921755176284</v>
      </c>
      <c r="D805" s="10">
        <v>329.14001500000001</v>
      </c>
      <c r="E805" s="14">
        <f t="shared" si="66"/>
        <v>2.390364338519281</v>
      </c>
      <c r="F805" s="4">
        <v>15336000</v>
      </c>
      <c r="G805" s="4">
        <f t="shared" si="65"/>
        <v>5047691270.04</v>
      </c>
      <c r="H805" s="8">
        <v>158245</v>
      </c>
      <c r="I805" s="4">
        <f t="shared" si="67"/>
        <v>4482818447.6662655</v>
      </c>
      <c r="J805" s="20">
        <f t="shared" si="68"/>
        <v>1.1260084094344274</v>
      </c>
      <c r="K805">
        <v>1</v>
      </c>
    </row>
    <row r="806" spans="1:11" x14ac:dyDescent="0.25">
      <c r="A806" s="6">
        <v>45218</v>
      </c>
      <c r="B806" s="10">
        <v>28719.806640999999</v>
      </c>
      <c r="C806" s="14">
        <f t="shared" si="64"/>
        <v>1.5557405959261317</v>
      </c>
      <c r="D806" s="10">
        <v>342.35000600000001</v>
      </c>
      <c r="E806" s="14">
        <f t="shared" si="66"/>
        <v>2.4304992063505289</v>
      </c>
      <c r="F806" s="4">
        <v>15336000</v>
      </c>
      <c r="G806" s="4">
        <f t="shared" si="65"/>
        <v>5250279692.0159998</v>
      </c>
      <c r="H806" s="8">
        <v>158245</v>
      </c>
      <c r="I806" s="4">
        <f t="shared" si="67"/>
        <v>4544765801.9050446</v>
      </c>
      <c r="J806" s="20">
        <f t="shared" si="68"/>
        <v>1.1552365778265676</v>
      </c>
      <c r="K806">
        <v>1</v>
      </c>
    </row>
    <row r="807" spans="1:11" x14ac:dyDescent="0.25">
      <c r="A807" s="6">
        <v>45219</v>
      </c>
      <c r="B807" s="10">
        <v>29682.949218999998</v>
      </c>
      <c r="C807" s="14">
        <f t="shared" si="64"/>
        <v>1.5892764267915469</v>
      </c>
      <c r="D807" s="10">
        <v>348.040009</v>
      </c>
      <c r="E807" s="14">
        <f t="shared" si="66"/>
        <v>2.4471196325233855</v>
      </c>
      <c r="F807" s="4">
        <v>15336000</v>
      </c>
      <c r="G807" s="4">
        <f t="shared" si="65"/>
        <v>5337541578.0240002</v>
      </c>
      <c r="H807" s="8">
        <v>158245</v>
      </c>
      <c r="I807" s="4">
        <f t="shared" si="67"/>
        <v>4697178299.160655</v>
      </c>
      <c r="J807" s="20">
        <f t="shared" si="68"/>
        <v>1.1363293530879535</v>
      </c>
      <c r="K807">
        <v>1</v>
      </c>
    </row>
    <row r="808" spans="1:11" x14ac:dyDescent="0.25">
      <c r="A808" s="6">
        <v>45222</v>
      </c>
      <c r="B808" s="10">
        <v>33086.234375</v>
      </c>
      <c r="C808" s="14">
        <f t="shared" si="64"/>
        <v>1.7039309758018444</v>
      </c>
      <c r="D808" s="10">
        <v>377.48998999999998</v>
      </c>
      <c r="E808" s="14">
        <f t="shared" si="66"/>
        <v>2.5317362864667543</v>
      </c>
      <c r="F808" s="4">
        <v>15336000</v>
      </c>
      <c r="G808" s="4">
        <f t="shared" si="65"/>
        <v>5789186486.6399994</v>
      </c>
      <c r="H808" s="8">
        <v>158245</v>
      </c>
      <c r="I808" s="4">
        <f t="shared" si="67"/>
        <v>5235731158.671875</v>
      </c>
      <c r="J808" s="20">
        <f t="shared" si="68"/>
        <v>1.1057073618173545</v>
      </c>
      <c r="K808">
        <v>1</v>
      </c>
    </row>
    <row r="809" spans="1:11" x14ac:dyDescent="0.25">
      <c r="A809" s="6">
        <v>45223</v>
      </c>
      <c r="B809" s="10">
        <v>33901.527344000002</v>
      </c>
      <c r="C809" s="14">
        <f t="shared" si="64"/>
        <v>1.7285724312107451</v>
      </c>
      <c r="D809" s="10">
        <v>424.86999500000002</v>
      </c>
      <c r="E809" s="14">
        <f t="shared" si="66"/>
        <v>2.6572495616664491</v>
      </c>
      <c r="F809" s="4">
        <v>15336000</v>
      </c>
      <c r="G809" s="4">
        <f t="shared" si="65"/>
        <v>6515806243.3200006</v>
      </c>
      <c r="H809" s="8">
        <v>158245</v>
      </c>
      <c r="I809" s="4">
        <f t="shared" si="67"/>
        <v>5364747194.55128</v>
      </c>
      <c r="J809" s="20">
        <f t="shared" si="68"/>
        <v>1.2145597932252608</v>
      </c>
      <c r="K809">
        <v>1</v>
      </c>
    </row>
    <row r="810" spans="1:11" x14ac:dyDescent="0.25">
      <c r="A810" s="6">
        <v>45224</v>
      </c>
      <c r="B810" s="10">
        <v>34502.820312999997</v>
      </c>
      <c r="C810" s="14">
        <f t="shared" si="64"/>
        <v>1.7463088878281314</v>
      </c>
      <c r="D810" s="10">
        <v>433.22000100000002</v>
      </c>
      <c r="E810" s="14">
        <f t="shared" si="66"/>
        <v>2.67690264637063</v>
      </c>
      <c r="F810" s="4">
        <v>15336000</v>
      </c>
      <c r="G810" s="4">
        <f t="shared" si="65"/>
        <v>6643861935.3360004</v>
      </c>
      <c r="H810" s="8">
        <v>158245</v>
      </c>
      <c r="I810" s="4">
        <f t="shared" si="67"/>
        <v>5459898800.4306841</v>
      </c>
      <c r="J810" s="20">
        <f t="shared" si="68"/>
        <v>1.2168470842008874</v>
      </c>
      <c r="K810">
        <v>1</v>
      </c>
    </row>
    <row r="811" spans="1:11" x14ac:dyDescent="0.25">
      <c r="A811" s="6">
        <v>45225</v>
      </c>
      <c r="B811" s="10">
        <v>34156.648437999997</v>
      </c>
      <c r="C811" s="14">
        <f t="shared" si="64"/>
        <v>1.7362757406285798</v>
      </c>
      <c r="D811" s="10">
        <v>413.45001200000002</v>
      </c>
      <c r="E811" s="14">
        <f t="shared" si="66"/>
        <v>2.6312676596332563</v>
      </c>
      <c r="F811" s="4">
        <v>15336000</v>
      </c>
      <c r="G811" s="4">
        <f t="shared" si="65"/>
        <v>6340669384.0320005</v>
      </c>
      <c r="H811" s="8">
        <v>158245</v>
      </c>
      <c r="I811" s="4">
        <f t="shared" si="67"/>
        <v>5405118832.0713091</v>
      </c>
      <c r="J811" s="20">
        <f t="shared" si="68"/>
        <v>1.1730860284531759</v>
      </c>
      <c r="K811">
        <v>1</v>
      </c>
    </row>
    <row r="812" spans="1:11" x14ac:dyDescent="0.25">
      <c r="A812" s="6">
        <v>45226</v>
      </c>
      <c r="B812" s="10">
        <v>33909.800780999998</v>
      </c>
      <c r="C812" s="14">
        <f t="shared" si="64"/>
        <v>1.729048812101091</v>
      </c>
      <c r="D812" s="10">
        <v>406.76001000000002</v>
      </c>
      <c r="E812" s="14">
        <f t="shared" si="66"/>
        <v>2.6150867385888037</v>
      </c>
      <c r="F812" s="4">
        <v>15336000</v>
      </c>
      <c r="G812" s="4">
        <f t="shared" si="65"/>
        <v>6238071513.3600006</v>
      </c>
      <c r="H812" s="8">
        <v>158245</v>
      </c>
      <c r="I812" s="4">
        <f t="shared" si="67"/>
        <v>5366056424.589345</v>
      </c>
      <c r="J812" s="20">
        <f t="shared" si="68"/>
        <v>1.1625057621039439</v>
      </c>
      <c r="K812">
        <v>1</v>
      </c>
    </row>
    <row r="813" spans="1:11" x14ac:dyDescent="0.25">
      <c r="A813" s="6">
        <v>45229</v>
      </c>
      <c r="B813" s="10">
        <v>34502.363280999998</v>
      </c>
      <c r="C813" s="14">
        <f t="shared" si="64"/>
        <v>1.7465234797886704</v>
      </c>
      <c r="D813" s="10">
        <v>420.22000100000002</v>
      </c>
      <c r="E813" s="14">
        <f t="shared" si="66"/>
        <v>2.6481774817029065</v>
      </c>
      <c r="F813" s="4">
        <v>15336000</v>
      </c>
      <c r="G813" s="4">
        <f t="shared" si="65"/>
        <v>6444493935.3360004</v>
      </c>
      <c r="H813" s="8">
        <v>158245</v>
      </c>
      <c r="I813" s="4">
        <f t="shared" si="67"/>
        <v>5459826477.401845</v>
      </c>
      <c r="J813" s="20">
        <f t="shared" si="68"/>
        <v>1.180347756839834</v>
      </c>
      <c r="K813">
        <v>1</v>
      </c>
    </row>
    <row r="814" spans="1:11" x14ac:dyDescent="0.25">
      <c r="A814" s="6">
        <v>45230</v>
      </c>
      <c r="B814" s="10">
        <v>34667.78125</v>
      </c>
      <c r="C814" s="14">
        <f t="shared" si="64"/>
        <v>1.7513178751074134</v>
      </c>
      <c r="D814" s="10">
        <v>423.39001500000001</v>
      </c>
      <c r="E814" s="14">
        <f t="shared" si="66"/>
        <v>2.6557211826035214</v>
      </c>
      <c r="F814" s="4">
        <v>15336000</v>
      </c>
      <c r="G814" s="4">
        <f t="shared" si="65"/>
        <v>6493109270.04</v>
      </c>
      <c r="H814" s="8">
        <v>158245</v>
      </c>
      <c r="I814" s="4">
        <f t="shared" si="67"/>
        <v>5486003043.90625</v>
      </c>
      <c r="J814" s="20">
        <f t="shared" si="68"/>
        <v>1.1835774092856957</v>
      </c>
      <c r="K814">
        <v>1</v>
      </c>
    </row>
    <row r="815" spans="1:11" x14ac:dyDescent="0.25">
      <c r="A815" s="6">
        <v>45231</v>
      </c>
      <c r="B815" s="10">
        <v>35437.253905999998</v>
      </c>
      <c r="C815" s="14">
        <f t="shared" si="64"/>
        <v>1.7735134881018273</v>
      </c>
      <c r="D815" s="10">
        <v>426.67001299999998</v>
      </c>
      <c r="E815" s="14">
        <f t="shared" si="66"/>
        <v>2.663468172102081</v>
      </c>
      <c r="F815" s="4">
        <v>15336000</v>
      </c>
      <c r="G815" s="4">
        <f t="shared" si="65"/>
        <v>6543411319.368</v>
      </c>
      <c r="H815" s="8">
        <v>158245</v>
      </c>
      <c r="I815" s="4">
        <f t="shared" si="67"/>
        <v>5607768244.35497</v>
      </c>
      <c r="J815" s="20">
        <f t="shared" si="68"/>
        <v>1.1668476717016418</v>
      </c>
      <c r="K815">
        <v>1</v>
      </c>
    </row>
    <row r="816" spans="1:11" x14ac:dyDescent="0.25">
      <c r="A816" s="6">
        <v>45232</v>
      </c>
      <c r="B816" s="10">
        <v>34938.242187999997</v>
      </c>
      <c r="C816" s="14">
        <f t="shared" si="64"/>
        <v>1.7594319308986739</v>
      </c>
      <c r="D816" s="10">
        <v>453.63000499999998</v>
      </c>
      <c r="E816" s="14">
        <f t="shared" si="66"/>
        <v>2.7266551577785272</v>
      </c>
      <c r="F816" s="4">
        <v>15336000</v>
      </c>
      <c r="G816" s="4">
        <f t="shared" si="65"/>
        <v>6956869756.6799994</v>
      </c>
      <c r="H816" s="8">
        <v>158245</v>
      </c>
      <c r="I816" s="4">
        <f t="shared" si="67"/>
        <v>5528802135.0400591</v>
      </c>
      <c r="J816" s="20">
        <f t="shared" si="68"/>
        <v>1.25829602629279</v>
      </c>
      <c r="K816">
        <v>1</v>
      </c>
    </row>
    <row r="817" spans="1:11" x14ac:dyDescent="0.25">
      <c r="A817" s="6">
        <v>45233</v>
      </c>
      <c r="B817" s="10">
        <v>34732.324219000002</v>
      </c>
      <c r="C817" s="14">
        <f t="shared" si="64"/>
        <v>1.7535381607458436</v>
      </c>
      <c r="D817" s="10">
        <v>453.95001200000002</v>
      </c>
      <c r="E817" s="14">
        <f t="shared" si="66"/>
        <v>2.7273605939191548</v>
      </c>
      <c r="F817" s="4">
        <v>15336000</v>
      </c>
      <c r="G817" s="4">
        <f t="shared" si="65"/>
        <v>6961777384.0320005</v>
      </c>
      <c r="H817" s="8">
        <v>158245</v>
      </c>
      <c r="I817" s="4">
        <f t="shared" si="67"/>
        <v>5496216646.035655</v>
      </c>
      <c r="J817" s="20">
        <f t="shared" si="68"/>
        <v>1.2666490119259461</v>
      </c>
      <c r="K817">
        <v>1</v>
      </c>
    </row>
    <row r="818" spans="1:11" x14ac:dyDescent="0.25">
      <c r="A818" s="6">
        <v>45236</v>
      </c>
      <c r="B818" s="10">
        <v>35037.371094000002</v>
      </c>
      <c r="C818" s="14">
        <f t="shared" si="64"/>
        <v>1.7623209555014312</v>
      </c>
      <c r="D818" s="10">
        <v>459.63000499999998</v>
      </c>
      <c r="E818" s="14">
        <f t="shared" si="66"/>
        <v>2.7398729694007091</v>
      </c>
      <c r="F818" s="4">
        <v>15336000</v>
      </c>
      <c r="G818" s="4">
        <f t="shared" si="65"/>
        <v>7048885756.6799994</v>
      </c>
      <c r="H818" s="8">
        <v>158400</v>
      </c>
      <c r="I818" s="4">
        <f t="shared" si="67"/>
        <v>5549919581.2896004</v>
      </c>
      <c r="J818" s="20">
        <f t="shared" si="68"/>
        <v>1.2700879091012149</v>
      </c>
      <c r="K818">
        <v>1</v>
      </c>
    </row>
    <row r="819" spans="1:11" x14ac:dyDescent="0.25">
      <c r="A819" s="6">
        <v>45237</v>
      </c>
      <c r="B819" s="10">
        <v>35443.5625</v>
      </c>
      <c r="C819" s="14">
        <f t="shared" si="64"/>
        <v>1.7739140457738221</v>
      </c>
      <c r="D819" s="10">
        <v>473.54998799999998</v>
      </c>
      <c r="E819" s="14">
        <f t="shared" si="66"/>
        <v>2.7701581615086526</v>
      </c>
      <c r="F819" s="4">
        <v>15336000</v>
      </c>
      <c r="G819" s="4">
        <f t="shared" si="65"/>
        <v>7262362615.9679995</v>
      </c>
      <c r="H819" s="8">
        <v>158400</v>
      </c>
      <c r="I819" s="4">
        <f t="shared" si="67"/>
        <v>5614260300</v>
      </c>
      <c r="J819" s="20">
        <f t="shared" si="68"/>
        <v>1.2935564487396496</v>
      </c>
      <c r="K819">
        <v>1</v>
      </c>
    </row>
    <row r="820" spans="1:11" x14ac:dyDescent="0.25">
      <c r="A820" s="6">
        <v>45238</v>
      </c>
      <c r="B820" s="10">
        <v>35655.277344000002</v>
      </c>
      <c r="C820" s="14">
        <f t="shared" si="64"/>
        <v>1.7798873404729654</v>
      </c>
      <c r="D820" s="10">
        <v>474.5</v>
      </c>
      <c r="E820" s="14">
        <f t="shared" si="66"/>
        <v>2.7721643108573462</v>
      </c>
      <c r="F820" s="4">
        <v>15336000</v>
      </c>
      <c r="G820" s="4">
        <f t="shared" si="65"/>
        <v>7276932000</v>
      </c>
      <c r="H820" s="8">
        <v>158400</v>
      </c>
      <c r="I820" s="4">
        <f t="shared" si="67"/>
        <v>5647795931.2896004</v>
      </c>
      <c r="J820" s="20">
        <f t="shared" si="68"/>
        <v>1.2884551935888391</v>
      </c>
      <c r="K820">
        <v>1</v>
      </c>
    </row>
    <row r="821" spans="1:11" x14ac:dyDescent="0.25">
      <c r="A821" s="6">
        <v>45239</v>
      </c>
      <c r="B821" s="10">
        <v>36693.125</v>
      </c>
      <c r="C821" s="14">
        <f t="shared" si="64"/>
        <v>1.8089951677936424</v>
      </c>
      <c r="D821" s="10">
        <v>494.07000699999998</v>
      </c>
      <c r="E821" s="14">
        <f t="shared" si="66"/>
        <v>2.8134077397298434</v>
      </c>
      <c r="F821" s="4">
        <v>15336000</v>
      </c>
      <c r="G821" s="4">
        <f t="shared" si="65"/>
        <v>7577057627.3519993</v>
      </c>
      <c r="H821" s="8">
        <v>158400</v>
      </c>
      <c r="I821" s="4">
        <f t="shared" si="67"/>
        <v>5812191000</v>
      </c>
      <c r="J821" s="20">
        <f t="shared" si="68"/>
        <v>1.3036491105251014</v>
      </c>
      <c r="K821">
        <v>1</v>
      </c>
    </row>
    <row r="822" spans="1:11" x14ac:dyDescent="0.25">
      <c r="A822" s="6">
        <v>45240</v>
      </c>
      <c r="B822" s="10">
        <v>37313.96875</v>
      </c>
      <c r="C822" s="14">
        <f t="shared" si="64"/>
        <v>1.8259150608253751</v>
      </c>
      <c r="D822" s="10">
        <v>509.17999300000002</v>
      </c>
      <c r="E822" s="14">
        <f t="shared" si="66"/>
        <v>2.8439904219123706</v>
      </c>
      <c r="F822" s="4">
        <v>15336000</v>
      </c>
      <c r="G822" s="4">
        <f t="shared" si="65"/>
        <v>7808784372.6480007</v>
      </c>
      <c r="H822" s="8">
        <v>158400</v>
      </c>
      <c r="I822" s="4">
        <f t="shared" si="67"/>
        <v>5910532650</v>
      </c>
      <c r="J822" s="20">
        <f t="shared" si="68"/>
        <v>1.3211642393427945</v>
      </c>
      <c r="K822">
        <v>1</v>
      </c>
    </row>
    <row r="823" spans="1:11" x14ac:dyDescent="0.25">
      <c r="A823" s="6">
        <v>45243</v>
      </c>
      <c r="B823" s="10">
        <v>36502.355469000002</v>
      </c>
      <c r="C823" s="14">
        <f t="shared" si="64"/>
        <v>1.8041641372922146</v>
      </c>
      <c r="D823" s="10">
        <v>504.88000499999998</v>
      </c>
      <c r="E823" s="14">
        <f t="shared" si="66"/>
        <v>2.8355454946585223</v>
      </c>
      <c r="F823" s="4">
        <v>15336000</v>
      </c>
      <c r="G823" s="4">
        <f t="shared" si="65"/>
        <v>7742839756.6799994</v>
      </c>
      <c r="H823" s="8">
        <v>158400</v>
      </c>
      <c r="I823" s="4">
        <f t="shared" si="67"/>
        <v>5781973106.2896004</v>
      </c>
      <c r="J823" s="20">
        <f t="shared" si="68"/>
        <v>1.3391345159072736</v>
      </c>
      <c r="K823">
        <v>1</v>
      </c>
    </row>
    <row r="824" spans="1:11" x14ac:dyDescent="0.25">
      <c r="A824" s="6">
        <v>45244</v>
      </c>
      <c r="B824" s="10">
        <v>35537.640625</v>
      </c>
      <c r="C824" s="14">
        <f t="shared" si="64"/>
        <v>1.7777352991636919</v>
      </c>
      <c r="D824" s="10">
        <v>480</v>
      </c>
      <c r="E824" s="14">
        <f t="shared" si="66"/>
        <v>2.7862664486404491</v>
      </c>
      <c r="F824" s="4">
        <v>15336000</v>
      </c>
      <c r="G824" s="4">
        <f t="shared" si="65"/>
        <v>7361280000</v>
      </c>
      <c r="H824" s="8">
        <v>158400</v>
      </c>
      <c r="I824" s="4">
        <f t="shared" si="67"/>
        <v>5629162275</v>
      </c>
      <c r="J824" s="20">
        <f t="shared" si="68"/>
        <v>1.3077043510883686</v>
      </c>
      <c r="K824">
        <v>1</v>
      </c>
    </row>
    <row r="825" spans="1:11" x14ac:dyDescent="0.25">
      <c r="A825" s="6">
        <v>45245</v>
      </c>
      <c r="B825" s="10">
        <v>37880.582030999998</v>
      </c>
      <c r="C825" s="14">
        <f t="shared" si="64"/>
        <v>1.8436637447440605</v>
      </c>
      <c r="D825" s="10">
        <v>505.95001200000002</v>
      </c>
      <c r="E825" s="14">
        <f t="shared" si="66"/>
        <v>2.8403289736404491</v>
      </c>
      <c r="F825" s="4">
        <v>15336000</v>
      </c>
      <c r="G825" s="4">
        <f t="shared" si="65"/>
        <v>7759249384.0320005</v>
      </c>
      <c r="H825" s="8">
        <v>158400</v>
      </c>
      <c r="I825" s="4">
        <f t="shared" si="67"/>
        <v>6000284193.7103996</v>
      </c>
      <c r="J825" s="20">
        <f t="shared" si="68"/>
        <v>1.2931469799656119</v>
      </c>
      <c r="K825">
        <v>1</v>
      </c>
    </row>
    <row r="826" spans="1:11" x14ac:dyDescent="0.25">
      <c r="A826" s="6">
        <v>45246</v>
      </c>
      <c r="B826" s="10">
        <v>36154.769530999998</v>
      </c>
      <c r="C826" s="14">
        <f t="shared" si="64"/>
        <v>1.7981044526881025</v>
      </c>
      <c r="D826" s="10">
        <v>489.07998700000002</v>
      </c>
      <c r="E826" s="14">
        <f t="shared" si="66"/>
        <v>2.8069857092864994</v>
      </c>
      <c r="F826" s="4">
        <v>15336000</v>
      </c>
      <c r="G826" s="4">
        <f t="shared" si="65"/>
        <v>7500530680.632</v>
      </c>
      <c r="H826" s="8">
        <v>158400</v>
      </c>
      <c r="I826" s="4">
        <f t="shared" si="67"/>
        <v>5726915493.7103996</v>
      </c>
      <c r="J826" s="20">
        <f t="shared" si="68"/>
        <v>1.3096981593092265</v>
      </c>
      <c r="K826">
        <v>1</v>
      </c>
    </row>
    <row r="827" spans="1:11" x14ac:dyDescent="0.25">
      <c r="A827" s="6">
        <v>45247</v>
      </c>
      <c r="B827" s="10">
        <v>36596.683594000002</v>
      </c>
      <c r="C827" s="14">
        <f t="shared" si="64"/>
        <v>1.8103272954480625</v>
      </c>
      <c r="D827" s="10">
        <v>486.22000100000002</v>
      </c>
      <c r="E827" s="14">
        <f t="shared" si="66"/>
        <v>2.8011380236808319</v>
      </c>
      <c r="F827" s="4">
        <v>15336000</v>
      </c>
      <c r="G827" s="4">
        <f t="shared" si="65"/>
        <v>7456669935.3360004</v>
      </c>
      <c r="H827" s="8">
        <v>158400</v>
      </c>
      <c r="I827" s="4">
        <f t="shared" si="67"/>
        <v>5796914681.2896004</v>
      </c>
      <c r="J827" s="20">
        <f t="shared" si="68"/>
        <v>1.2863170057347066</v>
      </c>
      <c r="K827">
        <v>1</v>
      </c>
    </row>
    <row r="828" spans="1:11" x14ac:dyDescent="0.25">
      <c r="A828" s="6">
        <v>45250</v>
      </c>
      <c r="B828" s="10">
        <v>37476.957030999998</v>
      </c>
      <c r="C828" s="14">
        <f t="shared" si="64"/>
        <v>1.83438066177944</v>
      </c>
      <c r="D828" s="10">
        <v>508.52999899999998</v>
      </c>
      <c r="E828" s="14">
        <f t="shared" si="66"/>
        <v>2.8470225984702591</v>
      </c>
      <c r="F828" s="4">
        <v>15336000</v>
      </c>
      <c r="G828" s="4">
        <f t="shared" si="65"/>
        <v>7798816064.6639996</v>
      </c>
      <c r="H828" s="8">
        <v>158400</v>
      </c>
      <c r="I828" s="4">
        <f t="shared" si="67"/>
        <v>5936349993.7103996</v>
      </c>
      <c r="J828" s="20">
        <f t="shared" si="68"/>
        <v>1.3137392628343838</v>
      </c>
      <c r="K828">
        <v>1</v>
      </c>
    </row>
    <row r="829" spans="1:11" x14ac:dyDescent="0.25">
      <c r="A829" s="6">
        <v>45251</v>
      </c>
      <c r="B829" s="10">
        <v>35813.8125</v>
      </c>
      <c r="C829" s="14">
        <f t="shared" si="64"/>
        <v>1.7900028717250263</v>
      </c>
      <c r="D829" s="10">
        <v>493.040009</v>
      </c>
      <c r="E829" s="14">
        <f t="shared" si="66"/>
        <v>2.8165622715859842</v>
      </c>
      <c r="F829" s="4">
        <v>15336000</v>
      </c>
      <c r="G829" s="4">
        <f t="shared" si="65"/>
        <v>7561261578.0240002</v>
      </c>
      <c r="H829" s="8">
        <v>158400</v>
      </c>
      <c r="I829" s="4">
        <f t="shared" si="67"/>
        <v>5672907900</v>
      </c>
      <c r="J829" s="20">
        <f t="shared" si="68"/>
        <v>1.3328722608071957</v>
      </c>
      <c r="K829">
        <v>1</v>
      </c>
    </row>
    <row r="830" spans="1:11" x14ac:dyDescent="0.25">
      <c r="A830" s="6">
        <v>45252</v>
      </c>
      <c r="B830" s="10">
        <v>37432.339844000002</v>
      </c>
      <c r="C830" s="14">
        <f t="shared" si="64"/>
        <v>1.8351956962532725</v>
      </c>
      <c r="D830" s="10">
        <v>507.88000499999998</v>
      </c>
      <c r="E830" s="14">
        <f t="shared" si="66"/>
        <v>2.8466612406941891</v>
      </c>
      <c r="F830" s="4">
        <v>15336000</v>
      </c>
      <c r="G830" s="4">
        <f t="shared" si="65"/>
        <v>7788847756.6799994</v>
      </c>
      <c r="H830" s="8">
        <v>158400</v>
      </c>
      <c r="I830" s="4">
        <f t="shared" si="67"/>
        <v>5929282631.2896004</v>
      </c>
      <c r="J830" s="20">
        <f t="shared" si="68"/>
        <v>1.3136239644872434</v>
      </c>
      <c r="K830">
        <v>1</v>
      </c>
    </row>
    <row r="831" spans="1:11" x14ac:dyDescent="0.25">
      <c r="A831" s="6">
        <v>45254</v>
      </c>
      <c r="B831" s="10">
        <v>37720.28125</v>
      </c>
      <c r="C831" s="14">
        <f t="shared" si="64"/>
        <v>1.8428880127688845</v>
      </c>
      <c r="D831" s="10">
        <v>520.23999000000003</v>
      </c>
      <c r="E831" s="14">
        <f t="shared" si="66"/>
        <v>2.8709976683509542</v>
      </c>
      <c r="F831" s="4">
        <v>15336000</v>
      </c>
      <c r="G831" s="4">
        <f t="shared" si="65"/>
        <v>7978400486.6400003</v>
      </c>
      <c r="H831" s="8">
        <v>158400</v>
      </c>
      <c r="I831" s="4">
        <f t="shared" si="67"/>
        <v>5974892550</v>
      </c>
      <c r="J831" s="20">
        <f t="shared" si="68"/>
        <v>1.3353211660082491</v>
      </c>
      <c r="K831">
        <v>1</v>
      </c>
    </row>
    <row r="832" spans="1:11" x14ac:dyDescent="0.25">
      <c r="A832" s="6">
        <v>45257</v>
      </c>
      <c r="B832" s="10">
        <v>37254.167969000002</v>
      </c>
      <c r="C832" s="14">
        <f t="shared" si="64"/>
        <v>1.8305309129394658</v>
      </c>
      <c r="D832" s="10">
        <v>495.38000499999998</v>
      </c>
      <c r="E832" s="14">
        <f t="shared" si="66"/>
        <v>2.8232120588671465</v>
      </c>
      <c r="F832" s="4">
        <v>15336000</v>
      </c>
      <c r="G832" s="4">
        <f t="shared" si="65"/>
        <v>7597147756.6799994</v>
      </c>
      <c r="H832" s="8">
        <v>158400</v>
      </c>
      <c r="I832" s="4">
        <f t="shared" si="67"/>
        <v>5901060206.2896004</v>
      </c>
      <c r="J832" s="20">
        <f t="shared" si="68"/>
        <v>1.2874208178019666</v>
      </c>
      <c r="K832">
        <v>1</v>
      </c>
    </row>
    <row r="833" spans="1:11" x14ac:dyDescent="0.25">
      <c r="A833" s="6">
        <v>45258</v>
      </c>
      <c r="B833" s="10">
        <v>37831.085937999997</v>
      </c>
      <c r="C833" s="14">
        <f t="shared" si="64"/>
        <v>1.8460169108949174</v>
      </c>
      <c r="D833" s="10">
        <v>505.86999500000002</v>
      </c>
      <c r="E833" s="14">
        <f t="shared" si="66"/>
        <v>2.8443877015941883</v>
      </c>
      <c r="F833" s="4">
        <v>15336000</v>
      </c>
      <c r="G833" s="4">
        <f t="shared" si="65"/>
        <v>7758022243.3200006</v>
      </c>
      <c r="H833" s="8">
        <v>158400</v>
      </c>
      <c r="I833" s="4">
        <f t="shared" si="67"/>
        <v>5992444012.5791998</v>
      </c>
      <c r="J833" s="20">
        <f t="shared" si="68"/>
        <v>1.2946340803576204</v>
      </c>
      <c r="K833">
        <v>1</v>
      </c>
    </row>
    <row r="834" spans="1:11" x14ac:dyDescent="0.25">
      <c r="A834" s="6">
        <v>45259</v>
      </c>
      <c r="B834" s="10">
        <v>37858.492187999997</v>
      </c>
      <c r="C834" s="14">
        <f t="shared" ref="C834:C897" si="69">C833+B834/B833-1</f>
        <v>1.8467413482014465</v>
      </c>
      <c r="D834" s="10">
        <v>507.10000600000001</v>
      </c>
      <c r="E834" s="14">
        <f t="shared" si="66"/>
        <v>2.8468191780845067</v>
      </c>
      <c r="F834" s="4">
        <v>15336000</v>
      </c>
      <c r="G834" s="4">
        <f t="shared" ref="G834:G897" si="70">F834*D834</f>
        <v>7776885692.0159998</v>
      </c>
      <c r="H834" s="8">
        <v>158400</v>
      </c>
      <c r="I834" s="4">
        <f t="shared" si="67"/>
        <v>5996785162.5791998</v>
      </c>
      <c r="J834" s="20">
        <f t="shared" si="68"/>
        <v>1.2968424716204414</v>
      </c>
      <c r="K834">
        <v>1</v>
      </c>
    </row>
    <row r="835" spans="1:11" x14ac:dyDescent="0.25">
      <c r="A835" s="6">
        <v>45260</v>
      </c>
      <c r="B835" s="10">
        <v>37712.746094000002</v>
      </c>
      <c r="C835" s="14">
        <f t="shared" si="69"/>
        <v>1.8428915885946391</v>
      </c>
      <c r="D835" s="10">
        <v>498.29998799999998</v>
      </c>
      <c r="E835" s="14">
        <f t="shared" si="66"/>
        <v>2.829465563618172</v>
      </c>
      <c r="F835" s="4">
        <v>15336000</v>
      </c>
      <c r="G835" s="4">
        <f t="shared" si="70"/>
        <v>7641928615.9679995</v>
      </c>
      <c r="H835" s="8">
        <v>158400</v>
      </c>
      <c r="I835" s="4">
        <f t="shared" si="67"/>
        <v>5973698981.2896004</v>
      </c>
      <c r="J835" s="20">
        <f t="shared" si="68"/>
        <v>1.2792624201359175</v>
      </c>
      <c r="K835">
        <v>1</v>
      </c>
    </row>
    <row r="836" spans="1:11" x14ac:dyDescent="0.25">
      <c r="A836" s="6">
        <v>45261</v>
      </c>
      <c r="B836" s="10">
        <v>38688.75</v>
      </c>
      <c r="C836" s="14">
        <f t="shared" si="69"/>
        <v>1.8687715365455864</v>
      </c>
      <c r="D836" s="10">
        <v>527.67999299999997</v>
      </c>
      <c r="E836" s="14">
        <f t="shared" si="66"/>
        <v>2.8884260406551494</v>
      </c>
      <c r="F836" s="4">
        <v>15336000</v>
      </c>
      <c r="G836" s="4">
        <f t="shared" si="70"/>
        <v>8092500372.6479998</v>
      </c>
      <c r="H836" s="8">
        <v>158400</v>
      </c>
      <c r="I836" s="4">
        <f t="shared" si="67"/>
        <v>6128298000</v>
      </c>
      <c r="J836" s="20">
        <f t="shared" si="68"/>
        <v>1.3205135214782309</v>
      </c>
      <c r="K836">
        <v>1</v>
      </c>
    </row>
    <row r="837" spans="1:11" x14ac:dyDescent="0.25">
      <c r="A837" s="6">
        <v>45264</v>
      </c>
      <c r="B837" s="10">
        <v>41980.097655999998</v>
      </c>
      <c r="C837" s="14">
        <f t="shared" si="69"/>
        <v>1.953844009964862</v>
      </c>
      <c r="D837" s="10">
        <v>563.21997099999999</v>
      </c>
      <c r="E837" s="14">
        <f t="shared" si="66"/>
        <v>2.9557774249627977</v>
      </c>
      <c r="F837" s="4">
        <v>15336000</v>
      </c>
      <c r="G837" s="4">
        <f t="shared" si="70"/>
        <v>8637541475.2560005</v>
      </c>
      <c r="H837" s="8">
        <v>174530</v>
      </c>
      <c r="I837" s="4">
        <f t="shared" si="67"/>
        <v>7326786443.90168</v>
      </c>
      <c r="J837" s="20">
        <f t="shared" si="68"/>
        <v>1.1788990359402796</v>
      </c>
      <c r="K837">
        <v>1</v>
      </c>
    </row>
    <row r="838" spans="1:11" x14ac:dyDescent="0.25">
      <c r="A838" s="6">
        <v>45265</v>
      </c>
      <c r="B838" s="10">
        <v>44080.648437999997</v>
      </c>
      <c r="C838" s="14">
        <f t="shared" si="69"/>
        <v>2.0038808345385606</v>
      </c>
      <c r="D838" s="10">
        <v>577.5</v>
      </c>
      <c r="E838" s="14">
        <f t="shared" si="66"/>
        <v>2.9811316910316052</v>
      </c>
      <c r="F838" s="4">
        <v>15336000</v>
      </c>
      <c r="G838" s="4">
        <f t="shared" si="70"/>
        <v>8856540000</v>
      </c>
      <c r="H838" s="8">
        <v>174530</v>
      </c>
      <c r="I838" s="4">
        <f t="shared" si="67"/>
        <v>7693395571.8841391</v>
      </c>
      <c r="J838" s="20">
        <f t="shared" si="68"/>
        <v>1.1511873940768917</v>
      </c>
      <c r="K838">
        <v>1</v>
      </c>
    </row>
    <row r="839" spans="1:11" x14ac:dyDescent="0.25">
      <c r="A839" s="6">
        <v>45266</v>
      </c>
      <c r="B839" s="10">
        <v>43746.445312999997</v>
      </c>
      <c r="C839" s="14">
        <f t="shared" si="69"/>
        <v>1.9962992054826709</v>
      </c>
      <c r="D839" s="10">
        <v>568.89001499999995</v>
      </c>
      <c r="E839" s="14">
        <f t="shared" si="66"/>
        <v>2.9662226260965401</v>
      </c>
      <c r="F839" s="4">
        <v>15336000</v>
      </c>
      <c r="G839" s="4">
        <f t="shared" si="70"/>
        <v>8724497270.039999</v>
      </c>
      <c r="H839" s="8">
        <v>174530</v>
      </c>
      <c r="I839" s="4">
        <f t="shared" si="67"/>
        <v>7635067100.4778891</v>
      </c>
      <c r="J839" s="20">
        <f t="shared" si="68"/>
        <v>1.1426877007399086</v>
      </c>
      <c r="K839">
        <v>1</v>
      </c>
    </row>
    <row r="840" spans="1:11" x14ac:dyDescent="0.25">
      <c r="A840" s="6">
        <v>45267</v>
      </c>
      <c r="B840" s="10">
        <v>43292.664062999997</v>
      </c>
      <c r="C840" s="14">
        <f t="shared" si="69"/>
        <v>1.9859262198205618</v>
      </c>
      <c r="D840" s="10">
        <v>571.09002699999996</v>
      </c>
      <c r="E840" s="14">
        <f t="shared" si="66"/>
        <v>2.9700898270351961</v>
      </c>
      <c r="F840" s="4">
        <v>15336000</v>
      </c>
      <c r="G840" s="4">
        <f t="shared" si="70"/>
        <v>8758236654.0719986</v>
      </c>
      <c r="H840" s="8">
        <v>174530</v>
      </c>
      <c r="I840" s="4">
        <f t="shared" si="67"/>
        <v>7555868658.9153891</v>
      </c>
      <c r="J840" s="20">
        <f t="shared" si="68"/>
        <v>1.1591303461499296</v>
      </c>
      <c r="K840">
        <v>1</v>
      </c>
    </row>
    <row r="841" spans="1:11" x14ac:dyDescent="0.25">
      <c r="A841" s="6">
        <v>45268</v>
      </c>
      <c r="B841" s="10">
        <v>44166.601562999997</v>
      </c>
      <c r="C841" s="14">
        <f t="shared" si="69"/>
        <v>2.0061129539685973</v>
      </c>
      <c r="D841" s="10">
        <v>599.39001499999995</v>
      </c>
      <c r="E841" s="14">
        <f t="shared" si="66"/>
        <v>3.0196441646387839</v>
      </c>
      <c r="F841" s="4">
        <v>15336000</v>
      </c>
      <c r="G841" s="4">
        <f t="shared" si="70"/>
        <v>9192245270.039999</v>
      </c>
      <c r="H841" s="8">
        <v>174530</v>
      </c>
      <c r="I841" s="4">
        <f t="shared" si="67"/>
        <v>7708396970.7903891</v>
      </c>
      <c r="J841" s="20">
        <f t="shared" si="68"/>
        <v>1.1924976496244799</v>
      </c>
      <c r="K841">
        <v>1</v>
      </c>
    </row>
    <row r="842" spans="1:11" x14ac:dyDescent="0.25">
      <c r="A842" s="6">
        <v>45271</v>
      </c>
      <c r="B842" s="10">
        <v>41243.832030999998</v>
      </c>
      <c r="C842" s="14">
        <f t="shared" si="69"/>
        <v>1.9399369424900845</v>
      </c>
      <c r="D842" s="10">
        <v>555.79998799999998</v>
      </c>
      <c r="E842" s="14">
        <f t="shared" si="66"/>
        <v>2.9469201854113356</v>
      </c>
      <c r="F842" s="4">
        <v>15336000</v>
      </c>
      <c r="G842" s="4">
        <f t="shared" si="70"/>
        <v>8523748615.9679995</v>
      </c>
      <c r="H842" s="8">
        <v>174530</v>
      </c>
      <c r="I842" s="4">
        <f t="shared" si="67"/>
        <v>7198286004.37043</v>
      </c>
      <c r="J842" s="20">
        <f t="shared" si="68"/>
        <v>1.1841358638421446</v>
      </c>
      <c r="K842">
        <v>1</v>
      </c>
    </row>
    <row r="843" spans="1:11" x14ac:dyDescent="0.25">
      <c r="A843" s="6">
        <v>45272</v>
      </c>
      <c r="B843" s="10">
        <v>41450.222655999998</v>
      </c>
      <c r="C843" s="14">
        <f t="shared" si="69"/>
        <v>1.944941099835233</v>
      </c>
      <c r="D843" s="10">
        <v>558.32000700000003</v>
      </c>
      <c r="E843" s="14">
        <f t="shared" si="66"/>
        <v>2.9514542247319699</v>
      </c>
      <c r="F843" s="4">
        <v>15336000</v>
      </c>
      <c r="G843" s="4">
        <f t="shared" si="70"/>
        <v>8562395627.3520002</v>
      </c>
      <c r="H843" s="8">
        <v>174530</v>
      </c>
      <c r="I843" s="4">
        <f t="shared" si="67"/>
        <v>7234307360.15168</v>
      </c>
      <c r="J843" s="20">
        <f t="shared" si="68"/>
        <v>1.1835819520906385</v>
      </c>
      <c r="K843">
        <v>1</v>
      </c>
    </row>
    <row r="844" spans="1:11" x14ac:dyDescent="0.25">
      <c r="A844" s="6">
        <v>45273</v>
      </c>
      <c r="B844" s="10">
        <v>42890.742187999997</v>
      </c>
      <c r="C844" s="14">
        <f t="shared" si="69"/>
        <v>1.9796940984850844</v>
      </c>
      <c r="D844" s="10">
        <v>586</v>
      </c>
      <c r="E844" s="14">
        <f t="shared" si="66"/>
        <v>3.0010315149113636</v>
      </c>
      <c r="F844" s="4">
        <v>15336000</v>
      </c>
      <c r="G844" s="4">
        <f t="shared" si="70"/>
        <v>8986896000</v>
      </c>
      <c r="H844" s="8">
        <v>174530</v>
      </c>
      <c r="I844" s="4">
        <f t="shared" si="67"/>
        <v>7485721234.0716391</v>
      </c>
      <c r="J844" s="20">
        <f t="shared" si="68"/>
        <v>1.2005384276261435</v>
      </c>
      <c r="K844">
        <v>1</v>
      </c>
    </row>
    <row r="845" spans="1:11" x14ac:dyDescent="0.25">
      <c r="A845" s="6">
        <v>45274</v>
      </c>
      <c r="B845" s="10">
        <v>43023.972655999998</v>
      </c>
      <c r="C845" s="14">
        <f t="shared" si="69"/>
        <v>1.9828003741334754</v>
      </c>
      <c r="D845" s="10">
        <v>582.36999500000002</v>
      </c>
      <c r="E845" s="14">
        <f t="shared" si="66"/>
        <v>2.9948369671297934</v>
      </c>
      <c r="F845" s="4">
        <v>15336000</v>
      </c>
      <c r="G845" s="4">
        <f t="shared" si="70"/>
        <v>8931226243.3199997</v>
      </c>
      <c r="H845" s="8">
        <v>174530</v>
      </c>
      <c r="I845" s="4">
        <f t="shared" si="67"/>
        <v>7508973947.65168</v>
      </c>
      <c r="J845" s="20">
        <f t="shared" si="68"/>
        <v>1.1894070089446918</v>
      </c>
      <c r="K845">
        <v>1</v>
      </c>
    </row>
    <row r="846" spans="1:11" x14ac:dyDescent="0.25">
      <c r="A846" s="6">
        <v>45275</v>
      </c>
      <c r="B846" s="10">
        <v>41929.757812999997</v>
      </c>
      <c r="C846" s="14">
        <f t="shared" si="69"/>
        <v>1.9573676961297766</v>
      </c>
      <c r="D846" s="10">
        <v>570.40997300000004</v>
      </c>
      <c r="E846" s="14">
        <f t="shared" si="66"/>
        <v>2.9743001570216423</v>
      </c>
      <c r="F846" s="4">
        <v>15336000</v>
      </c>
      <c r="G846" s="4">
        <f t="shared" si="70"/>
        <v>8747807345.9280014</v>
      </c>
      <c r="H846" s="8">
        <v>174530</v>
      </c>
      <c r="I846" s="4">
        <f t="shared" si="67"/>
        <v>7318000631.1028891</v>
      </c>
      <c r="J846" s="20">
        <f t="shared" si="68"/>
        <v>1.1953821524349373</v>
      </c>
      <c r="K846">
        <v>1</v>
      </c>
    </row>
    <row r="847" spans="1:11" x14ac:dyDescent="0.25">
      <c r="A847" s="6">
        <v>45278</v>
      </c>
      <c r="B847" s="10">
        <v>42623.539062999997</v>
      </c>
      <c r="C847" s="14">
        <f t="shared" si="69"/>
        <v>1.9739139698548516</v>
      </c>
      <c r="D847" s="10">
        <v>571.90002400000003</v>
      </c>
      <c r="E847" s="14">
        <f t="shared" si="66"/>
        <v>2.9769124027230336</v>
      </c>
      <c r="F847" s="4">
        <v>15336000</v>
      </c>
      <c r="G847" s="4">
        <f t="shared" si="70"/>
        <v>8770658768.0640011</v>
      </c>
      <c r="H847" s="8">
        <v>174530</v>
      </c>
      <c r="I847" s="4">
        <f t="shared" si="67"/>
        <v>7439086272.6653891</v>
      </c>
      <c r="J847" s="20">
        <f t="shared" si="68"/>
        <v>1.1789967808669486</v>
      </c>
      <c r="K847">
        <v>1</v>
      </c>
    </row>
    <row r="848" spans="1:11" x14ac:dyDescent="0.25">
      <c r="A848" s="6">
        <v>45279</v>
      </c>
      <c r="B848" s="10">
        <v>42270.527344000002</v>
      </c>
      <c r="C848" s="14">
        <f t="shared" si="69"/>
        <v>1.9656318861339708</v>
      </c>
      <c r="D848" s="10">
        <v>571.29998799999998</v>
      </c>
      <c r="E848" s="14">
        <f t="shared" si="66"/>
        <v>2.9758632053549285</v>
      </c>
      <c r="F848" s="4">
        <v>15336000</v>
      </c>
      <c r="G848" s="4">
        <f t="shared" si="70"/>
        <v>8761456615.9680004</v>
      </c>
      <c r="H848" s="8">
        <v>174530</v>
      </c>
      <c r="I848" s="4">
        <f t="shared" si="67"/>
        <v>7377475137.34832</v>
      </c>
      <c r="J848" s="20">
        <f t="shared" si="68"/>
        <v>1.1875955462883638</v>
      </c>
      <c r="K848">
        <v>1</v>
      </c>
    </row>
    <row r="849" spans="1:11" x14ac:dyDescent="0.25">
      <c r="A849" s="6">
        <v>45280</v>
      </c>
      <c r="B849" s="10">
        <v>43652.25</v>
      </c>
      <c r="C849" s="14">
        <f t="shared" si="69"/>
        <v>1.9983194995331477</v>
      </c>
      <c r="D849" s="10">
        <v>573.46997099999999</v>
      </c>
      <c r="E849" s="14">
        <f t="shared" si="66"/>
        <v>2.9796615303078076</v>
      </c>
      <c r="F849" s="4">
        <v>15336000</v>
      </c>
      <c r="G849" s="4">
        <f t="shared" si="70"/>
        <v>8794735475.2560005</v>
      </c>
      <c r="H849" s="8">
        <v>174530</v>
      </c>
      <c r="I849" s="4">
        <f t="shared" si="67"/>
        <v>7618627192.5</v>
      </c>
      <c r="J849" s="20">
        <f t="shared" si="68"/>
        <v>1.1543727305509575</v>
      </c>
      <c r="K849">
        <v>1</v>
      </c>
    </row>
    <row r="850" spans="1:11" x14ac:dyDescent="0.25">
      <c r="A850" s="6">
        <v>45281</v>
      </c>
      <c r="B850" s="10">
        <v>43869.152344000002</v>
      </c>
      <c r="C850" s="14">
        <f t="shared" si="69"/>
        <v>2.0032883692706758</v>
      </c>
      <c r="D850" s="10">
        <v>581.95001200000002</v>
      </c>
      <c r="E850" s="14">
        <f t="shared" si="66"/>
        <v>2.9944487753752567</v>
      </c>
      <c r="F850" s="4">
        <v>15336000</v>
      </c>
      <c r="G850" s="4">
        <f t="shared" si="70"/>
        <v>8924785384.0319996</v>
      </c>
      <c r="H850" s="8">
        <v>174530</v>
      </c>
      <c r="I850" s="4">
        <f t="shared" si="67"/>
        <v>7656483158.59832</v>
      </c>
      <c r="J850" s="20">
        <f t="shared" si="68"/>
        <v>1.1656507562495402</v>
      </c>
      <c r="K850">
        <v>1</v>
      </c>
    </row>
    <row r="851" spans="1:11" x14ac:dyDescent="0.25">
      <c r="A851" s="6">
        <v>45282</v>
      </c>
      <c r="B851" s="10">
        <v>43997.902344000002</v>
      </c>
      <c r="C851" s="14">
        <f t="shared" si="69"/>
        <v>2.0062232333635674</v>
      </c>
      <c r="D851" s="10">
        <v>619.23999000000003</v>
      </c>
      <c r="E851" s="14">
        <f t="shared" si="66"/>
        <v>3.0585264061529323</v>
      </c>
      <c r="F851" s="4">
        <v>15336000</v>
      </c>
      <c r="G851" s="4">
        <f t="shared" si="70"/>
        <v>9496664486.6400013</v>
      </c>
      <c r="H851" s="8">
        <v>174530</v>
      </c>
      <c r="I851" s="4">
        <f t="shared" si="67"/>
        <v>7678953896.09832</v>
      </c>
      <c r="J851" s="20">
        <f t="shared" si="68"/>
        <v>1.2367133095388503</v>
      </c>
      <c r="K851">
        <v>1</v>
      </c>
    </row>
    <row r="852" spans="1:11" x14ac:dyDescent="0.25">
      <c r="A852" s="6">
        <v>45286</v>
      </c>
      <c r="B852" s="10">
        <v>42520.402344000002</v>
      </c>
      <c r="C852" s="14">
        <f t="shared" si="69"/>
        <v>1.9726420869614483</v>
      </c>
      <c r="D852" s="10">
        <v>603.89001499999995</v>
      </c>
      <c r="E852" s="14">
        <f t="shared" si="66"/>
        <v>3.0337379957661934</v>
      </c>
      <c r="F852" s="4">
        <v>15336000</v>
      </c>
      <c r="G852" s="4">
        <f t="shared" si="70"/>
        <v>9261257270.039999</v>
      </c>
      <c r="H852" s="8">
        <v>174530</v>
      </c>
      <c r="I852" s="4">
        <f t="shared" si="67"/>
        <v>7421085821.09832</v>
      </c>
      <c r="J852" s="20">
        <f t="shared" si="68"/>
        <v>1.247965256473659</v>
      </c>
      <c r="K852">
        <v>1</v>
      </c>
    </row>
    <row r="853" spans="1:11" x14ac:dyDescent="0.25">
      <c r="A853" s="6">
        <v>45287</v>
      </c>
      <c r="B853" s="10">
        <v>43442.855469000002</v>
      </c>
      <c r="C853" s="14">
        <f t="shared" si="69"/>
        <v>1.9943364518815434</v>
      </c>
      <c r="D853" s="10">
        <v>670.71002199999998</v>
      </c>
      <c r="E853" s="14">
        <f t="shared" si="66"/>
        <v>3.144387295042983</v>
      </c>
      <c r="F853" s="4">
        <v>15336000</v>
      </c>
      <c r="G853" s="4">
        <f t="shared" si="70"/>
        <v>10286008897.392</v>
      </c>
      <c r="H853" s="8">
        <v>174530</v>
      </c>
      <c r="I853" s="4">
        <f t="shared" si="67"/>
        <v>7582081565.00457</v>
      </c>
      <c r="J853" s="20">
        <f t="shared" si="68"/>
        <v>1.3566207128221259</v>
      </c>
      <c r="K853">
        <v>1</v>
      </c>
    </row>
    <row r="854" spans="1:11" x14ac:dyDescent="0.25">
      <c r="A854" s="6">
        <v>45288</v>
      </c>
      <c r="B854" s="10">
        <v>42627.855469000002</v>
      </c>
      <c r="C854" s="14">
        <f t="shared" si="69"/>
        <v>1.9755761749337823</v>
      </c>
      <c r="D854" s="10">
        <v>667.88000499999998</v>
      </c>
      <c r="E854" s="14">
        <f t="shared" si="66"/>
        <v>3.1401678605524097</v>
      </c>
      <c r="F854" s="4">
        <v>15336000</v>
      </c>
      <c r="G854" s="4">
        <f t="shared" si="70"/>
        <v>10242607756.68</v>
      </c>
      <c r="H854" s="8">
        <v>174530</v>
      </c>
      <c r="I854" s="4">
        <f t="shared" si="67"/>
        <v>7439839615.00457</v>
      </c>
      <c r="J854" s="20">
        <f t="shared" si="68"/>
        <v>1.3767242691660777</v>
      </c>
      <c r="K854">
        <v>1</v>
      </c>
    </row>
    <row r="855" spans="1:11" x14ac:dyDescent="0.25">
      <c r="A855" s="6">
        <v>45289</v>
      </c>
      <c r="B855" s="10">
        <v>42099.402344000002</v>
      </c>
      <c r="C855" s="14">
        <f t="shared" si="69"/>
        <v>1.963179278135061</v>
      </c>
      <c r="D855" s="10">
        <v>631.61999500000002</v>
      </c>
      <c r="E855" s="14">
        <f t="shared" si="66"/>
        <v>3.0858766559519664</v>
      </c>
      <c r="F855" s="4">
        <v>15336000</v>
      </c>
      <c r="G855" s="4">
        <f t="shared" si="70"/>
        <v>9686524243.3199997</v>
      </c>
      <c r="H855" s="8">
        <v>174530</v>
      </c>
      <c r="I855" s="4">
        <f t="shared" si="67"/>
        <v>7347608691.09832</v>
      </c>
      <c r="J855" s="20">
        <f t="shared" si="68"/>
        <v>1.3183233689425096</v>
      </c>
      <c r="K855">
        <v>1</v>
      </c>
    </row>
    <row r="856" spans="1:11" x14ac:dyDescent="0.25">
      <c r="A856" s="6">
        <v>45293</v>
      </c>
      <c r="B856" s="10">
        <v>44957.96875</v>
      </c>
      <c r="C856" s="14">
        <f t="shared" si="69"/>
        <v>2.0310796816287322</v>
      </c>
      <c r="D856" s="10">
        <v>685.15002400000003</v>
      </c>
      <c r="E856" s="14">
        <f t="shared" ref="E856:E919" si="71">E855+D856/D855-1</f>
        <v>3.1706270270987824</v>
      </c>
      <c r="F856" s="4">
        <v>16870000</v>
      </c>
      <c r="G856" s="4">
        <f t="shared" si="70"/>
        <v>11558480904.880001</v>
      </c>
      <c r="H856" s="8">
        <v>189150</v>
      </c>
      <c r="I856" s="4">
        <f t="shared" si="67"/>
        <v>8503799789.0625</v>
      </c>
      <c r="J856" s="20">
        <f t="shared" si="68"/>
        <v>1.3592136681941172</v>
      </c>
      <c r="K856">
        <v>1</v>
      </c>
    </row>
    <row r="857" spans="1:11" x14ac:dyDescent="0.25">
      <c r="A857" s="6">
        <v>45294</v>
      </c>
      <c r="B857" s="10">
        <v>42848.175780999998</v>
      </c>
      <c r="C857" s="14">
        <f t="shared" si="69"/>
        <v>1.9841515612607497</v>
      </c>
      <c r="D857" s="10">
        <v>631.05999799999995</v>
      </c>
      <c r="E857" s="14">
        <f t="shared" si="71"/>
        <v>3.0916807757592366</v>
      </c>
      <c r="F857" s="4">
        <v>16870000</v>
      </c>
      <c r="G857" s="4">
        <f t="shared" si="70"/>
        <v>10645982166.259998</v>
      </c>
      <c r="H857" s="8">
        <v>189150</v>
      </c>
      <c r="I857" s="4">
        <f t="shared" si="67"/>
        <v>8104732448.9761496</v>
      </c>
      <c r="J857" s="20">
        <f t="shared" si="68"/>
        <v>1.3135513396996688</v>
      </c>
      <c r="K857">
        <v>1</v>
      </c>
    </row>
    <row r="858" spans="1:11" x14ac:dyDescent="0.25">
      <c r="A858" s="6">
        <v>45295</v>
      </c>
      <c r="B858" s="10">
        <v>44179.921875</v>
      </c>
      <c r="C858" s="14">
        <f t="shared" si="69"/>
        <v>2.0152321398320909</v>
      </c>
      <c r="D858" s="10">
        <v>655.80999799999995</v>
      </c>
      <c r="E858" s="14">
        <f t="shared" si="71"/>
        <v>3.1309005014246871</v>
      </c>
      <c r="F858" s="4">
        <v>16870000</v>
      </c>
      <c r="G858" s="4">
        <f t="shared" si="70"/>
        <v>11063514666.259998</v>
      </c>
      <c r="H858" s="8">
        <v>189150</v>
      </c>
      <c r="I858" s="4">
        <f t="shared" si="67"/>
        <v>8356632222.65625</v>
      </c>
      <c r="J858" s="20">
        <f t="shared" si="68"/>
        <v>1.3239202553709293</v>
      </c>
      <c r="K858">
        <v>1</v>
      </c>
    </row>
    <row r="859" spans="1:11" x14ac:dyDescent="0.25">
      <c r="A859" s="6">
        <v>45296</v>
      </c>
      <c r="B859" s="10">
        <v>44162.691405999998</v>
      </c>
      <c r="C859" s="14">
        <f t="shared" si="69"/>
        <v>2.0148421330537007</v>
      </c>
      <c r="D859" s="10">
        <v>631.080017</v>
      </c>
      <c r="E859" s="14">
        <f t="shared" si="71"/>
        <v>3.0931914377089491</v>
      </c>
      <c r="F859" s="4">
        <v>16870000</v>
      </c>
      <c r="G859" s="4">
        <f t="shared" si="70"/>
        <v>10646319886.790001</v>
      </c>
      <c r="H859" s="8">
        <v>189150</v>
      </c>
      <c r="I859" s="4">
        <f t="shared" si="67"/>
        <v>8353373079.4448996</v>
      </c>
      <c r="J859" s="20">
        <f t="shared" si="68"/>
        <v>1.2744935232196613</v>
      </c>
      <c r="K859">
        <v>1</v>
      </c>
    </row>
    <row r="860" spans="1:11" x14ac:dyDescent="0.25">
      <c r="A860" s="6">
        <v>45299</v>
      </c>
      <c r="B860" s="10">
        <v>46970.503905999998</v>
      </c>
      <c r="C860" s="14">
        <f t="shared" si="69"/>
        <v>2.0784209687316944</v>
      </c>
      <c r="D860" s="10">
        <v>598.01000999999997</v>
      </c>
      <c r="E860" s="14">
        <f t="shared" si="71"/>
        <v>3.0407891969325629</v>
      </c>
      <c r="F860" s="4">
        <v>16870000</v>
      </c>
      <c r="G860" s="4">
        <f t="shared" si="70"/>
        <v>10088428868.699999</v>
      </c>
      <c r="H860" s="8">
        <v>189150</v>
      </c>
      <c r="I860" s="4">
        <f t="shared" si="67"/>
        <v>8884470813.8199005</v>
      </c>
      <c r="J860" s="20">
        <f t="shared" si="68"/>
        <v>1.1355126354861032</v>
      </c>
      <c r="K860">
        <v>1</v>
      </c>
    </row>
    <row r="861" spans="1:11" x14ac:dyDescent="0.25">
      <c r="A861" s="6">
        <v>45300</v>
      </c>
      <c r="B861" s="10">
        <v>46139.730469000002</v>
      </c>
      <c r="C861" s="14">
        <f t="shared" si="69"/>
        <v>2.0607338381302731</v>
      </c>
      <c r="D861" s="10">
        <v>577.28997800000002</v>
      </c>
      <c r="E861" s="14">
        <f t="shared" si="71"/>
        <v>3.0061408939718817</v>
      </c>
      <c r="F861" s="4">
        <v>16870000</v>
      </c>
      <c r="G861" s="4">
        <f t="shared" si="70"/>
        <v>9738881928.8600006</v>
      </c>
      <c r="H861" s="8">
        <v>189150</v>
      </c>
      <c r="I861" s="4">
        <f t="shared" si="67"/>
        <v>8727330018.2113495</v>
      </c>
      <c r="J861" s="20">
        <f t="shared" si="68"/>
        <v>1.1159062288853341</v>
      </c>
      <c r="K861">
        <v>1</v>
      </c>
    </row>
    <row r="862" spans="1:11" x14ac:dyDescent="0.25">
      <c r="A862" s="6">
        <v>45301</v>
      </c>
      <c r="B862" s="10">
        <v>46627.777344000002</v>
      </c>
      <c r="C862" s="14">
        <f t="shared" si="69"/>
        <v>2.0713114221351887</v>
      </c>
      <c r="D862" s="10">
        <v>565.669983</v>
      </c>
      <c r="E862" s="14">
        <f t="shared" si="71"/>
        <v>2.9860123702787162</v>
      </c>
      <c r="F862" s="4">
        <v>16870000</v>
      </c>
      <c r="G862" s="4">
        <f t="shared" si="70"/>
        <v>9542852613.2099991</v>
      </c>
      <c r="H862" s="8">
        <v>189150</v>
      </c>
      <c r="I862" s="4">
        <f t="shared" si="67"/>
        <v>8819644084.6175995</v>
      </c>
      <c r="J862" s="20">
        <f t="shared" si="68"/>
        <v>1.0819997407666091</v>
      </c>
      <c r="K862">
        <v>1</v>
      </c>
    </row>
    <row r="863" spans="1:11" x14ac:dyDescent="0.25">
      <c r="A863" s="6">
        <v>45302</v>
      </c>
      <c r="B863" s="10">
        <v>46368.585937999997</v>
      </c>
      <c r="C863" s="14">
        <f t="shared" si="69"/>
        <v>2.0657526882481365</v>
      </c>
      <c r="D863" s="10">
        <v>536.17999299999997</v>
      </c>
      <c r="E863" s="14">
        <f t="shared" si="71"/>
        <v>2.9338795174029078</v>
      </c>
      <c r="F863" s="4">
        <v>16870000</v>
      </c>
      <c r="G863" s="4">
        <f t="shared" si="70"/>
        <v>9045356481.9099998</v>
      </c>
      <c r="H863" s="8">
        <v>189150</v>
      </c>
      <c r="I863" s="4">
        <f t="shared" si="67"/>
        <v>8770618030.172699</v>
      </c>
      <c r="J863" s="20">
        <f t="shared" si="68"/>
        <v>1.0313248679616585</v>
      </c>
      <c r="K863">
        <v>1</v>
      </c>
    </row>
    <row r="864" spans="1:11" x14ac:dyDescent="0.25">
      <c r="A864" s="6">
        <v>45303</v>
      </c>
      <c r="B864" s="10">
        <v>42853.167969000002</v>
      </c>
      <c r="C864" s="14">
        <f t="shared" si="69"/>
        <v>1.9899380413727608</v>
      </c>
      <c r="D864" s="10">
        <v>485.52999899999998</v>
      </c>
      <c r="E864" s="14">
        <f t="shared" si="71"/>
        <v>2.8394149818714598</v>
      </c>
      <c r="F864" s="4">
        <v>16870000</v>
      </c>
      <c r="G864" s="4">
        <f t="shared" si="70"/>
        <v>8190891083.1299992</v>
      </c>
      <c r="H864" s="8">
        <v>189150</v>
      </c>
      <c r="I864" s="4">
        <f t="shared" si="67"/>
        <v>8105676721.3363504</v>
      </c>
      <c r="J864" s="20">
        <f t="shared" si="68"/>
        <v>1.0105129238092287</v>
      </c>
      <c r="K864">
        <v>1</v>
      </c>
    </row>
    <row r="865" spans="1:11" x14ac:dyDescent="0.25">
      <c r="A865" s="6">
        <v>45307</v>
      </c>
      <c r="B865" s="10">
        <v>43154.945312999997</v>
      </c>
      <c r="C865" s="14">
        <f t="shared" si="69"/>
        <v>1.9969801658714279</v>
      </c>
      <c r="D865" s="10">
        <v>482.14001500000001</v>
      </c>
      <c r="E865" s="14">
        <f t="shared" si="71"/>
        <v>2.8324329539700281</v>
      </c>
      <c r="F865" s="4">
        <v>16870000</v>
      </c>
      <c r="G865" s="4">
        <f t="shared" si="70"/>
        <v>8133702053.0500002</v>
      </c>
      <c r="H865" s="8">
        <v>189150</v>
      </c>
      <c r="I865" s="4">
        <f t="shared" si="67"/>
        <v>8162757905.953949</v>
      </c>
      <c r="J865" s="20">
        <f t="shared" si="68"/>
        <v>0.9964404367692008</v>
      </c>
      <c r="K865">
        <v>1</v>
      </c>
    </row>
    <row r="866" spans="1:11" x14ac:dyDescent="0.25">
      <c r="A866" s="6">
        <v>45308</v>
      </c>
      <c r="B866" s="10">
        <v>42742.652344000002</v>
      </c>
      <c r="C866" s="14">
        <f t="shared" si="69"/>
        <v>1.9874263831934598</v>
      </c>
      <c r="D866" s="10">
        <v>499</v>
      </c>
      <c r="E866" s="14">
        <f t="shared" si="71"/>
        <v>2.8674020178839621</v>
      </c>
      <c r="F866" s="4">
        <v>16870000</v>
      </c>
      <c r="G866" s="4">
        <f t="shared" si="70"/>
        <v>8418130000</v>
      </c>
      <c r="H866" s="8">
        <v>189150</v>
      </c>
      <c r="I866" s="4">
        <f t="shared" si="67"/>
        <v>8084772690.8676004</v>
      </c>
      <c r="J866" s="20">
        <f t="shared" si="68"/>
        <v>1.0412327373791168</v>
      </c>
      <c r="K866">
        <v>1</v>
      </c>
    </row>
    <row r="867" spans="1:11" x14ac:dyDescent="0.25">
      <c r="A867" s="6">
        <v>45309</v>
      </c>
      <c r="B867" s="10">
        <v>41262.058594000002</v>
      </c>
      <c r="C867" s="14">
        <f t="shared" si="69"/>
        <v>1.9527866575609947</v>
      </c>
      <c r="D867" s="10">
        <v>486.60000600000001</v>
      </c>
      <c r="E867" s="14">
        <f t="shared" si="71"/>
        <v>2.8425523305092124</v>
      </c>
      <c r="F867" s="4">
        <v>16870000</v>
      </c>
      <c r="G867" s="4">
        <f t="shared" si="70"/>
        <v>8208942101.2200003</v>
      </c>
      <c r="H867" s="8">
        <v>189150</v>
      </c>
      <c r="I867" s="4">
        <f t="shared" ref="I867:I930" si="72">H867*B867</f>
        <v>7804718383.0551004</v>
      </c>
      <c r="J867" s="20">
        <f t="shared" ref="J867:J904" si="73">G867/I867</f>
        <v>1.0517922234122521</v>
      </c>
      <c r="K867">
        <v>1</v>
      </c>
    </row>
    <row r="868" spans="1:11" x14ac:dyDescent="0.25">
      <c r="A868" s="6">
        <v>45310</v>
      </c>
      <c r="B868" s="10">
        <v>41618.40625</v>
      </c>
      <c r="C868" s="14">
        <f t="shared" si="69"/>
        <v>1.9614228639971856</v>
      </c>
      <c r="D868" s="10">
        <v>481</v>
      </c>
      <c r="E868" s="14">
        <f t="shared" si="71"/>
        <v>2.8310438925089052</v>
      </c>
      <c r="F868" s="4">
        <v>16870000</v>
      </c>
      <c r="G868" s="4">
        <f t="shared" si="70"/>
        <v>8114470000</v>
      </c>
      <c r="H868" s="8">
        <v>189150</v>
      </c>
      <c r="I868" s="4">
        <f t="shared" si="72"/>
        <v>7872121542.1875</v>
      </c>
      <c r="J868" s="20">
        <f t="shared" si="73"/>
        <v>1.0307856600680934</v>
      </c>
      <c r="K868">
        <v>1</v>
      </c>
    </row>
    <row r="869" spans="1:11" x14ac:dyDescent="0.25">
      <c r="A869" s="6">
        <v>45313</v>
      </c>
      <c r="B869" s="10">
        <v>39507.367187999997</v>
      </c>
      <c r="C869" s="14">
        <f t="shared" si="69"/>
        <v>1.910699175797328</v>
      </c>
      <c r="D869" s="10">
        <v>470.19000199999999</v>
      </c>
      <c r="E869" s="14">
        <f t="shared" si="71"/>
        <v>2.808569884192897</v>
      </c>
      <c r="F869" s="4">
        <v>16870000</v>
      </c>
      <c r="G869" s="4">
        <f t="shared" si="70"/>
        <v>7932105333.7399998</v>
      </c>
      <c r="H869" s="8">
        <v>189150</v>
      </c>
      <c r="I869" s="4">
        <f t="shared" si="72"/>
        <v>7472818503.610199</v>
      </c>
      <c r="J869" s="20">
        <f t="shared" si="73"/>
        <v>1.0614609909109816</v>
      </c>
      <c r="K869">
        <v>1</v>
      </c>
    </row>
    <row r="870" spans="1:11" x14ac:dyDescent="0.25">
      <c r="A870" s="6">
        <v>45314</v>
      </c>
      <c r="B870" s="10">
        <v>39845.550780999998</v>
      </c>
      <c r="C870" s="14">
        <f t="shared" si="69"/>
        <v>1.9192591892092752</v>
      </c>
      <c r="D870" s="10">
        <v>450.19000199999999</v>
      </c>
      <c r="E870" s="14">
        <f t="shared" si="71"/>
        <v>2.7660338882871396</v>
      </c>
      <c r="F870" s="4">
        <v>16870000</v>
      </c>
      <c r="G870" s="4">
        <f t="shared" si="70"/>
        <v>7594705333.7399998</v>
      </c>
      <c r="H870" s="8">
        <v>189150</v>
      </c>
      <c r="I870" s="4">
        <f t="shared" si="72"/>
        <v>7536785930.2261496</v>
      </c>
      <c r="J870" s="20">
        <f t="shared" si="73"/>
        <v>1.0076848943369303</v>
      </c>
      <c r="K870">
        <v>1</v>
      </c>
    </row>
    <row r="871" spans="1:11" x14ac:dyDescent="0.25">
      <c r="A871" s="6">
        <v>45315</v>
      </c>
      <c r="B871" s="10">
        <v>40077.074219000002</v>
      </c>
      <c r="C871" s="14">
        <f t="shared" si="69"/>
        <v>1.9250697109227914</v>
      </c>
      <c r="D871" s="10">
        <v>450.98998999999998</v>
      </c>
      <c r="E871" s="14">
        <f t="shared" si="71"/>
        <v>2.7678108891011206</v>
      </c>
      <c r="F871" s="4">
        <v>16870000</v>
      </c>
      <c r="G871" s="4">
        <f t="shared" si="70"/>
        <v>7608201131.2999992</v>
      </c>
      <c r="H871" s="8">
        <v>189150</v>
      </c>
      <c r="I871" s="4">
        <f t="shared" si="72"/>
        <v>7580578588.5238504</v>
      </c>
      <c r="J871" s="20">
        <f t="shared" si="73"/>
        <v>1.0036438567918768</v>
      </c>
      <c r="K871">
        <v>1</v>
      </c>
    </row>
    <row r="872" spans="1:11" x14ac:dyDescent="0.25">
      <c r="A872" s="6">
        <v>45316</v>
      </c>
      <c r="B872" s="10">
        <v>39933.808594000002</v>
      </c>
      <c r="C872" s="14">
        <f t="shared" si="69"/>
        <v>1.9214949583293977</v>
      </c>
      <c r="D872" s="10">
        <v>457.77999899999998</v>
      </c>
      <c r="E872" s="14">
        <f t="shared" si="71"/>
        <v>2.7828666755942972</v>
      </c>
      <c r="F872" s="4">
        <v>16870000</v>
      </c>
      <c r="G872" s="4">
        <f t="shared" si="70"/>
        <v>7722748583.1299992</v>
      </c>
      <c r="H872" s="8">
        <v>189150</v>
      </c>
      <c r="I872" s="4">
        <f t="shared" si="72"/>
        <v>7553479895.5551004</v>
      </c>
      <c r="J872" s="20">
        <f t="shared" si="73"/>
        <v>1.0224093649437667</v>
      </c>
      <c r="K872">
        <v>1</v>
      </c>
    </row>
    <row r="873" spans="1:11" x14ac:dyDescent="0.25">
      <c r="A873" s="6">
        <v>45317</v>
      </c>
      <c r="B873" s="10">
        <v>41816.871094000002</v>
      </c>
      <c r="C873" s="14">
        <f t="shared" si="69"/>
        <v>1.9686495515500133</v>
      </c>
      <c r="D873" s="10">
        <v>494.5</v>
      </c>
      <c r="E873" s="14">
        <f t="shared" si="71"/>
        <v>2.8630798808025046</v>
      </c>
      <c r="F873" s="4">
        <v>16870000</v>
      </c>
      <c r="G873" s="4">
        <f t="shared" si="70"/>
        <v>8342215000</v>
      </c>
      <c r="H873" s="8">
        <v>189150</v>
      </c>
      <c r="I873" s="4">
        <f t="shared" si="72"/>
        <v>7909661167.4301004</v>
      </c>
      <c r="J873" s="20">
        <f t="shared" si="73"/>
        <v>1.054686771457549</v>
      </c>
      <c r="K873">
        <v>1</v>
      </c>
    </row>
    <row r="874" spans="1:11" x14ac:dyDescent="0.25">
      <c r="A874" s="6">
        <v>45320</v>
      </c>
      <c r="B874" s="10">
        <v>43288.246094000002</v>
      </c>
      <c r="C874" s="14">
        <f t="shared" si="69"/>
        <v>2.003835708751792</v>
      </c>
      <c r="D874" s="10">
        <v>513.80999799999995</v>
      </c>
      <c r="E874" s="14">
        <f t="shared" si="71"/>
        <v>2.9021294217529596</v>
      </c>
      <c r="F874" s="4">
        <v>16870000</v>
      </c>
      <c r="G874" s="4">
        <f t="shared" si="70"/>
        <v>8667974666.2599983</v>
      </c>
      <c r="H874" s="8">
        <v>189150</v>
      </c>
      <c r="I874" s="4">
        <f t="shared" si="72"/>
        <v>8187971748.6801004</v>
      </c>
      <c r="J874" s="20">
        <f t="shared" si="73"/>
        <v>1.0586229327986232</v>
      </c>
      <c r="K874">
        <v>1</v>
      </c>
    </row>
    <row r="875" spans="1:11" x14ac:dyDescent="0.25">
      <c r="A875" s="6">
        <v>45321</v>
      </c>
      <c r="B875" s="10">
        <v>42952.609375</v>
      </c>
      <c r="C875" s="14">
        <f t="shared" si="69"/>
        <v>1.9960821786533174</v>
      </c>
      <c r="D875" s="10">
        <v>519.51000999999997</v>
      </c>
      <c r="E875" s="14">
        <f t="shared" si="71"/>
        <v>2.9132230400597017</v>
      </c>
      <c r="F875" s="4">
        <v>16870000</v>
      </c>
      <c r="G875" s="4">
        <f t="shared" si="70"/>
        <v>8764133868.6999989</v>
      </c>
      <c r="H875" s="8">
        <v>189150</v>
      </c>
      <c r="I875" s="4">
        <f t="shared" si="72"/>
        <v>8124486063.28125</v>
      </c>
      <c r="J875" s="20">
        <f t="shared" si="73"/>
        <v>1.0787308637662201</v>
      </c>
      <c r="K875">
        <v>1</v>
      </c>
    </row>
    <row r="876" spans="1:11" x14ac:dyDescent="0.25">
      <c r="A876" s="6">
        <v>45322</v>
      </c>
      <c r="B876" s="10">
        <v>42582.605469000002</v>
      </c>
      <c r="C876" s="14">
        <f t="shared" si="69"/>
        <v>1.9874679428389186</v>
      </c>
      <c r="D876" s="10">
        <v>501.209991</v>
      </c>
      <c r="E876" s="14">
        <f t="shared" si="71"/>
        <v>2.8779975032120095</v>
      </c>
      <c r="F876" s="4">
        <v>16870000</v>
      </c>
      <c r="G876" s="4">
        <f t="shared" si="70"/>
        <v>8455412548.1700001</v>
      </c>
      <c r="H876" s="8">
        <v>189150</v>
      </c>
      <c r="I876" s="4">
        <f t="shared" si="72"/>
        <v>8054499824.4613504</v>
      </c>
      <c r="J876" s="20">
        <f t="shared" si="73"/>
        <v>1.0497749993725354</v>
      </c>
      <c r="K876">
        <v>1</v>
      </c>
    </row>
    <row r="877" spans="1:11" x14ac:dyDescent="0.25">
      <c r="A877" s="6">
        <v>45323</v>
      </c>
      <c r="B877" s="10">
        <v>43075.773437999997</v>
      </c>
      <c r="C877" s="14">
        <f t="shared" si="69"/>
        <v>1.9990493846874928</v>
      </c>
      <c r="D877" s="10">
        <v>503.48001099999999</v>
      </c>
      <c r="E877" s="14">
        <f t="shared" si="71"/>
        <v>2.8825265829206383</v>
      </c>
      <c r="F877" s="4">
        <v>16870000</v>
      </c>
      <c r="G877" s="4">
        <f t="shared" si="70"/>
        <v>8493707785.5699997</v>
      </c>
      <c r="H877" s="8">
        <v>189150</v>
      </c>
      <c r="I877" s="4">
        <f t="shared" si="72"/>
        <v>8147782545.797699</v>
      </c>
      <c r="J877" s="20">
        <f t="shared" si="73"/>
        <v>1.0424563662355859</v>
      </c>
      <c r="K877">
        <v>1</v>
      </c>
    </row>
    <row r="878" spans="1:11" x14ac:dyDescent="0.25">
      <c r="A878" s="6">
        <v>45324</v>
      </c>
      <c r="B878" s="10">
        <v>43185.859375</v>
      </c>
      <c r="C878" s="14">
        <f t="shared" si="69"/>
        <v>2.0016050192870307</v>
      </c>
      <c r="D878" s="10">
        <v>500.10000600000001</v>
      </c>
      <c r="E878" s="14">
        <f t="shared" si="71"/>
        <v>2.8758132975346173</v>
      </c>
      <c r="F878" s="4">
        <v>16870000</v>
      </c>
      <c r="G878" s="4">
        <f t="shared" si="70"/>
        <v>8436687101.2200003</v>
      </c>
      <c r="H878" s="8">
        <v>189150</v>
      </c>
      <c r="I878" s="4">
        <f t="shared" si="72"/>
        <v>8168605300.78125</v>
      </c>
      <c r="J878" s="20">
        <f t="shared" si="73"/>
        <v>1.0328185523192204</v>
      </c>
      <c r="K878">
        <v>1</v>
      </c>
    </row>
    <row r="879" spans="1:11" x14ac:dyDescent="0.25">
      <c r="A879" s="6">
        <v>45327</v>
      </c>
      <c r="B879" s="10">
        <v>42658.667969000002</v>
      </c>
      <c r="C879" s="14">
        <f t="shared" si="69"/>
        <v>1.9893975186460873</v>
      </c>
      <c r="D879" s="10">
        <v>490.60000600000001</v>
      </c>
      <c r="E879" s="14">
        <f t="shared" si="71"/>
        <v>2.8568170970026783</v>
      </c>
      <c r="F879" s="4">
        <v>16870000</v>
      </c>
      <c r="G879" s="4">
        <f t="shared" si="70"/>
        <v>8276422101.2200003</v>
      </c>
      <c r="H879" s="8">
        <v>189150</v>
      </c>
      <c r="I879" s="4">
        <f t="shared" si="72"/>
        <v>8068887046.3363504</v>
      </c>
      <c r="J879" s="20">
        <f t="shared" si="73"/>
        <v>1.0257204065061092</v>
      </c>
      <c r="K879">
        <v>1</v>
      </c>
    </row>
    <row r="880" spans="1:11" x14ac:dyDescent="0.25">
      <c r="A880" s="6">
        <v>45328</v>
      </c>
      <c r="B880" s="10">
        <v>43084.671875</v>
      </c>
      <c r="C880" s="14">
        <f t="shared" si="69"/>
        <v>1.9993838573266474</v>
      </c>
      <c r="D880" s="10">
        <v>498</v>
      </c>
      <c r="E880" s="14">
        <f t="shared" si="71"/>
        <v>2.8719006557256677</v>
      </c>
      <c r="F880" s="4">
        <v>16870000</v>
      </c>
      <c r="G880" s="4">
        <f t="shared" si="70"/>
        <v>8401260000</v>
      </c>
      <c r="H880" s="8">
        <v>189150</v>
      </c>
      <c r="I880" s="4">
        <f t="shared" si="72"/>
        <v>8149465685.15625</v>
      </c>
      <c r="J880" s="20">
        <f t="shared" si="73"/>
        <v>1.0308970335690077</v>
      </c>
      <c r="K880">
        <v>1</v>
      </c>
    </row>
    <row r="881" spans="1:11" x14ac:dyDescent="0.25">
      <c r="A881" s="6">
        <v>45329</v>
      </c>
      <c r="B881" s="10">
        <v>44318.222655999998</v>
      </c>
      <c r="C881" s="14">
        <f t="shared" si="69"/>
        <v>2.0280147074020256</v>
      </c>
      <c r="D881" s="10">
        <v>508.01001000000002</v>
      </c>
      <c r="E881" s="14">
        <f t="shared" si="71"/>
        <v>2.8920010774124147</v>
      </c>
      <c r="F881" s="4">
        <v>16870000</v>
      </c>
      <c r="G881" s="4">
        <f t="shared" si="70"/>
        <v>8570128868.7000008</v>
      </c>
      <c r="H881" s="8">
        <v>189150</v>
      </c>
      <c r="I881" s="4">
        <f t="shared" si="72"/>
        <v>8382791815.3823996</v>
      </c>
      <c r="J881" s="20">
        <f t="shared" si="73"/>
        <v>1.0223478117366387</v>
      </c>
      <c r="K881">
        <v>1</v>
      </c>
    </row>
    <row r="882" spans="1:11" x14ac:dyDescent="0.25">
      <c r="A882" s="6">
        <v>45330</v>
      </c>
      <c r="B882" s="10">
        <v>45301.566405999998</v>
      </c>
      <c r="C882" s="14">
        <f t="shared" si="69"/>
        <v>2.0502029561870176</v>
      </c>
      <c r="D882" s="10">
        <v>587.80999799999995</v>
      </c>
      <c r="E882" s="14">
        <f t="shared" si="71"/>
        <v>3.0490845726766125</v>
      </c>
      <c r="F882" s="4">
        <v>16870000</v>
      </c>
      <c r="G882" s="4">
        <f t="shared" si="70"/>
        <v>9916354666.2599983</v>
      </c>
      <c r="H882" s="8">
        <v>189150</v>
      </c>
      <c r="I882" s="4">
        <f t="shared" si="72"/>
        <v>8568791285.6948996</v>
      </c>
      <c r="J882" s="20">
        <f t="shared" si="73"/>
        <v>1.1572641152801537</v>
      </c>
      <c r="K882">
        <v>1</v>
      </c>
    </row>
    <row r="883" spans="1:11" x14ac:dyDescent="0.25">
      <c r="A883" s="6">
        <v>45331</v>
      </c>
      <c r="B883" s="10">
        <v>47147.199219000002</v>
      </c>
      <c r="C883" s="14">
        <f t="shared" si="69"/>
        <v>2.0909439936261904</v>
      </c>
      <c r="D883" s="10">
        <v>646.32000700000003</v>
      </c>
      <c r="E883" s="14">
        <f t="shared" si="71"/>
        <v>3.1486235549992649</v>
      </c>
      <c r="F883" s="4">
        <v>16870000</v>
      </c>
      <c r="G883" s="4">
        <f t="shared" si="70"/>
        <v>10903418518.09</v>
      </c>
      <c r="H883" s="8">
        <v>189150</v>
      </c>
      <c r="I883" s="4">
        <f t="shared" si="72"/>
        <v>8917892732.2738495</v>
      </c>
      <c r="J883" s="20">
        <f t="shared" si="73"/>
        <v>1.2226451747541809</v>
      </c>
      <c r="K883">
        <v>1</v>
      </c>
    </row>
    <row r="884" spans="1:11" x14ac:dyDescent="0.25">
      <c r="A884" s="6">
        <v>45334</v>
      </c>
      <c r="B884" s="10">
        <v>49958.222655999998</v>
      </c>
      <c r="C884" s="14">
        <f t="shared" si="69"/>
        <v>2.150566272013136</v>
      </c>
      <c r="D884" s="10">
        <v>717.52002000000005</v>
      </c>
      <c r="E884" s="14">
        <f t="shared" si="71"/>
        <v>3.2587857227008135</v>
      </c>
      <c r="F884" s="4">
        <v>16870000</v>
      </c>
      <c r="G884" s="4">
        <f t="shared" si="70"/>
        <v>12104562737.400002</v>
      </c>
      <c r="H884" s="8">
        <v>190000</v>
      </c>
      <c r="I884" s="4">
        <f t="shared" si="72"/>
        <v>9492062304.6399994</v>
      </c>
      <c r="J884" s="20">
        <f t="shared" si="73"/>
        <v>1.2752300131324397</v>
      </c>
      <c r="K884">
        <v>1</v>
      </c>
    </row>
    <row r="885" spans="1:11" x14ac:dyDescent="0.25">
      <c r="A885" s="6">
        <v>45335</v>
      </c>
      <c r="B885" s="10">
        <v>49742.441405999998</v>
      </c>
      <c r="C885" s="14">
        <f t="shared" si="69"/>
        <v>2.1462470380907082</v>
      </c>
      <c r="D885" s="10">
        <v>686.02002000000005</v>
      </c>
      <c r="E885" s="14">
        <f t="shared" si="71"/>
        <v>3.2148845086273719</v>
      </c>
      <c r="F885" s="4">
        <v>16870000</v>
      </c>
      <c r="G885" s="4">
        <f t="shared" si="70"/>
        <v>11573157737.400002</v>
      </c>
      <c r="H885" s="8">
        <v>190000</v>
      </c>
      <c r="I885" s="4">
        <f t="shared" si="72"/>
        <v>9451063867.1399994</v>
      </c>
      <c r="J885" s="20">
        <f t="shared" si="73"/>
        <v>1.2245349200991245</v>
      </c>
      <c r="K885">
        <v>1</v>
      </c>
    </row>
    <row r="886" spans="1:11" x14ac:dyDescent="0.25">
      <c r="A886" s="6">
        <v>45336</v>
      </c>
      <c r="B886" s="10">
        <v>51826.695312999997</v>
      </c>
      <c r="C886" s="14">
        <f t="shared" si="69"/>
        <v>2.1881479550559257</v>
      </c>
      <c r="D886" s="10">
        <v>769.88000499999998</v>
      </c>
      <c r="E886" s="14">
        <f t="shared" si="71"/>
        <v>3.3371258172702305</v>
      </c>
      <c r="F886" s="4">
        <v>16870000</v>
      </c>
      <c r="G886" s="4">
        <f t="shared" si="70"/>
        <v>12987875684.35</v>
      </c>
      <c r="H886" s="8">
        <v>190000</v>
      </c>
      <c r="I886" s="4">
        <f t="shared" si="72"/>
        <v>9847072109.4699993</v>
      </c>
      <c r="J886" s="20">
        <f t="shared" si="73"/>
        <v>1.3189581166831781</v>
      </c>
      <c r="K886">
        <v>1</v>
      </c>
    </row>
    <row r="887" spans="1:11" x14ac:dyDescent="0.25">
      <c r="A887" s="6">
        <v>45337</v>
      </c>
      <c r="B887" s="10">
        <v>51938.554687999997</v>
      </c>
      <c r="C887" s="14">
        <f t="shared" si="69"/>
        <v>2.1903062901441355</v>
      </c>
      <c r="D887" s="10">
        <v>718</v>
      </c>
      <c r="E887" s="14">
        <f t="shared" si="71"/>
        <v>3.2697386859470834</v>
      </c>
      <c r="F887" s="4">
        <v>16870000</v>
      </c>
      <c r="G887" s="4">
        <f t="shared" si="70"/>
        <v>12112660000</v>
      </c>
      <c r="H887" s="8">
        <v>190000</v>
      </c>
      <c r="I887" s="4">
        <f t="shared" si="72"/>
        <v>9868325390.7199993</v>
      </c>
      <c r="J887" s="20">
        <f t="shared" si="73"/>
        <v>1.2274281117027752</v>
      </c>
      <c r="K887">
        <v>1</v>
      </c>
    </row>
    <row r="888" spans="1:11" x14ac:dyDescent="0.25">
      <c r="A888" s="6">
        <v>45338</v>
      </c>
      <c r="B888" s="10">
        <v>52160.203125</v>
      </c>
      <c r="C888" s="14">
        <f t="shared" si="69"/>
        <v>2.194573802752668</v>
      </c>
      <c r="D888" s="10">
        <v>699.55999799999995</v>
      </c>
      <c r="E888" s="14">
        <f t="shared" si="71"/>
        <v>3.2440562319080861</v>
      </c>
      <c r="F888" s="4">
        <v>16870000</v>
      </c>
      <c r="G888" s="4">
        <f t="shared" si="70"/>
        <v>11801577166.259998</v>
      </c>
      <c r="H888" s="8">
        <v>190000</v>
      </c>
      <c r="I888" s="4">
        <f t="shared" si="72"/>
        <v>9910438593.75</v>
      </c>
      <c r="J888" s="20">
        <f t="shared" si="73"/>
        <v>1.1908228939234478</v>
      </c>
      <c r="K888">
        <v>1</v>
      </c>
    </row>
    <row r="889" spans="1:11" x14ac:dyDescent="0.25">
      <c r="A889" s="6">
        <v>45342</v>
      </c>
      <c r="B889" s="10">
        <v>52284.875</v>
      </c>
      <c r="C889" s="14">
        <f t="shared" si="69"/>
        <v>2.1969639750973045</v>
      </c>
      <c r="D889" s="10">
        <v>704.97997999999995</v>
      </c>
      <c r="E889" s="14">
        <f t="shared" si="71"/>
        <v>3.2518039333425524</v>
      </c>
      <c r="F889" s="4">
        <v>16870000</v>
      </c>
      <c r="G889" s="4">
        <f t="shared" si="70"/>
        <v>11893012262.599998</v>
      </c>
      <c r="H889" s="8">
        <v>190000</v>
      </c>
      <c r="I889" s="4">
        <f t="shared" si="72"/>
        <v>9934126250</v>
      </c>
      <c r="J889" s="20">
        <f t="shared" si="73"/>
        <v>1.1971875495945099</v>
      </c>
      <c r="K889">
        <v>1</v>
      </c>
    </row>
    <row r="890" spans="1:11" x14ac:dyDescent="0.25">
      <c r="A890" s="6">
        <v>45343</v>
      </c>
      <c r="B890" s="10">
        <v>51839.179687999997</v>
      </c>
      <c r="C890" s="14">
        <f t="shared" si="69"/>
        <v>2.1884396109862685</v>
      </c>
      <c r="D890" s="10">
        <v>672.79998799999998</v>
      </c>
      <c r="E890" s="14">
        <f t="shared" si="71"/>
        <v>3.2061572583830733</v>
      </c>
      <c r="F890" s="4">
        <v>16870000</v>
      </c>
      <c r="G890" s="4">
        <f t="shared" si="70"/>
        <v>11350135797.559999</v>
      </c>
      <c r="H890" s="8">
        <v>190000</v>
      </c>
      <c r="I890" s="4">
        <f t="shared" si="72"/>
        <v>9849444140.7199993</v>
      </c>
      <c r="J890" s="20">
        <f t="shared" si="73"/>
        <v>1.1523630811444248</v>
      </c>
      <c r="K890">
        <v>1</v>
      </c>
    </row>
    <row r="891" spans="1:11" x14ac:dyDescent="0.25">
      <c r="A891" s="6">
        <v>45344</v>
      </c>
      <c r="B891" s="10">
        <v>51304.972655999998</v>
      </c>
      <c r="C891" s="14">
        <f t="shared" si="69"/>
        <v>2.1781345283207019</v>
      </c>
      <c r="D891" s="10">
        <v>713.15002400000003</v>
      </c>
      <c r="E891" s="14">
        <f t="shared" si="71"/>
        <v>3.2661305590960339</v>
      </c>
      <c r="F891" s="4">
        <v>16870000</v>
      </c>
      <c r="G891" s="4">
        <f t="shared" si="70"/>
        <v>12030840904.880001</v>
      </c>
      <c r="H891" s="8">
        <v>190000</v>
      </c>
      <c r="I891" s="4">
        <f t="shared" si="72"/>
        <v>9747944804.6399994</v>
      </c>
      <c r="J891" s="20">
        <f t="shared" si="73"/>
        <v>1.2341925550453823</v>
      </c>
      <c r="K891">
        <v>1</v>
      </c>
    </row>
    <row r="892" spans="1:11" x14ac:dyDescent="0.25">
      <c r="A892" s="6">
        <v>45345</v>
      </c>
      <c r="B892" s="10">
        <v>50731.949219000002</v>
      </c>
      <c r="C892" s="14">
        <f t="shared" si="69"/>
        <v>2.1669655634555975</v>
      </c>
      <c r="D892" s="10">
        <v>687.44000200000005</v>
      </c>
      <c r="E892" s="14">
        <f t="shared" si="71"/>
        <v>3.2300792078588927</v>
      </c>
      <c r="F892" s="4">
        <v>16870000</v>
      </c>
      <c r="G892" s="4">
        <f t="shared" si="70"/>
        <v>11597112833.740002</v>
      </c>
      <c r="H892" s="8">
        <v>190000</v>
      </c>
      <c r="I892" s="4">
        <f t="shared" si="72"/>
        <v>9639070351.6100006</v>
      </c>
      <c r="J892" s="20">
        <f t="shared" si="73"/>
        <v>1.2031360297938849</v>
      </c>
      <c r="K892">
        <v>1</v>
      </c>
    </row>
    <row r="893" spans="1:11" x14ac:dyDescent="0.25">
      <c r="A893" s="6">
        <v>45348</v>
      </c>
      <c r="B893" s="10">
        <v>54522.402344000002</v>
      </c>
      <c r="C893" s="14">
        <f t="shared" si="69"/>
        <v>2.2416808697537522</v>
      </c>
      <c r="D893" s="10">
        <v>796.47997999999995</v>
      </c>
      <c r="E893" s="14">
        <f t="shared" si="71"/>
        <v>3.3886966547382791</v>
      </c>
      <c r="F893" s="4">
        <v>16870000</v>
      </c>
      <c r="G893" s="4">
        <f t="shared" si="70"/>
        <v>13436617262.599998</v>
      </c>
      <c r="H893" s="8">
        <v>193000</v>
      </c>
      <c r="I893" s="4">
        <f t="shared" si="72"/>
        <v>10522823652.392</v>
      </c>
      <c r="J893" s="20">
        <f t="shared" si="73"/>
        <v>1.2769022561302401</v>
      </c>
      <c r="K893">
        <v>1</v>
      </c>
    </row>
    <row r="894" spans="1:11" x14ac:dyDescent="0.25">
      <c r="A894" s="6">
        <v>45349</v>
      </c>
      <c r="B894" s="10">
        <v>57085.371094000002</v>
      </c>
      <c r="C894" s="14">
        <f t="shared" si="69"/>
        <v>2.2886884967073371</v>
      </c>
      <c r="D894" s="10">
        <v>871.79998799999998</v>
      </c>
      <c r="E894" s="14">
        <f t="shared" si="71"/>
        <v>3.4832627579565925</v>
      </c>
      <c r="F894" s="4">
        <v>16870000</v>
      </c>
      <c r="G894" s="4">
        <f t="shared" si="70"/>
        <v>14707265797.559999</v>
      </c>
      <c r="H894" s="8">
        <v>193000</v>
      </c>
      <c r="I894" s="4">
        <f t="shared" si="72"/>
        <v>11017476621.142</v>
      </c>
      <c r="J894" s="20">
        <f t="shared" si="73"/>
        <v>1.3349032907714524</v>
      </c>
      <c r="K894">
        <v>1</v>
      </c>
    </row>
    <row r="895" spans="1:11" x14ac:dyDescent="0.25">
      <c r="A895" s="6">
        <v>45350</v>
      </c>
      <c r="B895" s="10">
        <v>62504.789062999997</v>
      </c>
      <c r="C895" s="14">
        <f t="shared" si="69"/>
        <v>2.3836238166525483</v>
      </c>
      <c r="D895" s="10">
        <v>962.95001200000002</v>
      </c>
      <c r="E895" s="14">
        <f t="shared" si="71"/>
        <v>3.5878165836673581</v>
      </c>
      <c r="F895" s="4">
        <v>16870000</v>
      </c>
      <c r="G895" s="4">
        <f t="shared" si="70"/>
        <v>16244966702.440001</v>
      </c>
      <c r="H895" s="8">
        <v>193000</v>
      </c>
      <c r="I895" s="4">
        <f t="shared" si="72"/>
        <v>12063424289.158998</v>
      </c>
      <c r="J895" s="20">
        <f t="shared" si="73"/>
        <v>1.3466298053562467</v>
      </c>
      <c r="K895">
        <v>1</v>
      </c>
    </row>
    <row r="896" spans="1:11" x14ac:dyDescent="0.25">
      <c r="A896" s="6">
        <v>45351</v>
      </c>
      <c r="B896" s="10">
        <v>61198.382812999997</v>
      </c>
      <c r="C896" s="14">
        <f t="shared" si="69"/>
        <v>2.3627229181840605</v>
      </c>
      <c r="D896" s="10">
        <v>1022.840027</v>
      </c>
      <c r="E896" s="14">
        <f t="shared" si="71"/>
        <v>3.6500108972388503</v>
      </c>
      <c r="F896" s="4">
        <v>16870000</v>
      </c>
      <c r="G896" s="4">
        <f t="shared" si="70"/>
        <v>17255311255.489998</v>
      </c>
      <c r="H896" s="8">
        <v>193000</v>
      </c>
      <c r="I896" s="4">
        <f t="shared" si="72"/>
        <v>11811287882.908998</v>
      </c>
      <c r="J896" s="20">
        <f t="shared" si="73"/>
        <v>1.4609169996151337</v>
      </c>
      <c r="K896">
        <v>1</v>
      </c>
    </row>
    <row r="897" spans="1:11" x14ac:dyDescent="0.25">
      <c r="A897" s="6">
        <v>45352</v>
      </c>
      <c r="B897" s="10">
        <v>62440.632812999997</v>
      </c>
      <c r="C897" s="14">
        <f t="shared" si="69"/>
        <v>2.3830216571849894</v>
      </c>
      <c r="D897" s="10">
        <v>1079.3900149999999</v>
      </c>
      <c r="E897" s="14">
        <f t="shared" si="71"/>
        <v>3.7052981234983289</v>
      </c>
      <c r="F897" s="4">
        <v>16870000</v>
      </c>
      <c r="G897" s="4">
        <f t="shared" si="70"/>
        <v>18209309553.049999</v>
      </c>
      <c r="H897" s="8">
        <v>193000</v>
      </c>
      <c r="I897" s="4">
        <f t="shared" si="72"/>
        <v>12051042132.908998</v>
      </c>
      <c r="J897" s="20">
        <f t="shared" si="73"/>
        <v>1.5110153422602348</v>
      </c>
      <c r="K897">
        <v>1</v>
      </c>
    </row>
    <row r="898" spans="1:11" x14ac:dyDescent="0.25">
      <c r="A898" s="6">
        <v>45355</v>
      </c>
      <c r="B898" s="10">
        <v>68330.414063000004</v>
      </c>
      <c r="C898" s="14">
        <f t="shared" ref="C898:C937" si="74">C897+B898/B897-1</f>
        <v>2.4773477551865741</v>
      </c>
      <c r="D898" s="10">
        <v>1334.01001</v>
      </c>
      <c r="E898" s="14">
        <f t="shared" si="71"/>
        <v>3.9411906104229928</v>
      </c>
      <c r="F898" s="4">
        <v>16870000</v>
      </c>
      <c r="G898" s="4">
        <f t="shared" ref="G898:G937" si="75">F898*D898</f>
        <v>22504748868.700001</v>
      </c>
      <c r="H898" s="8">
        <v>193000</v>
      </c>
      <c r="I898" s="4">
        <f t="shared" si="72"/>
        <v>13187769914.159</v>
      </c>
      <c r="J898" s="20">
        <f t="shared" si="73"/>
        <v>1.7064863138488533</v>
      </c>
      <c r="K898">
        <v>1</v>
      </c>
    </row>
    <row r="899" spans="1:11" x14ac:dyDescent="0.25">
      <c r="A899" s="6">
        <v>45356</v>
      </c>
      <c r="B899" s="10">
        <v>63801.199219000002</v>
      </c>
      <c r="C899" s="14">
        <f t="shared" si="74"/>
        <v>2.4110637306257967</v>
      </c>
      <c r="D899" s="10">
        <v>1051.01001</v>
      </c>
      <c r="E899" s="14">
        <f t="shared" si="71"/>
        <v>3.729048274249668</v>
      </c>
      <c r="F899" s="4">
        <v>16870000</v>
      </c>
      <c r="G899" s="4">
        <f t="shared" si="75"/>
        <v>17730538868.700001</v>
      </c>
      <c r="H899" s="8">
        <v>193000</v>
      </c>
      <c r="I899" s="4">
        <f t="shared" si="72"/>
        <v>12313631449.267</v>
      </c>
      <c r="J899" s="20">
        <f t="shared" si="73"/>
        <v>1.4399114462497133</v>
      </c>
      <c r="K899">
        <v>1</v>
      </c>
    </row>
    <row r="900" spans="1:11" x14ac:dyDescent="0.25">
      <c r="A900" s="6">
        <v>45357</v>
      </c>
      <c r="B900" s="10">
        <v>66106.804688000004</v>
      </c>
      <c r="C900" s="14">
        <f t="shared" si="74"/>
        <v>2.4472010681245155</v>
      </c>
      <c r="D900" s="10">
        <v>1246.209961</v>
      </c>
      <c r="E900" s="14">
        <f t="shared" si="71"/>
        <v>3.9147743369348369</v>
      </c>
      <c r="F900" s="4">
        <v>16870000</v>
      </c>
      <c r="G900" s="4">
        <f t="shared" si="75"/>
        <v>21023562042.07</v>
      </c>
      <c r="H900" s="8">
        <v>193000</v>
      </c>
      <c r="I900" s="4">
        <f t="shared" si="72"/>
        <v>12758613304.784</v>
      </c>
      <c r="J900" s="20">
        <f t="shared" si="73"/>
        <v>1.647793654361086</v>
      </c>
      <c r="K900">
        <v>1</v>
      </c>
    </row>
    <row r="901" spans="1:11" x14ac:dyDescent="0.25">
      <c r="A901" s="6">
        <v>45358</v>
      </c>
      <c r="B901" s="10">
        <v>66925.484375</v>
      </c>
      <c r="C901" s="14">
        <f t="shared" si="74"/>
        <v>2.4595852650443919</v>
      </c>
      <c r="D901" s="10">
        <v>1300.0200199999999</v>
      </c>
      <c r="E901" s="14">
        <f t="shared" si="71"/>
        <v>3.9579533041104975</v>
      </c>
      <c r="F901" s="4">
        <v>16870000</v>
      </c>
      <c r="G901" s="4">
        <f t="shared" si="75"/>
        <v>21931337737.399998</v>
      </c>
      <c r="H901" s="8">
        <v>193000</v>
      </c>
      <c r="I901" s="4">
        <f t="shared" si="72"/>
        <v>12916618484.375</v>
      </c>
      <c r="J901" s="20">
        <f t="shared" si="73"/>
        <v>1.697916352018134</v>
      </c>
      <c r="K901">
        <v>1</v>
      </c>
    </row>
    <row r="902" spans="1:11" x14ac:dyDescent="0.25">
      <c r="A902" s="6">
        <v>45359</v>
      </c>
      <c r="B902" s="10">
        <v>68300.09375</v>
      </c>
      <c r="C902" s="14">
        <f t="shared" si="74"/>
        <v>2.480124666258102</v>
      </c>
      <c r="D902" s="10">
        <v>1425.589966</v>
      </c>
      <c r="E902" s="14">
        <f t="shared" si="71"/>
        <v>4.0545440827663519</v>
      </c>
      <c r="F902" s="4">
        <v>16870000</v>
      </c>
      <c r="G902" s="4">
        <f t="shared" si="75"/>
        <v>24049702726.419998</v>
      </c>
      <c r="H902" s="8">
        <v>193000</v>
      </c>
      <c r="I902" s="4">
        <f t="shared" si="72"/>
        <v>13181918093.75</v>
      </c>
      <c r="J902" s="20">
        <f t="shared" si="73"/>
        <v>1.8244463783933529</v>
      </c>
      <c r="K902">
        <v>1</v>
      </c>
    </row>
    <row r="903" spans="1:11" x14ac:dyDescent="0.25">
      <c r="A903" s="6">
        <v>45362</v>
      </c>
      <c r="B903" s="10">
        <v>72123.90625</v>
      </c>
      <c r="C903" s="14">
        <f t="shared" si="74"/>
        <v>2.5361101311389609</v>
      </c>
      <c r="D903" s="10">
        <v>1484.2299800000001</v>
      </c>
      <c r="E903" s="14">
        <f t="shared" si="71"/>
        <v>4.0956779399051868</v>
      </c>
      <c r="F903" s="4">
        <v>16870000</v>
      </c>
      <c r="G903" s="4">
        <f t="shared" si="75"/>
        <v>25038959762.600002</v>
      </c>
      <c r="H903" s="8">
        <v>205000</v>
      </c>
      <c r="I903" s="4">
        <f t="shared" si="72"/>
        <v>14785400781.25</v>
      </c>
      <c r="J903" s="20">
        <f t="shared" si="73"/>
        <v>1.6934921232810261</v>
      </c>
      <c r="K903">
        <v>1</v>
      </c>
    </row>
    <row r="904" spans="1:11" x14ac:dyDescent="0.25">
      <c r="A904" s="6">
        <v>45363</v>
      </c>
      <c r="B904" s="10">
        <v>71481.289063000004</v>
      </c>
      <c r="C904" s="14">
        <f t="shared" si="74"/>
        <v>2.527200225666391</v>
      </c>
      <c r="D904" s="10">
        <v>1593.349976</v>
      </c>
      <c r="E904" s="14">
        <f t="shared" si="71"/>
        <v>4.1691975409578479</v>
      </c>
      <c r="F904" s="4">
        <v>16870000</v>
      </c>
      <c r="G904" s="4">
        <f t="shared" si="75"/>
        <v>26879814095.119999</v>
      </c>
      <c r="H904" s="8">
        <v>205000</v>
      </c>
      <c r="I904" s="4">
        <f t="shared" si="72"/>
        <v>14653664257.915001</v>
      </c>
      <c r="J904" s="20">
        <f t="shared" si="73"/>
        <v>1.8343407916283594</v>
      </c>
      <c r="K904">
        <v>1</v>
      </c>
    </row>
    <row r="905" spans="1:11" x14ac:dyDescent="0.25">
      <c r="A905" s="6">
        <v>45364</v>
      </c>
      <c r="B905">
        <v>73083.5</v>
      </c>
      <c r="C905" s="14">
        <f t="shared" si="74"/>
        <v>2.549614635898807</v>
      </c>
      <c r="D905" s="10">
        <v>1766.150024</v>
      </c>
      <c r="E905" s="14">
        <f t="shared" si="71"/>
        <v>4.2776483211397407</v>
      </c>
      <c r="F905" s="4">
        <v>16870000</v>
      </c>
      <c r="G905" s="4">
        <f t="shared" si="75"/>
        <v>29794950904.880001</v>
      </c>
      <c r="H905" s="8">
        <v>205000</v>
      </c>
      <c r="I905" s="4">
        <f t="shared" si="72"/>
        <v>14982117500</v>
      </c>
      <c r="J905" s="20">
        <f t="shared" ref="J905:J920" si="76">G905/I905</f>
        <v>1.9887009232760322</v>
      </c>
      <c r="K905">
        <v>1</v>
      </c>
    </row>
    <row r="906" spans="1:11" x14ac:dyDescent="0.25">
      <c r="A906" s="6">
        <v>45365</v>
      </c>
      <c r="B906">
        <v>71396.59</v>
      </c>
      <c r="C906" s="14">
        <f t="shared" si="74"/>
        <v>2.5265326816957376</v>
      </c>
      <c r="D906" s="10">
        <v>1676.849976</v>
      </c>
      <c r="E906" s="14">
        <f t="shared" si="71"/>
        <v>4.2270863378503751</v>
      </c>
      <c r="F906" s="4">
        <v>16870000</v>
      </c>
      <c r="G906" s="4">
        <f t="shared" si="75"/>
        <v>28288459095.119999</v>
      </c>
      <c r="H906" s="8">
        <v>205000</v>
      </c>
      <c r="I906" s="4">
        <f t="shared" si="72"/>
        <v>14636300950</v>
      </c>
      <c r="J906" s="20">
        <f t="shared" si="76"/>
        <v>1.9327601414973636</v>
      </c>
      <c r="K906">
        <v>1</v>
      </c>
    </row>
    <row r="907" spans="1:11" x14ac:dyDescent="0.25">
      <c r="A907" s="6">
        <v>45366</v>
      </c>
      <c r="B907">
        <v>69403.77</v>
      </c>
      <c r="C907" s="14">
        <f t="shared" si="74"/>
        <v>2.4986207043870174</v>
      </c>
      <c r="D907" s="10">
        <v>1782.3599850000001</v>
      </c>
      <c r="E907" s="14">
        <f t="shared" si="71"/>
        <v>4.2900078934517216</v>
      </c>
      <c r="F907" s="4">
        <v>16870000</v>
      </c>
      <c r="G907" s="4">
        <f t="shared" si="75"/>
        <v>30068412946.950001</v>
      </c>
      <c r="H907" s="8">
        <v>205000</v>
      </c>
      <c r="I907" s="4">
        <f t="shared" si="72"/>
        <v>14227772850</v>
      </c>
      <c r="J907" s="20">
        <f t="shared" si="76"/>
        <v>2.113360486138911</v>
      </c>
      <c r="K907">
        <v>1</v>
      </c>
    </row>
    <row r="908" spans="1:11" x14ac:dyDescent="0.25">
      <c r="A908" s="6">
        <v>45369</v>
      </c>
      <c r="B908">
        <v>67548.59</v>
      </c>
      <c r="C908" s="14">
        <f t="shared" si="74"/>
        <v>2.4718904561598678</v>
      </c>
      <c r="D908" s="10">
        <v>1502.76001</v>
      </c>
      <c r="E908" s="14">
        <f t="shared" si="71"/>
        <v>4.133137240299126</v>
      </c>
      <c r="F908" s="4">
        <v>16870000</v>
      </c>
      <c r="G908" s="4">
        <f t="shared" si="75"/>
        <v>25351561368.700001</v>
      </c>
      <c r="H908" s="8">
        <v>205000</v>
      </c>
      <c r="I908" s="4">
        <f t="shared" si="72"/>
        <v>13847460950</v>
      </c>
      <c r="J908" s="20">
        <f t="shared" si="76"/>
        <v>1.8307732702940029</v>
      </c>
      <c r="K908">
        <v>1</v>
      </c>
    </row>
    <row r="909" spans="1:11" x14ac:dyDescent="0.25">
      <c r="A909" s="6">
        <v>45370</v>
      </c>
      <c r="B909">
        <v>61912.77</v>
      </c>
      <c r="C909" s="14">
        <f t="shared" si="74"/>
        <v>2.3884568863399798</v>
      </c>
      <c r="D909" s="10">
        <v>1417.5</v>
      </c>
      <c r="E909" s="14">
        <f t="shared" si="71"/>
        <v>4.0764016275381767</v>
      </c>
      <c r="F909" s="4">
        <v>16870000</v>
      </c>
      <c r="G909" s="4">
        <f t="shared" si="75"/>
        <v>23913225000</v>
      </c>
      <c r="H909" s="8">
        <f>H908+9245</f>
        <v>214245</v>
      </c>
      <c r="I909" s="4">
        <f t="shared" si="72"/>
        <v>13264501408.65</v>
      </c>
      <c r="J909" s="20">
        <f t="shared" si="76"/>
        <v>1.8027986324767391</v>
      </c>
      <c r="K909">
        <v>1</v>
      </c>
    </row>
    <row r="910" spans="1:11" x14ac:dyDescent="0.25">
      <c r="A910" s="6">
        <v>45371</v>
      </c>
      <c r="B910">
        <v>67913.67</v>
      </c>
      <c r="C910" s="14">
        <f t="shared" si="74"/>
        <v>2.485381963347518</v>
      </c>
      <c r="D910" s="10">
        <v>1546.5200199999999</v>
      </c>
      <c r="E910" s="14">
        <f t="shared" si="71"/>
        <v>4.1674210420002575</v>
      </c>
      <c r="F910" s="4">
        <v>16870000</v>
      </c>
      <c r="G910" s="4">
        <f t="shared" si="75"/>
        <v>26089792737.399998</v>
      </c>
      <c r="H910" s="8">
        <f>H909</f>
        <v>214245</v>
      </c>
      <c r="I910" s="4">
        <f t="shared" si="72"/>
        <v>14550164229.15</v>
      </c>
      <c r="J910" s="20">
        <f t="shared" si="76"/>
        <v>1.7930926638705114</v>
      </c>
      <c r="K910">
        <v>1</v>
      </c>
    </row>
    <row r="911" spans="1:11" x14ac:dyDescent="0.25">
      <c r="A911" s="6">
        <v>45372</v>
      </c>
      <c r="B911">
        <v>65491.39</v>
      </c>
      <c r="C911" s="14">
        <f t="shared" si="74"/>
        <v>2.4497149172285262</v>
      </c>
      <c r="D911" s="10">
        <v>1599.290039</v>
      </c>
      <c r="E911" s="14">
        <f t="shared" si="71"/>
        <v>4.2015428240124946</v>
      </c>
      <c r="F911" s="4">
        <v>16870000</v>
      </c>
      <c r="G911" s="4">
        <f t="shared" si="75"/>
        <v>26980022957.93</v>
      </c>
      <c r="H911" s="8">
        <f t="shared" ref="H911:H937" si="77">H910</f>
        <v>214245</v>
      </c>
      <c r="I911" s="4">
        <f t="shared" si="72"/>
        <v>14031202850.549999</v>
      </c>
      <c r="J911" s="20">
        <f t="shared" si="76"/>
        <v>1.9228588771255937</v>
      </c>
      <c r="K911">
        <v>1</v>
      </c>
    </row>
    <row r="912" spans="1:11" x14ac:dyDescent="0.25">
      <c r="A912" s="6">
        <v>45373</v>
      </c>
      <c r="B912">
        <v>63778.76</v>
      </c>
      <c r="C912" s="14">
        <f t="shared" si="74"/>
        <v>2.4235644568397636</v>
      </c>
      <c r="D912" s="10">
        <v>1523</v>
      </c>
      <c r="E912" s="14">
        <f t="shared" si="71"/>
        <v>4.1538403828419721</v>
      </c>
      <c r="F912" s="4">
        <v>16870000</v>
      </c>
      <c r="G912" s="4">
        <f t="shared" si="75"/>
        <v>25693010000</v>
      </c>
      <c r="H912" s="8">
        <f t="shared" si="77"/>
        <v>214245</v>
      </c>
      <c r="I912" s="4">
        <f t="shared" si="72"/>
        <v>13664280436.200001</v>
      </c>
      <c r="J912" s="20">
        <f t="shared" si="76"/>
        <v>1.8803046468464575</v>
      </c>
      <c r="K912">
        <v>1</v>
      </c>
    </row>
    <row r="913" spans="1:11" x14ac:dyDescent="0.25">
      <c r="A913" s="6">
        <v>45376</v>
      </c>
      <c r="B913">
        <v>69958.81</v>
      </c>
      <c r="C913" s="14">
        <f t="shared" si="74"/>
        <v>2.5204627032152027</v>
      </c>
      <c r="D913" s="10">
        <v>1856</v>
      </c>
      <c r="E913" s="14">
        <f t="shared" si="71"/>
        <v>4.3724877892766401</v>
      </c>
      <c r="F913" s="4">
        <v>16870000</v>
      </c>
      <c r="G913" s="4">
        <f t="shared" si="75"/>
        <v>31310720000</v>
      </c>
      <c r="H913" s="8">
        <f t="shared" si="77"/>
        <v>214245</v>
      </c>
      <c r="I913" s="4">
        <f t="shared" si="72"/>
        <v>14988325248.449999</v>
      </c>
      <c r="J913" s="20">
        <f t="shared" si="76"/>
        <v>2.0890072427029809</v>
      </c>
      <c r="K913">
        <v>1</v>
      </c>
    </row>
    <row r="914" spans="1:11" x14ac:dyDescent="0.25">
      <c r="A914" s="6">
        <v>45377</v>
      </c>
      <c r="B914">
        <v>69987.839999999997</v>
      </c>
      <c r="C914" s="14">
        <f t="shared" si="74"/>
        <v>2.52087766167433</v>
      </c>
      <c r="D914" s="10">
        <v>1876.98999</v>
      </c>
      <c r="E914" s="14">
        <f t="shared" si="71"/>
        <v>4.3837970511300881</v>
      </c>
      <c r="F914" s="4">
        <v>16870000</v>
      </c>
      <c r="G914" s="4">
        <f t="shared" si="75"/>
        <v>31664821131.299999</v>
      </c>
      <c r="H914" s="8">
        <f t="shared" si="77"/>
        <v>214245</v>
      </c>
      <c r="I914" s="4">
        <f t="shared" si="72"/>
        <v>14994544780.799999</v>
      </c>
      <c r="J914" s="20">
        <f t="shared" si="76"/>
        <v>2.1117560815747951</v>
      </c>
      <c r="K914">
        <v>1</v>
      </c>
    </row>
    <row r="915" spans="1:11" x14ac:dyDescent="0.25">
      <c r="A915" s="6">
        <v>45378</v>
      </c>
      <c r="B915">
        <v>69455.34</v>
      </c>
      <c r="C915" s="14">
        <f t="shared" si="74"/>
        <v>2.5132691971182015</v>
      </c>
      <c r="D915" s="10">
        <v>1919.160034</v>
      </c>
      <c r="E915" s="14">
        <f t="shared" si="71"/>
        <v>4.406263896571283</v>
      </c>
      <c r="F915" s="4">
        <v>16870000</v>
      </c>
      <c r="G915" s="4">
        <f t="shared" si="75"/>
        <v>32376229773.580002</v>
      </c>
      <c r="H915" s="8">
        <f t="shared" si="77"/>
        <v>214245</v>
      </c>
      <c r="I915" s="4">
        <f t="shared" si="72"/>
        <v>14880459318.299999</v>
      </c>
      <c r="J915" s="20">
        <f t="shared" si="76"/>
        <v>2.1757547318289894</v>
      </c>
      <c r="K915">
        <v>1</v>
      </c>
    </row>
    <row r="916" spans="1:11" x14ac:dyDescent="0.25">
      <c r="A916" s="6">
        <v>45379</v>
      </c>
      <c r="B916">
        <v>70744.95</v>
      </c>
      <c r="C916" s="14">
        <f t="shared" si="74"/>
        <v>2.5318366679562967</v>
      </c>
      <c r="D916" s="10">
        <v>1704.5600589999999</v>
      </c>
      <c r="E916" s="14">
        <f t="shared" si="71"/>
        <v>4.2944441571029071</v>
      </c>
      <c r="F916" s="4">
        <v>16870000</v>
      </c>
      <c r="G916" s="4">
        <f t="shared" si="75"/>
        <v>28755928195.329998</v>
      </c>
      <c r="H916" s="8">
        <f t="shared" si="77"/>
        <v>214245</v>
      </c>
      <c r="I916" s="4">
        <f t="shared" si="72"/>
        <v>15156751812.75</v>
      </c>
      <c r="J916" s="20">
        <f t="shared" si="76"/>
        <v>1.8972355390249409</v>
      </c>
      <c r="K916">
        <v>1</v>
      </c>
    </row>
    <row r="917" spans="1:11" x14ac:dyDescent="0.25">
      <c r="A917" s="6">
        <v>45383</v>
      </c>
      <c r="B917">
        <v>69702.149999999994</v>
      </c>
      <c r="C917" s="14">
        <f t="shared" si="74"/>
        <v>2.5170963932087704</v>
      </c>
      <c r="D917" s="10">
        <v>1636.73999</v>
      </c>
      <c r="E917" s="14">
        <f t="shared" si="71"/>
        <v>4.2546567241861766</v>
      </c>
      <c r="F917" s="4">
        <v>16870000</v>
      </c>
      <c r="G917" s="4">
        <f t="shared" si="75"/>
        <v>27611803631.299999</v>
      </c>
      <c r="H917" s="8">
        <f t="shared" si="77"/>
        <v>214245</v>
      </c>
      <c r="I917" s="4">
        <f t="shared" si="72"/>
        <v>14933337126.749998</v>
      </c>
      <c r="J917" s="20">
        <f t="shared" si="76"/>
        <v>1.8490042377627127</v>
      </c>
      <c r="K917">
        <v>1</v>
      </c>
    </row>
    <row r="918" spans="1:11" x14ac:dyDescent="0.25">
      <c r="A918" s="6">
        <v>45384</v>
      </c>
      <c r="B918">
        <v>65446.97</v>
      </c>
      <c r="C918" s="14">
        <f t="shared" si="74"/>
        <v>2.4560483480623869</v>
      </c>
      <c r="D918" s="10">
        <v>1578.829956</v>
      </c>
      <c r="E918" s="14">
        <f t="shared" si="71"/>
        <v>4.2192753964531136</v>
      </c>
      <c r="F918" s="4">
        <v>16870000</v>
      </c>
      <c r="G918" s="4">
        <f t="shared" si="75"/>
        <v>26634861357.720001</v>
      </c>
      <c r="H918" s="8">
        <f t="shared" si="77"/>
        <v>214245</v>
      </c>
      <c r="I918" s="4">
        <f t="shared" si="72"/>
        <v>14021686087.65</v>
      </c>
      <c r="J918" s="20">
        <f t="shared" si="76"/>
        <v>1.899547685722291</v>
      </c>
      <c r="K918">
        <v>1</v>
      </c>
    </row>
    <row r="919" spans="1:11" x14ac:dyDescent="0.25">
      <c r="A919" s="6">
        <v>45385</v>
      </c>
      <c r="B919">
        <v>65980.81</v>
      </c>
      <c r="C919" s="14">
        <f t="shared" si="74"/>
        <v>2.4642051809913976</v>
      </c>
      <c r="D919" s="10">
        <v>1606.1099850000001</v>
      </c>
      <c r="E919" s="14">
        <f t="shared" si="71"/>
        <v>4.2365540330132623</v>
      </c>
      <c r="F919" s="4">
        <v>16870000</v>
      </c>
      <c r="G919" s="4">
        <f t="shared" si="75"/>
        <v>27095075446.950001</v>
      </c>
      <c r="H919" s="8">
        <f t="shared" si="77"/>
        <v>214245</v>
      </c>
      <c r="I919" s="4">
        <f t="shared" si="72"/>
        <v>14136058638.449999</v>
      </c>
      <c r="J919" s="20">
        <f t="shared" si="76"/>
        <v>1.9167347943260189</v>
      </c>
      <c r="K919">
        <v>1</v>
      </c>
    </row>
    <row r="920" spans="1:11" x14ac:dyDescent="0.25">
      <c r="A920" s="6">
        <v>45386</v>
      </c>
      <c r="B920">
        <v>68508.84</v>
      </c>
      <c r="C920" s="14">
        <f t="shared" si="74"/>
        <v>2.5025198061073972</v>
      </c>
      <c r="D920" s="10">
        <v>1615.420044</v>
      </c>
      <c r="E920" s="14">
        <f t="shared" ref="E920:E937" si="78">E919+D920/D919-1</f>
        <v>4.2423506839817202</v>
      </c>
      <c r="F920" s="4">
        <v>16870000</v>
      </c>
      <c r="G920" s="4">
        <f t="shared" si="75"/>
        <v>27252136142.279999</v>
      </c>
      <c r="H920" s="8">
        <f t="shared" si="77"/>
        <v>214245</v>
      </c>
      <c r="I920" s="4">
        <f t="shared" si="72"/>
        <v>14677676425.799999</v>
      </c>
      <c r="J920" s="20">
        <f t="shared" si="76"/>
        <v>1.856706426255383</v>
      </c>
      <c r="K920">
        <v>1</v>
      </c>
    </row>
    <row r="921" spans="1:11" x14ac:dyDescent="0.25">
      <c r="A921" s="6">
        <v>45387</v>
      </c>
      <c r="B921" s="10">
        <v>67837.64</v>
      </c>
      <c r="C921" s="14">
        <f t="shared" si="74"/>
        <v>2.4927225303105804</v>
      </c>
      <c r="D921" s="10">
        <v>1439</v>
      </c>
      <c r="E921" s="14">
        <f>E920+D921/D920-1</f>
        <v>4.1331406709852487</v>
      </c>
      <c r="F921" s="4">
        <v>16870000</v>
      </c>
      <c r="G921" s="4">
        <f t="shared" si="75"/>
        <v>24275930000</v>
      </c>
      <c r="H921" s="8">
        <f t="shared" si="77"/>
        <v>214245</v>
      </c>
      <c r="I921" s="4">
        <f t="shared" si="72"/>
        <v>14533875181.799999</v>
      </c>
      <c r="J921" s="20">
        <f t="shared" ref="J921:J937" si="79">G921/I921</f>
        <v>1.6702998819199617</v>
      </c>
      <c r="K921">
        <v>2</v>
      </c>
    </row>
    <row r="922" spans="1:11" x14ac:dyDescent="0.25">
      <c r="A922" s="6">
        <v>45390</v>
      </c>
      <c r="B922" s="10">
        <v>71631.360000000001</v>
      </c>
      <c r="C922" s="14">
        <f t="shared" si="74"/>
        <v>2.5486460559520974</v>
      </c>
      <c r="D922" s="10">
        <v>1512.99</v>
      </c>
      <c r="E922" s="14">
        <f>E921+D922/D921-1</f>
        <v>4.1845583221318785</v>
      </c>
      <c r="F922" s="4">
        <v>16870000</v>
      </c>
      <c r="G922" s="4">
        <f t="shared" si="75"/>
        <v>25524141300</v>
      </c>
      <c r="H922" s="8">
        <f t="shared" si="77"/>
        <v>214245</v>
      </c>
      <c r="I922" s="4">
        <f t="shared" si="72"/>
        <v>15346660723.200001</v>
      </c>
      <c r="J922" s="20">
        <f t="shared" si="79"/>
        <v>1.6631723187451717</v>
      </c>
      <c r="K922">
        <v>3</v>
      </c>
    </row>
    <row r="923" spans="1:11" x14ac:dyDescent="0.25">
      <c r="A923" s="6">
        <v>45391</v>
      </c>
      <c r="B923" s="10">
        <v>69139.02</v>
      </c>
      <c r="C923" s="14">
        <f t="shared" si="74"/>
        <v>2.5138520774488273</v>
      </c>
      <c r="D923" s="10">
        <v>1441.02</v>
      </c>
      <c r="E923" s="14">
        <f t="shared" si="78"/>
        <v>4.1369902615366332</v>
      </c>
      <c r="F923" s="4">
        <v>16870000</v>
      </c>
      <c r="G923" s="4">
        <f t="shared" si="75"/>
        <v>24310007400</v>
      </c>
      <c r="H923" s="8">
        <f t="shared" si="77"/>
        <v>214245</v>
      </c>
      <c r="I923" s="4">
        <f t="shared" si="72"/>
        <v>14812689339.900002</v>
      </c>
      <c r="J923" s="20">
        <f t="shared" si="79"/>
        <v>1.6411609561349318</v>
      </c>
      <c r="K923">
        <v>4</v>
      </c>
    </row>
    <row r="924" spans="1:11" x14ac:dyDescent="0.25">
      <c r="A924" s="6">
        <v>45392</v>
      </c>
      <c r="B924" s="10">
        <v>70587.88</v>
      </c>
      <c r="C924" s="14">
        <f t="shared" si="74"/>
        <v>2.5348078271832031</v>
      </c>
      <c r="D924" s="10">
        <v>1566</v>
      </c>
      <c r="E924" s="14">
        <f t="shared" si="78"/>
        <v>4.2237204942884343</v>
      </c>
      <c r="F924" s="4">
        <v>16870000</v>
      </c>
      <c r="G924" s="4">
        <f t="shared" si="75"/>
        <v>26418420000</v>
      </c>
      <c r="H924" s="8">
        <f t="shared" si="77"/>
        <v>214245</v>
      </c>
      <c r="I924" s="4">
        <f t="shared" si="72"/>
        <v>15123100350.6</v>
      </c>
      <c r="J924" s="20">
        <f t="shared" si="79"/>
        <v>1.7468918004602054</v>
      </c>
      <c r="K924">
        <v>5</v>
      </c>
    </row>
    <row r="925" spans="1:11" x14ac:dyDescent="0.25">
      <c r="A925" s="6">
        <v>45393</v>
      </c>
      <c r="B925" s="10">
        <v>70060.61</v>
      </c>
      <c r="C925" s="14">
        <f t="shared" si="74"/>
        <v>2.5273381312524004</v>
      </c>
      <c r="D925" s="10">
        <v>1551.81</v>
      </c>
      <c r="E925" s="14">
        <f t="shared" si="78"/>
        <v>4.214659191606442</v>
      </c>
      <c r="F925" s="4">
        <v>16870000</v>
      </c>
      <c r="G925" s="4">
        <f t="shared" si="75"/>
        <v>26179034700</v>
      </c>
      <c r="H925" s="8">
        <f t="shared" si="77"/>
        <v>214245</v>
      </c>
      <c r="I925" s="4">
        <f t="shared" si="72"/>
        <v>15010135389.450001</v>
      </c>
      <c r="J925" s="20">
        <f t="shared" si="79"/>
        <v>1.7440905108957347</v>
      </c>
      <c r="K925">
        <v>6</v>
      </c>
    </row>
    <row r="926" spans="1:11" x14ac:dyDescent="0.25">
      <c r="A926" s="6">
        <v>45394</v>
      </c>
      <c r="B926" s="10">
        <v>67195.87</v>
      </c>
      <c r="C926" s="14">
        <f t="shared" si="74"/>
        <v>2.4864486785342468</v>
      </c>
      <c r="D926" s="10">
        <v>1479.58</v>
      </c>
      <c r="E926" s="14">
        <f t="shared" si="78"/>
        <v>4.1681135449100033</v>
      </c>
      <c r="F926" s="4">
        <v>16870000</v>
      </c>
      <c r="G926" s="4">
        <f t="shared" si="75"/>
        <v>24960514600</v>
      </c>
      <c r="H926" s="8">
        <f t="shared" si="77"/>
        <v>214245</v>
      </c>
      <c r="I926" s="4">
        <f t="shared" si="72"/>
        <v>14396379168.15</v>
      </c>
      <c r="J926" s="20">
        <f t="shared" si="79"/>
        <v>1.7338050289215563</v>
      </c>
      <c r="K926">
        <v>7</v>
      </c>
    </row>
    <row r="927" spans="1:11" x14ac:dyDescent="0.25">
      <c r="A927" s="6">
        <v>45397</v>
      </c>
      <c r="B927" s="10">
        <v>63426.21</v>
      </c>
      <c r="C927" s="14">
        <f t="shared" si="74"/>
        <v>2.4303490997952562</v>
      </c>
      <c r="D927" s="10">
        <v>1335.88</v>
      </c>
      <c r="E927" s="14">
        <f t="shared" si="78"/>
        <v>4.0709913886224083</v>
      </c>
      <c r="F927" s="4">
        <v>16870000</v>
      </c>
      <c r="G927" s="4">
        <f t="shared" si="75"/>
        <v>22536295600</v>
      </c>
      <c r="H927" s="8">
        <f t="shared" si="77"/>
        <v>214245</v>
      </c>
      <c r="I927" s="4">
        <f t="shared" si="72"/>
        <v>13588748361.450001</v>
      </c>
      <c r="J927" s="20">
        <f t="shared" si="79"/>
        <v>1.6584526404163424</v>
      </c>
      <c r="K927">
        <v>8</v>
      </c>
    </row>
    <row r="928" spans="1:11" x14ac:dyDescent="0.25">
      <c r="A928" s="6">
        <v>45398</v>
      </c>
      <c r="B928" s="10">
        <v>63811.86</v>
      </c>
      <c r="C928" s="14">
        <f t="shared" si="74"/>
        <v>2.4364293937305237</v>
      </c>
      <c r="D928" s="10">
        <v>1254.03</v>
      </c>
      <c r="E928" s="14">
        <f t="shared" si="78"/>
        <v>4.0097209152265947</v>
      </c>
      <c r="F928" s="4">
        <v>16870000</v>
      </c>
      <c r="G928" s="4">
        <f t="shared" si="75"/>
        <v>21155486100</v>
      </c>
      <c r="H928" s="8">
        <f t="shared" si="77"/>
        <v>214245</v>
      </c>
      <c r="I928" s="4">
        <f t="shared" si="72"/>
        <v>13671371945.700001</v>
      </c>
      <c r="J928" s="20">
        <f t="shared" si="79"/>
        <v>1.5474296350085002</v>
      </c>
      <c r="K928">
        <v>9</v>
      </c>
    </row>
    <row r="929" spans="1:11" x14ac:dyDescent="0.25">
      <c r="A929" s="6">
        <v>45399</v>
      </c>
      <c r="B929" s="10">
        <v>61276.69</v>
      </c>
      <c r="C929" s="14">
        <f t="shared" si="74"/>
        <v>2.396700572160364</v>
      </c>
      <c r="D929" s="10">
        <v>1188.05</v>
      </c>
      <c r="E929" s="14">
        <f t="shared" si="78"/>
        <v>3.9571065439595596</v>
      </c>
      <c r="F929" s="4">
        <v>16870000</v>
      </c>
      <c r="G929" s="4">
        <f t="shared" si="75"/>
        <v>20042403500</v>
      </c>
      <c r="H929" s="8">
        <f t="shared" si="77"/>
        <v>214245</v>
      </c>
      <c r="I929" s="4">
        <f t="shared" si="72"/>
        <v>13128224449.050001</v>
      </c>
      <c r="J929" s="20">
        <f t="shared" si="79"/>
        <v>1.5266652073007734</v>
      </c>
      <c r="K929">
        <v>10</v>
      </c>
    </row>
    <row r="930" spans="1:11" x14ac:dyDescent="0.25">
      <c r="A930" s="6">
        <v>45400</v>
      </c>
      <c r="B930" s="10">
        <v>63512.75</v>
      </c>
      <c r="C930" s="14">
        <f t="shared" si="74"/>
        <v>2.4331917729742463</v>
      </c>
      <c r="D930" s="10">
        <v>1208.1600000000001</v>
      </c>
      <c r="E930" s="14">
        <f t="shared" si="78"/>
        <v>3.9740334409756786</v>
      </c>
      <c r="F930" s="4">
        <v>16870000</v>
      </c>
      <c r="G930" s="4">
        <f t="shared" si="75"/>
        <v>20381659200</v>
      </c>
      <c r="H930" s="8">
        <f t="shared" si="77"/>
        <v>214245</v>
      </c>
      <c r="I930" s="4">
        <f t="shared" si="72"/>
        <v>13607289123.75</v>
      </c>
      <c r="J930" s="20">
        <f t="shared" si="79"/>
        <v>1.4978486173580376</v>
      </c>
      <c r="K930">
        <v>11</v>
      </c>
    </row>
    <row r="931" spans="1:11" x14ac:dyDescent="0.25">
      <c r="A931" s="6">
        <v>45401</v>
      </c>
      <c r="B931" s="10">
        <v>63843.57</v>
      </c>
      <c r="C931" s="14">
        <f t="shared" si="74"/>
        <v>2.4384004909088342</v>
      </c>
      <c r="D931" s="10">
        <v>1174.1099999999999</v>
      </c>
      <c r="E931" s="14">
        <f t="shared" si="78"/>
        <v>3.9458500877774263</v>
      </c>
      <c r="F931" s="4">
        <v>16870000</v>
      </c>
      <c r="G931" s="4">
        <f t="shared" si="75"/>
        <v>19807235700</v>
      </c>
      <c r="H931" s="8">
        <f t="shared" si="77"/>
        <v>214245</v>
      </c>
      <c r="I931" s="4">
        <f t="shared" ref="I931:I937" si="80">H931*B931</f>
        <v>13678165654.65</v>
      </c>
      <c r="J931" s="20">
        <f t="shared" si="79"/>
        <v>1.4480915204639575</v>
      </c>
      <c r="K931">
        <v>12</v>
      </c>
    </row>
    <row r="932" spans="1:11" x14ac:dyDescent="0.25">
      <c r="A932" s="6">
        <v>45404</v>
      </c>
      <c r="B932" s="10">
        <v>66837.679999999993</v>
      </c>
      <c r="C932" s="14">
        <f t="shared" si="74"/>
        <v>2.4852980876441046</v>
      </c>
      <c r="D932" s="10">
        <v>1324.01</v>
      </c>
      <c r="E932" s="14">
        <f t="shared" si="78"/>
        <v>4.0735212599844601</v>
      </c>
      <c r="F932" s="4">
        <v>16870000</v>
      </c>
      <c r="G932" s="4">
        <f t="shared" si="75"/>
        <v>22336048700</v>
      </c>
      <c r="H932" s="8">
        <f t="shared" si="77"/>
        <v>214245</v>
      </c>
      <c r="I932" s="4">
        <f t="shared" si="80"/>
        <v>14319638751.599998</v>
      </c>
      <c r="J932" s="20">
        <f t="shared" si="79"/>
        <v>1.5598192864679838</v>
      </c>
      <c r="K932">
        <v>13</v>
      </c>
    </row>
    <row r="933" spans="1:11" x14ac:dyDescent="0.25">
      <c r="A933" s="6">
        <v>45405</v>
      </c>
      <c r="B933" s="10">
        <v>66407.27</v>
      </c>
      <c r="C933" s="14">
        <f t="shared" si="74"/>
        <v>2.4788584565856957</v>
      </c>
      <c r="D933" s="10">
        <v>1338.64</v>
      </c>
      <c r="E933" s="14">
        <f t="shared" si="78"/>
        <v>4.0845710254696153</v>
      </c>
      <c r="F933" s="4">
        <v>16870000</v>
      </c>
      <c r="G933" s="4">
        <f t="shared" si="75"/>
        <v>22582856800</v>
      </c>
      <c r="H933" s="8">
        <f t="shared" si="77"/>
        <v>214245</v>
      </c>
      <c r="I933" s="4">
        <f t="shared" si="80"/>
        <v>14227425561.150002</v>
      </c>
      <c r="J933" s="20">
        <f t="shared" si="79"/>
        <v>1.5872763981746414</v>
      </c>
      <c r="K933">
        <v>14</v>
      </c>
    </row>
    <row r="934" spans="1:11" x14ac:dyDescent="0.25">
      <c r="A934" s="6">
        <v>45406</v>
      </c>
      <c r="B934" s="10">
        <v>64407.27</v>
      </c>
      <c r="C934" s="14">
        <f t="shared" si="74"/>
        <v>2.4487412721268251</v>
      </c>
      <c r="D934" s="10">
        <v>1265.67</v>
      </c>
      <c r="E934" s="14">
        <f t="shared" si="78"/>
        <v>4.0300604774507303</v>
      </c>
      <c r="F934" s="4">
        <v>16870000</v>
      </c>
      <c r="G934" s="4">
        <f t="shared" si="75"/>
        <v>21351852900</v>
      </c>
      <c r="H934" s="8">
        <f t="shared" si="77"/>
        <v>214245</v>
      </c>
      <c r="I934" s="4">
        <f t="shared" si="80"/>
        <v>13798935561.15</v>
      </c>
      <c r="J934" s="20">
        <f t="shared" si="79"/>
        <v>1.5473550699167511</v>
      </c>
      <c r="K934">
        <v>15</v>
      </c>
    </row>
    <row r="935" spans="1:11" x14ac:dyDescent="0.25">
      <c r="A935" s="6">
        <v>45407</v>
      </c>
      <c r="B935" s="10">
        <v>64481.71</v>
      </c>
      <c r="C935" s="14">
        <f t="shared" si="74"/>
        <v>2.4498970422751327</v>
      </c>
      <c r="D935" s="10">
        <v>1240.4100000000001</v>
      </c>
      <c r="E935" s="14">
        <f t="shared" si="78"/>
        <v>4.0101026685431949</v>
      </c>
      <c r="F935" s="4">
        <v>16870000</v>
      </c>
      <c r="G935" s="4">
        <f t="shared" si="75"/>
        <v>20925716700</v>
      </c>
      <c r="H935" s="8">
        <f t="shared" si="77"/>
        <v>214245</v>
      </c>
      <c r="I935" s="4">
        <f t="shared" si="80"/>
        <v>13814883958.950001</v>
      </c>
      <c r="J935" s="20">
        <f t="shared" si="79"/>
        <v>1.514722581976031</v>
      </c>
      <c r="K935">
        <v>16</v>
      </c>
    </row>
    <row r="936" spans="1:11" x14ac:dyDescent="0.25">
      <c r="A936" s="6">
        <v>45408</v>
      </c>
      <c r="B936" s="10">
        <v>63755.32</v>
      </c>
      <c r="C936" s="14">
        <f t="shared" si="74"/>
        <v>2.4386319874246953</v>
      </c>
      <c r="D936" s="10">
        <v>1282.3800000000001</v>
      </c>
      <c r="E936" s="14">
        <f t="shared" si="78"/>
        <v>4.0439382551637477</v>
      </c>
      <c r="F936" s="4">
        <v>16870000</v>
      </c>
      <c r="G936" s="4">
        <f t="shared" si="75"/>
        <v>21633750600</v>
      </c>
      <c r="H936" s="8">
        <f t="shared" si="77"/>
        <v>214245</v>
      </c>
      <c r="I936" s="4">
        <f t="shared" si="80"/>
        <v>13659258533.4</v>
      </c>
      <c r="J936" s="20">
        <f t="shared" si="79"/>
        <v>1.5838158818870403</v>
      </c>
      <c r="K936">
        <v>17</v>
      </c>
    </row>
    <row r="937" spans="1:11" x14ac:dyDescent="0.25">
      <c r="A937" s="6">
        <v>45411</v>
      </c>
      <c r="B937" s="10">
        <v>62976.4</v>
      </c>
      <c r="C937" s="14">
        <f t="shared" si="74"/>
        <v>2.4264146540319684</v>
      </c>
      <c r="D937" s="10">
        <v>1292.97</v>
      </c>
      <c r="E937" s="14">
        <f t="shared" si="78"/>
        <v>4.0521963377913615</v>
      </c>
      <c r="F937" s="4">
        <v>17640000</v>
      </c>
      <c r="G937" s="4">
        <f t="shared" si="75"/>
        <v>22807990800</v>
      </c>
      <c r="H937" s="8">
        <f t="shared" si="77"/>
        <v>214245</v>
      </c>
      <c r="I937" s="4">
        <f t="shared" si="80"/>
        <v>13492378818</v>
      </c>
      <c r="J937" s="20">
        <f t="shared" si="79"/>
        <v>1.6904351047105324</v>
      </c>
      <c r="K937">
        <v>18</v>
      </c>
    </row>
    <row r="938" spans="1:11" x14ac:dyDescent="0.25">
      <c r="B938" s="10"/>
    </row>
    <row r="939" spans="1:11" x14ac:dyDescent="0.25">
      <c r="B939" s="10"/>
    </row>
    <row r="940" spans="1:11" x14ac:dyDescent="0.25">
      <c r="B940" s="10"/>
    </row>
    <row r="941" spans="1:11" x14ac:dyDescent="0.25">
      <c r="B941" s="10"/>
    </row>
    <row r="942" spans="1:11" x14ac:dyDescent="0.25">
      <c r="B942" s="10"/>
    </row>
    <row r="943" spans="1:11" x14ac:dyDescent="0.25">
      <c r="B943" s="10"/>
    </row>
    <row r="944" spans="1:11" x14ac:dyDescent="0.25">
      <c r="B944" s="10"/>
    </row>
    <row r="945" spans="2:2" x14ac:dyDescent="0.25">
      <c r="B945" s="10"/>
    </row>
    <row r="946" spans="2:2" x14ac:dyDescent="0.25">
      <c r="B946" s="10"/>
    </row>
    <row r="947" spans="2:2" x14ac:dyDescent="0.25">
      <c r="B947" s="10"/>
    </row>
    <row r="948" spans="2:2" x14ac:dyDescent="0.25">
      <c r="B948" s="10"/>
    </row>
    <row r="949" spans="2:2" x14ac:dyDescent="0.25">
      <c r="B949" s="10"/>
    </row>
    <row r="950" spans="2:2" x14ac:dyDescent="0.25">
      <c r="B950" s="10"/>
    </row>
    <row r="951" spans="2:2" x14ac:dyDescent="0.25">
      <c r="B951" s="10"/>
    </row>
    <row r="952" spans="2:2" x14ac:dyDescent="0.25">
      <c r="B952" s="10"/>
    </row>
    <row r="953" spans="2:2" x14ac:dyDescent="0.25">
      <c r="B953" s="10"/>
    </row>
    <row r="954" spans="2:2" x14ac:dyDescent="0.25">
      <c r="B954" s="10"/>
    </row>
    <row r="955" spans="2:2" x14ac:dyDescent="0.25">
      <c r="B955" s="10"/>
    </row>
    <row r="956" spans="2:2" x14ac:dyDescent="0.25">
      <c r="B956" s="10"/>
    </row>
    <row r="957" spans="2:2" x14ac:dyDescent="0.25">
      <c r="B957" s="10"/>
    </row>
    <row r="958" spans="2:2" x14ac:dyDescent="0.25">
      <c r="B958" s="10"/>
    </row>
    <row r="959" spans="2:2" x14ac:dyDescent="0.25">
      <c r="B959" s="10"/>
    </row>
    <row r="960" spans="2:2" x14ac:dyDescent="0.25">
      <c r="B960" s="10"/>
    </row>
    <row r="961" spans="2:2" x14ac:dyDescent="0.25">
      <c r="B961" s="10"/>
    </row>
    <row r="962" spans="2:2" x14ac:dyDescent="0.25">
      <c r="B962" s="10"/>
    </row>
    <row r="963" spans="2:2" x14ac:dyDescent="0.25">
      <c r="B963" s="10"/>
    </row>
    <row r="964" spans="2:2" x14ac:dyDescent="0.25">
      <c r="B964" s="10"/>
    </row>
    <row r="965" spans="2:2" x14ac:dyDescent="0.25">
      <c r="B965" s="10"/>
    </row>
    <row r="966" spans="2:2" x14ac:dyDescent="0.25">
      <c r="B966" s="10"/>
    </row>
    <row r="967" spans="2:2" x14ac:dyDescent="0.25">
      <c r="B967" s="10"/>
    </row>
    <row r="968" spans="2:2" x14ac:dyDescent="0.25">
      <c r="B968" s="10"/>
    </row>
    <row r="969" spans="2:2" x14ac:dyDescent="0.25">
      <c r="B969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MSTRvsBTC Weekly</vt:lpstr>
      <vt:lpstr>MSTRvsBTC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2024-04-29T21:10:43Z</dcterms:modified>
</cp:coreProperties>
</file>