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base\"/>
    </mc:Choice>
  </mc:AlternateContent>
  <xr:revisionPtr revIDLastSave="0" documentId="13_ncr:1_{3B89F4EE-2F2C-4CCD-AB28-8429697ED8C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2" i="1" l="1"/>
  <c r="AX32" i="1"/>
  <c r="AZ32" i="1"/>
  <c r="BA32" i="1"/>
  <c r="BB32" i="1"/>
  <c r="BD32" i="1"/>
  <c r="BG32" i="1"/>
  <c r="BH32" i="1"/>
  <c r="BJ32" i="1"/>
  <c r="BN32" i="1"/>
  <c r="BP32" i="1"/>
  <c r="AT31" i="1"/>
  <c r="AU31" i="1"/>
  <c r="AW31" i="1"/>
  <c r="AY31" i="1"/>
  <c r="BC31" i="1"/>
  <c r="BE31" i="1"/>
  <c r="BF31" i="1"/>
  <c r="BI31" i="1"/>
  <c r="BK31" i="1"/>
  <c r="BL31" i="1"/>
  <c r="BM31" i="1"/>
  <c r="BO31" i="1"/>
  <c r="AS31" i="1"/>
  <c r="J31" i="1"/>
  <c r="K31" i="1"/>
  <c r="I31" i="1"/>
  <c r="T10" i="1"/>
  <c r="T11" i="1"/>
  <c r="T9" i="1"/>
  <c r="S10" i="1"/>
  <c r="S11" i="1"/>
  <c r="S9" i="1"/>
  <c r="N33" i="1"/>
  <c r="J33" i="1"/>
  <c r="F33" i="1"/>
  <c r="B33" i="1"/>
  <c r="B29" i="1"/>
  <c r="C29" i="1"/>
  <c r="E29" i="1"/>
  <c r="F29" i="1"/>
  <c r="G29" i="1"/>
  <c r="I29" i="1"/>
  <c r="J29" i="1"/>
  <c r="K29" i="1"/>
  <c r="M29" i="1"/>
  <c r="N29" i="1"/>
  <c r="O29" i="1"/>
  <c r="A29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AX24" i="1"/>
  <c r="AW24" i="1"/>
  <c r="AX23" i="1"/>
  <c r="AW23" i="1"/>
  <c r="AX22" i="1"/>
  <c r="AW22" i="1"/>
  <c r="AX21" i="1"/>
  <c r="AW21" i="1"/>
  <c r="AS22" i="1"/>
  <c r="AS23" i="1"/>
  <c r="AS24" i="1"/>
  <c r="AS21" i="1"/>
  <c r="BO7" i="1"/>
  <c r="BL8" i="1"/>
  <c r="BL10" i="1" s="1"/>
  <c r="BL14" i="1" s="1"/>
  <c r="BE62" i="1"/>
  <c r="BP8" i="1" s="1"/>
  <c r="BE40" i="1"/>
  <c r="AT8" i="1" s="1"/>
  <c r="BE41" i="1"/>
  <c r="AU8" i="1" s="1"/>
  <c r="BE42" i="1"/>
  <c r="AV8" i="1" s="1"/>
  <c r="BE43" i="1"/>
  <c r="AW8" i="1" s="1"/>
  <c r="BE44" i="1"/>
  <c r="AX8" i="1" s="1"/>
  <c r="BE45" i="1"/>
  <c r="AY8" i="1" s="1"/>
  <c r="BE46" i="1"/>
  <c r="AZ8" i="1" s="1"/>
  <c r="BE47" i="1"/>
  <c r="BA8" i="1" s="1"/>
  <c r="BE48" i="1"/>
  <c r="BB8" i="1" s="1"/>
  <c r="BE49" i="1"/>
  <c r="BC8" i="1" s="1"/>
  <c r="BE50" i="1"/>
  <c r="BD8" i="1" s="1"/>
  <c r="BE51" i="1"/>
  <c r="BE8" i="1" s="1"/>
  <c r="BE52" i="1"/>
  <c r="BF8" i="1" s="1"/>
  <c r="BE53" i="1"/>
  <c r="BG8" i="1" s="1"/>
  <c r="BE54" i="1"/>
  <c r="BH8" i="1" s="1"/>
  <c r="BE55" i="1"/>
  <c r="BI8" i="1" s="1"/>
  <c r="BE56" i="1"/>
  <c r="BJ8" i="1" s="1"/>
  <c r="BE57" i="1"/>
  <c r="BK8" i="1" s="1"/>
  <c r="BE58" i="1"/>
  <c r="BE59" i="1"/>
  <c r="BM8" i="1" s="1"/>
  <c r="BE60" i="1"/>
  <c r="BN8" i="1" s="1"/>
  <c r="BE61" i="1"/>
  <c r="BO8" i="1" s="1"/>
  <c r="BE39" i="1"/>
  <c r="AS8" i="1" s="1"/>
  <c r="AS7" i="1"/>
  <c r="AT7" i="1"/>
  <c r="AU7" i="1"/>
  <c r="AV7" i="1"/>
  <c r="AW7" i="1"/>
  <c r="AX7" i="1"/>
  <c r="AY7" i="1"/>
  <c r="AZ7" i="1"/>
  <c r="BA7" i="1"/>
  <c r="AW25" i="1" s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P7" i="1"/>
  <c r="BL17" i="1" l="1"/>
  <c r="AS25" i="1"/>
  <c r="BD10" i="1"/>
  <c r="BD16" i="1" s="1"/>
  <c r="BN10" i="1"/>
  <c r="BN12" i="1" s="1"/>
  <c r="AX10" i="1"/>
  <c r="AX12" i="1" s="1"/>
  <c r="AV10" i="1"/>
  <c r="AV12" i="1" s="1"/>
  <c r="AY21" i="1" s="1"/>
  <c r="AV17" i="1"/>
  <c r="BH10" i="1"/>
  <c r="BH15" i="1" s="1"/>
  <c r="BC10" i="1"/>
  <c r="BC15" i="1" s="1"/>
  <c r="BL13" i="1"/>
  <c r="BL15" i="1"/>
  <c r="BL16" i="1"/>
  <c r="AV16" i="1"/>
  <c r="BM10" i="1"/>
  <c r="BM17" i="1" s="1"/>
  <c r="AU10" i="1"/>
  <c r="AU17" i="1" s="1"/>
  <c r="BJ10" i="1"/>
  <c r="BJ17" i="1" s="1"/>
  <c r="AW26" i="1"/>
  <c r="AZ10" i="1"/>
  <c r="AZ16" i="1" s="1"/>
  <c r="BO10" i="1"/>
  <c r="BO17" i="1" s="1"/>
  <c r="AW10" i="1"/>
  <c r="AW17" i="1"/>
  <c r="BO16" i="1"/>
  <c r="AZ25" i="1" s="1"/>
  <c r="BK10" i="1"/>
  <c r="BK17" i="1" s="1"/>
  <c r="AT10" i="1"/>
  <c r="AT16" i="1" s="1"/>
  <c r="AS26" i="1"/>
  <c r="BP10" i="1"/>
  <c r="BP17" i="1" s="1"/>
  <c r="AZ26" i="1" s="1"/>
  <c r="BE10" i="1"/>
  <c r="AY10" i="1"/>
  <c r="BL12" i="1"/>
  <c r="AS10" i="1"/>
  <c r="AS17" i="1" s="1"/>
  <c r="BF10" i="1"/>
  <c r="BF17" i="1" s="1"/>
  <c r="BN14" i="1"/>
  <c r="BA10" i="1"/>
  <c r="BA17" i="1" s="1"/>
  <c r="BI10" i="1"/>
  <c r="BI17" i="1" s="1"/>
  <c r="AY26" i="1" s="1"/>
  <c r="BG10" i="1"/>
  <c r="AX25" i="1"/>
  <c r="BB10" i="1"/>
  <c r="BB16" i="1" s="1"/>
  <c r="AX26" i="1"/>
  <c r="BD13" i="1" l="1"/>
  <c r="BD15" i="1"/>
  <c r="BD12" i="1"/>
  <c r="AZ17" i="1"/>
  <c r="AX17" i="1"/>
  <c r="BN17" i="1"/>
  <c r="BD14" i="1"/>
  <c r="BP16" i="1"/>
  <c r="AX14" i="1"/>
  <c r="BC17" i="1"/>
  <c r="AT17" i="1"/>
  <c r="BH13" i="1"/>
  <c r="BH17" i="1"/>
  <c r="BC16" i="1"/>
  <c r="AX16" i="1"/>
  <c r="AX15" i="1"/>
  <c r="AX13" i="1"/>
  <c r="BH14" i="1"/>
  <c r="BC12" i="1"/>
  <c r="BH12" i="1"/>
  <c r="BB17" i="1"/>
  <c r="BH16" i="1"/>
  <c r="AV14" i="1"/>
  <c r="AV13" i="1"/>
  <c r="AV15" i="1"/>
  <c r="BC14" i="1"/>
  <c r="BC13" i="1"/>
  <c r="BN16" i="1"/>
  <c r="BN15" i="1"/>
  <c r="BN13" i="1"/>
  <c r="BD17" i="1"/>
  <c r="BK14" i="1"/>
  <c r="BK12" i="1"/>
  <c r="BK15" i="1"/>
  <c r="AZ24" i="1" s="1"/>
  <c r="BK13" i="1"/>
  <c r="BI15" i="1"/>
  <c r="BI13" i="1"/>
  <c r="BI14" i="1"/>
  <c r="AY23" i="1" s="1"/>
  <c r="BI12" i="1"/>
  <c r="BK16" i="1"/>
  <c r="BO14" i="1"/>
  <c r="BO12" i="1"/>
  <c r="BO15" i="1"/>
  <c r="BO13" i="1"/>
  <c r="BG15" i="1"/>
  <c r="BG13" i="1"/>
  <c r="BG14" i="1"/>
  <c r="BG12" i="1"/>
  <c r="BJ15" i="1"/>
  <c r="BJ13" i="1"/>
  <c r="BJ14" i="1"/>
  <c r="BJ12" i="1"/>
  <c r="BA14" i="1"/>
  <c r="BA12" i="1"/>
  <c r="BA15" i="1"/>
  <c r="BA13" i="1"/>
  <c r="AU15" i="1"/>
  <c r="AU13" i="1"/>
  <c r="AU16" i="1"/>
  <c r="AU14" i="1"/>
  <c r="AU12" i="1"/>
  <c r="BE12" i="1"/>
  <c r="BE16" i="1"/>
  <c r="BE14" i="1"/>
  <c r="AZ23" i="1" s="1"/>
  <c r="BE15" i="1"/>
  <c r="BE13" i="1"/>
  <c r="AS16" i="1"/>
  <c r="AS14" i="1"/>
  <c r="AS12" i="1"/>
  <c r="AS15" i="1"/>
  <c r="AS13" i="1"/>
  <c r="AS28" i="1"/>
  <c r="AU26" i="1" s="1"/>
  <c r="BG16" i="1"/>
  <c r="BB14" i="1"/>
  <c r="BB12" i="1"/>
  <c r="BB15" i="1"/>
  <c r="BB13" i="1"/>
  <c r="BP14" i="1"/>
  <c r="BP12" i="1"/>
  <c r="BP15" i="1"/>
  <c r="BP13" i="1"/>
  <c r="AY22" i="1" s="1"/>
  <c r="BA16" i="1"/>
  <c r="AY25" i="1" s="1"/>
  <c r="BM13" i="1"/>
  <c r="BM16" i="1"/>
  <c r="BM14" i="1"/>
  <c r="BM12" i="1"/>
  <c r="BM15" i="1"/>
  <c r="AY14" i="1"/>
  <c r="AY12" i="1"/>
  <c r="AZ21" i="1" s="1"/>
  <c r="AY15" i="1"/>
  <c r="AY13" i="1"/>
  <c r="BJ16" i="1"/>
  <c r="AW15" i="1"/>
  <c r="AW13" i="1"/>
  <c r="AW16" i="1"/>
  <c r="AW14" i="1"/>
  <c r="AW12" i="1"/>
  <c r="BE17" i="1"/>
  <c r="BF14" i="1"/>
  <c r="BF12" i="1"/>
  <c r="BF15" i="1"/>
  <c r="BF13" i="1"/>
  <c r="BF16" i="1"/>
  <c r="AZ14" i="1"/>
  <c r="AZ12" i="1"/>
  <c r="AZ15" i="1"/>
  <c r="AY24" i="1" s="1"/>
  <c r="AZ13" i="1"/>
  <c r="BI16" i="1"/>
  <c r="AY17" i="1"/>
  <c r="AT15" i="1"/>
  <c r="AT13" i="1"/>
  <c r="AZ22" i="1" s="1"/>
  <c r="AT14" i="1"/>
  <c r="AT12" i="1"/>
  <c r="AY16" i="1"/>
  <c r="BG17" i="1"/>
  <c r="AU22" i="1" l="1"/>
  <c r="AU25" i="1"/>
  <c r="AU24" i="1"/>
  <c r="AU23" i="1"/>
  <c r="AU21" i="1"/>
</calcChain>
</file>

<file path=xl/sharedStrings.xml><?xml version="1.0" encoding="utf-8"?>
<sst xmlns="http://schemas.openxmlformats.org/spreadsheetml/2006/main" count="129" uniqueCount="74">
  <si>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</si>
  <si>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</si>
  <si>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</si>
  <si>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</si>
  <si>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</si>
  <si>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</si>
  <si>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</si>
  <si>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</si>
  <si>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</si>
  <si>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</si>
  <si>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</si>
  <si>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</si>
  <si>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</si>
  <si>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</si>
  <si>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</si>
  <si>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</si>
  <si>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</si>
  <si>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</si>
  <si>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</si>
  <si>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</si>
  <si>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</si>
  <si>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</si>
  <si>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</si>
  <si>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</si>
  <si>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</si>
  <si>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</si>
  <si>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</si>
  <si>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</si>
  <si>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</si>
  <si>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</si>
  <si>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</si>
  <si>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</si>
  <si>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</si>
  <si>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</si>
  <si>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</si>
  <si>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</si>
  <si>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</si>
  <si>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</si>
  <si>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</si>
  <si>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</si>
  <si>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</si>
  <si>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</si>
  <si>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</si>
  <si>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</si>
  <si>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heating</t>
  </si>
  <si>
    <t>total</t>
  </si>
  <si>
    <t>cooking_per</t>
  </si>
  <si>
    <t>cs_per</t>
  </si>
  <si>
    <t>other_per</t>
  </si>
  <si>
    <t>w_per</t>
  </si>
  <si>
    <t>wh_per</t>
  </si>
  <si>
    <t>heating_per</t>
  </si>
  <si>
    <t>cook_moy</t>
  </si>
  <si>
    <t>cs_moy</t>
  </si>
  <si>
    <t>other_moy</t>
  </si>
  <si>
    <t>w_moy</t>
  </si>
  <si>
    <t>wh_moy</t>
  </si>
  <si>
    <t>heating_moy</t>
  </si>
  <si>
    <t>per</t>
  </si>
  <si>
    <t>min</t>
  </si>
  <si>
    <t>max</t>
  </si>
  <si>
    <t>permin</t>
  </si>
  <si>
    <t>permax</t>
  </si>
  <si>
    <t>petit</t>
  </si>
  <si>
    <t>grand</t>
  </si>
  <si>
    <t>area</t>
  </si>
  <si>
    <t>peb</t>
  </si>
  <si>
    <t>a</t>
  </si>
  <si>
    <t>b</t>
  </si>
  <si>
    <t>heating per area</t>
  </si>
  <si>
    <t>min a</t>
  </si>
  <si>
    <t>max a</t>
  </si>
  <si>
    <t>min b</t>
  </si>
  <si>
    <t>max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</si>
</sst>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2"/>
  <sheetViews>
    <sheetView tabSelected="1" topLeftCell="AM13" zoomScaleNormal="100" workbookViewId="0">
      <selection activeCell="AU36" sqref="AU36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1295.17724339911</v>
      </c>
      <c r="B3">
        <v>1282.872634867244</v>
      </c>
      <c r="C3">
        <v>1292.1652514838411</v>
      </c>
      <c r="E3">
        <v>1156.0823897134401</v>
      </c>
      <c r="F3">
        <v>1140.8662445252</v>
      </c>
      <c r="G3">
        <v>1150.4618303382799</v>
      </c>
      <c r="I3">
        <f>A3-E3</f>
        <v>139.09485368566993</v>
      </c>
      <c r="J3">
        <f t="shared" ref="J3:K3" si="0">B3-F3</f>
        <v>142.00639034204391</v>
      </c>
      <c r="K3">
        <f t="shared" si="0"/>
        <v>141.70342114556115</v>
      </c>
      <c r="M3">
        <f>I3/A3</f>
        <v>0.10739445461582105</v>
      </c>
      <c r="N3">
        <f t="shared" ref="N3:O3" si="1">J3/B3</f>
        <v>0.11069406773708228</v>
      </c>
      <c r="O3">
        <f t="shared" si="1"/>
        <v>0.10966354418123989</v>
      </c>
      <c r="Q3">
        <v>2201.803857509989</v>
      </c>
      <c r="S3">
        <v>6962.1942904667367</v>
      </c>
      <c r="U3">
        <v>0</v>
      </c>
      <c r="W3">
        <v>0.54051027487301218</v>
      </c>
      <c r="Y3">
        <v>0.2518951963456309</v>
      </c>
      <c r="Z3">
        <v>0.26297767662697319</v>
      </c>
      <c r="AA3">
        <v>0.2591914795416887</v>
      </c>
      <c r="AC3">
        <v>25292656.23177015</v>
      </c>
      <c r="AE3">
        <v>55045096.437749743</v>
      </c>
      <c r="AG3">
        <v>3950737.6502562538</v>
      </c>
      <c r="AH3">
        <v>3911720.1825801432</v>
      </c>
      <c r="AI3">
        <v>3942356.7335825898</v>
      </c>
      <c r="AK3">
        <v>995171.83612137544</v>
      </c>
      <c r="AL3">
        <v>1028695.085229766</v>
      </c>
      <c r="AM3">
        <v>1021825.274658411</v>
      </c>
      <c r="AO3">
        <v>5168.5083935215034</v>
      </c>
      <c r="AQ3" t="s">
        <v>16</v>
      </c>
      <c r="AS3">
        <v>669120.38789735443</v>
      </c>
      <c r="AT3">
        <v>353125.00004961109</v>
      </c>
      <c r="AU3">
        <v>152551.11999702331</v>
      </c>
      <c r="AV3">
        <v>5686.8178401776076</v>
      </c>
      <c r="AW3">
        <v>391867.3473650266</v>
      </c>
      <c r="AX3">
        <v>93810.518908058089</v>
      </c>
      <c r="AY3">
        <v>657401.1856946185</v>
      </c>
      <c r="AZ3">
        <v>424998.5891822839</v>
      </c>
      <c r="BA3">
        <v>527069.19189601496</v>
      </c>
      <c r="BB3">
        <v>331217.40253265027</v>
      </c>
      <c r="BC3">
        <v>111789.6843241098</v>
      </c>
      <c r="BD3">
        <v>4995.2882905230254</v>
      </c>
      <c r="BE3">
        <v>198087.4893522021</v>
      </c>
      <c r="BF3">
        <v>134597.5082540588</v>
      </c>
      <c r="BG3">
        <v>555939.15259156364</v>
      </c>
      <c r="BH3">
        <v>381970.51342602348</v>
      </c>
      <c r="BI3">
        <v>488866.07693452568</v>
      </c>
      <c r="BJ3">
        <v>366896.91848884372</v>
      </c>
      <c r="BK3">
        <v>767636.85880660324</v>
      </c>
      <c r="BL3">
        <v>276170.66842372902</v>
      </c>
      <c r="BM3">
        <v>29171.29408262741</v>
      </c>
      <c r="BN3">
        <v>57915.308680714887</v>
      </c>
      <c r="BO3">
        <v>418572.83710171533</v>
      </c>
      <c r="BP3">
        <v>95373.111550721253</v>
      </c>
      <c r="BR3">
        <v>590976</v>
      </c>
      <c r="BS3">
        <v>0</v>
      </c>
      <c r="BT3">
        <v>0</v>
      </c>
      <c r="BV3">
        <v>1259883.4604986301</v>
      </c>
      <c r="BW3">
        <v>1220865.9928225339</v>
      </c>
      <c r="BX3">
        <v>1251502.5438249749</v>
      </c>
    </row>
    <row r="4" spans="1:76" x14ac:dyDescent="0.3">
      <c r="A4">
        <v>1583.3959898425021</v>
      </c>
      <c r="B4">
        <v>1565.7233466124039</v>
      </c>
      <c r="C4">
        <v>1578.953897002224</v>
      </c>
      <c r="E4">
        <v>1394.7798328162371</v>
      </c>
      <c r="F4">
        <v>1374.81106033631</v>
      </c>
      <c r="G4">
        <v>1396.659641218436</v>
      </c>
      <c r="I4">
        <f t="shared" ref="I4:I26" si="2">A4-E4</f>
        <v>188.616157026265</v>
      </c>
      <c r="J4">
        <f t="shared" ref="J4:J26" si="3">B4-F4</f>
        <v>190.91228627609394</v>
      </c>
      <c r="K4">
        <f t="shared" ref="K4:K26" si="4">C4-G4</f>
        <v>182.294255783788</v>
      </c>
      <c r="M4">
        <f t="shared" ref="M4:M25" si="5">I4/A4</f>
        <v>0.11912127998064866</v>
      </c>
      <c r="N4">
        <f t="shared" ref="N4:N25" si="6">J4/B4</f>
        <v>0.12193232392500974</v>
      </c>
      <c r="O4">
        <f t="shared" ref="O4:O25" si="7">K4/C4</f>
        <v>0.11545255129354244</v>
      </c>
      <c r="Q4">
        <v>2503.9554095875728</v>
      </c>
      <c r="S4">
        <v>7471.3248598594528</v>
      </c>
      <c r="U4">
        <v>0</v>
      </c>
      <c r="W4">
        <v>0.4959522672859864</v>
      </c>
      <c r="Y4">
        <v>0.25061153998301422</v>
      </c>
      <c r="Z4">
        <v>0.25857773032581399</v>
      </c>
      <c r="AA4">
        <v>0.24589909288058401</v>
      </c>
      <c r="AC4">
        <v>31552826.17549013</v>
      </c>
      <c r="AE4">
        <v>62598885.239689343</v>
      </c>
      <c r="AG4">
        <v>4557738.2219252419</v>
      </c>
      <c r="AH4">
        <v>4504604.6239470327</v>
      </c>
      <c r="AI4">
        <v>4546325.1732639633</v>
      </c>
      <c r="AK4">
        <v>1142221.7946361301</v>
      </c>
      <c r="AL4">
        <v>1164790.439675391</v>
      </c>
      <c r="AM4">
        <v>1117937.2360457729</v>
      </c>
      <c r="AO4">
        <v>0</v>
      </c>
      <c r="AQ4" t="s">
        <v>17</v>
      </c>
      <c r="AS4">
        <v>236617.2</v>
      </c>
      <c r="AT4">
        <v>990286.80000000016</v>
      </c>
      <c r="AU4">
        <v>569634.00000000012</v>
      </c>
      <c r="AV4">
        <v>736142.39999999991</v>
      </c>
      <c r="AW4">
        <v>508288.8</v>
      </c>
      <c r="AX4">
        <v>324253.2</v>
      </c>
      <c r="AY4">
        <v>481997.99999999988</v>
      </c>
      <c r="AZ4">
        <v>595924.80000000016</v>
      </c>
      <c r="BA4">
        <v>876360</v>
      </c>
      <c r="BB4">
        <v>473234.4</v>
      </c>
      <c r="BC4">
        <v>850069.19999999972</v>
      </c>
      <c r="BD4">
        <v>245380.8</v>
      </c>
      <c r="BE4">
        <v>394362.00000000012</v>
      </c>
      <c r="BF4">
        <v>490761.59999999992</v>
      </c>
      <c r="BG4">
        <v>692324.39999999991</v>
      </c>
      <c r="BH4">
        <v>411889.2</v>
      </c>
      <c r="BI4">
        <v>560870.40000000002</v>
      </c>
      <c r="BJ4">
        <v>499525.1999999999</v>
      </c>
      <c r="BK4">
        <v>385598.40000000008</v>
      </c>
      <c r="BL4">
        <v>271671.59999999992</v>
      </c>
      <c r="BM4">
        <v>508288.8</v>
      </c>
      <c r="BN4">
        <v>359307.59999999992</v>
      </c>
      <c r="BO4">
        <v>341780.4</v>
      </c>
      <c r="BP4">
        <v>306726.00000000012</v>
      </c>
      <c r="BR4">
        <v>734079</v>
      </c>
      <c r="BS4">
        <v>0</v>
      </c>
      <c r="BT4">
        <v>0</v>
      </c>
      <c r="BV4">
        <v>1715696.7193574039</v>
      </c>
      <c r="BW4">
        <v>1662563.1213791899</v>
      </c>
      <c r="BX4">
        <v>1704283.670696123</v>
      </c>
    </row>
    <row r="5" spans="1:76" x14ac:dyDescent="0.3">
      <c r="A5">
        <v>1696.8984628315441</v>
      </c>
      <c r="B5">
        <v>1680.0299338030061</v>
      </c>
      <c r="C5">
        <v>1692.658487461242</v>
      </c>
      <c r="E5">
        <v>1474.647975702236</v>
      </c>
      <c r="F5">
        <v>1454.434705455006</v>
      </c>
      <c r="G5">
        <v>1470.7380823742151</v>
      </c>
      <c r="I5">
        <f t="shared" si="2"/>
        <v>222.25048712930811</v>
      </c>
      <c r="J5">
        <f t="shared" si="3"/>
        <v>225.59522834800009</v>
      </c>
      <c r="K5">
        <f t="shared" si="4"/>
        <v>221.92040508702689</v>
      </c>
      <c r="M5">
        <f t="shared" si="5"/>
        <v>0.13097453501044956</v>
      </c>
      <c r="N5">
        <f t="shared" si="6"/>
        <v>0.13428048144197682</v>
      </c>
      <c r="O5">
        <f t="shared" si="7"/>
        <v>0.13110760778441338</v>
      </c>
      <c r="Q5">
        <v>2295.762614109557</v>
      </c>
      <c r="S5">
        <v>7068.6883255196899</v>
      </c>
      <c r="U5">
        <v>0</v>
      </c>
      <c r="W5">
        <v>0.51975383714284373</v>
      </c>
      <c r="Y5">
        <v>0.27616021490712289</v>
      </c>
      <c r="Z5">
        <v>0.28681085019021868</v>
      </c>
      <c r="AA5">
        <v>0.27931854549287832</v>
      </c>
      <c r="AC5">
        <v>27563279.6564257</v>
      </c>
      <c r="AE5">
        <v>57394065.352738909</v>
      </c>
      <c r="AG5">
        <v>4853727.6415489726</v>
      </c>
      <c r="AH5">
        <v>4803011.6491410565</v>
      </c>
      <c r="AI5">
        <v>4842833.8923717756</v>
      </c>
      <c r="AK5">
        <v>1340406.4685908069</v>
      </c>
      <c r="AL5">
        <v>1377555.8545636709</v>
      </c>
      <c r="AM5">
        <v>1352693.3188808991</v>
      </c>
      <c r="AO5">
        <v>0</v>
      </c>
      <c r="AQ5" t="s">
        <v>18</v>
      </c>
      <c r="AS5">
        <v>685259.85186023114</v>
      </c>
      <c r="AT5">
        <v>605872.70251840726</v>
      </c>
      <c r="AU5">
        <v>784449.87031512486</v>
      </c>
      <c r="AV5">
        <v>886241.31279630971</v>
      </c>
      <c r="AW5">
        <v>752384.78223172016</v>
      </c>
      <c r="AX5">
        <v>370701.42220849812</v>
      </c>
      <c r="AY5">
        <v>331324.46435130067</v>
      </c>
      <c r="AZ5">
        <v>873856.66396498086</v>
      </c>
      <c r="BA5">
        <v>945190.53026414989</v>
      </c>
      <c r="BB5">
        <v>756281.8315012356</v>
      </c>
      <c r="BC5">
        <v>461940.60610605252</v>
      </c>
      <c r="BD5">
        <v>436524.4990352366</v>
      </c>
      <c r="BE5">
        <v>939543.28262603399</v>
      </c>
      <c r="BF5">
        <v>360440.4204291082</v>
      </c>
      <c r="BG5">
        <v>677282.49757321656</v>
      </c>
      <c r="BH5">
        <v>562969.51890844398</v>
      </c>
      <c r="BI5">
        <v>365903.05234018178</v>
      </c>
      <c r="BJ5">
        <v>391121.74953084672</v>
      </c>
      <c r="BK5">
        <v>847279.80236176692</v>
      </c>
      <c r="BL5">
        <v>691378.68499789597</v>
      </c>
      <c r="BM5">
        <v>608733.75392944238</v>
      </c>
      <c r="BN5">
        <v>793811.34842970246</v>
      </c>
      <c r="BO5">
        <v>876673.58851945424</v>
      </c>
      <c r="BP5">
        <v>692592.06320940109</v>
      </c>
      <c r="BR5">
        <v>1278552</v>
      </c>
      <c r="BS5">
        <v>0</v>
      </c>
      <c r="BT5">
        <v>0</v>
      </c>
      <c r="BV5">
        <v>1637631.6512370149</v>
      </c>
      <c r="BW5">
        <v>1586915.6588290769</v>
      </c>
      <c r="BX5">
        <v>1626737.9020598121</v>
      </c>
    </row>
    <row r="6" spans="1:76" x14ac:dyDescent="0.3">
      <c r="A6">
        <v>2337.1752087869768</v>
      </c>
      <c r="B6">
        <v>2300.065338384446</v>
      </c>
      <c r="C6">
        <v>2327.8474875472889</v>
      </c>
      <c r="E6">
        <v>2101.4271848553331</v>
      </c>
      <c r="F6">
        <v>2055.0039644760259</v>
      </c>
      <c r="G6">
        <v>2094.1458755687472</v>
      </c>
      <c r="I6">
        <f t="shared" si="2"/>
        <v>235.74802393164373</v>
      </c>
      <c r="J6">
        <f t="shared" si="3"/>
        <v>245.06137390842014</v>
      </c>
      <c r="K6">
        <f t="shared" si="4"/>
        <v>233.70161197854168</v>
      </c>
      <c r="M6">
        <f t="shared" si="5"/>
        <v>0.10086878512373058</v>
      </c>
      <c r="N6">
        <f t="shared" si="6"/>
        <v>0.10654539669753468</v>
      </c>
      <c r="O6">
        <f t="shared" si="7"/>
        <v>0.10039386739411302</v>
      </c>
      <c r="Y6">
        <v>0.2102556878102671</v>
      </c>
      <c r="Z6">
        <v>0.2248817472449845</v>
      </c>
      <c r="AA6">
        <v>0.2125580403090265</v>
      </c>
      <c r="AG6">
        <v>6732772.9243929209</v>
      </c>
      <c r="AH6">
        <v>6621200.4273239169</v>
      </c>
      <c r="AI6">
        <v>6708807.2532025166</v>
      </c>
      <c r="AK6">
        <v>1415603.8020885771</v>
      </c>
      <c r="AL6">
        <v>1488987.12095584</v>
      </c>
      <c r="AM6">
        <v>1426010.9225517099</v>
      </c>
      <c r="AQ6" t="s">
        <v>19</v>
      </c>
      <c r="AS6">
        <v>508880.75</v>
      </c>
      <c r="AT6">
        <v>158678</v>
      </c>
      <c r="AU6">
        <v>430909</v>
      </c>
      <c r="AV6">
        <v>205582</v>
      </c>
      <c r="AW6">
        <v>25618</v>
      </c>
      <c r="AX6">
        <v>25161</v>
      </c>
      <c r="AY6">
        <v>67613</v>
      </c>
      <c r="AZ6">
        <v>23875</v>
      </c>
      <c r="BA6">
        <v>513301</v>
      </c>
      <c r="BB6">
        <v>481229</v>
      </c>
      <c r="BC6">
        <v>263544.5</v>
      </c>
      <c r="BD6">
        <v>406671</v>
      </c>
      <c r="BE6">
        <v>196875</v>
      </c>
      <c r="BF6">
        <v>250243</v>
      </c>
      <c r="BG6">
        <v>30435</v>
      </c>
      <c r="BH6">
        <v>111067</v>
      </c>
      <c r="BI6">
        <v>202706.5</v>
      </c>
      <c r="BJ6">
        <v>234213</v>
      </c>
      <c r="BK6">
        <v>720980</v>
      </c>
      <c r="BL6">
        <v>199017</v>
      </c>
      <c r="BM6">
        <v>64511</v>
      </c>
      <c r="BN6">
        <v>203357</v>
      </c>
      <c r="BO6">
        <v>38789</v>
      </c>
      <c r="BP6">
        <v>271335</v>
      </c>
      <c r="BR6">
        <v>1296417.5</v>
      </c>
      <c r="BS6">
        <v>0</v>
      </c>
      <c r="BT6">
        <v>0</v>
      </c>
      <c r="BV6">
        <v>3602702.8937564902</v>
      </c>
      <c r="BW6">
        <v>3491130.3966874862</v>
      </c>
      <c r="BX6">
        <v>3578737.22256607</v>
      </c>
    </row>
    <row r="7" spans="1:76" x14ac:dyDescent="0.3">
      <c r="A7">
        <v>1854.6978661123669</v>
      </c>
      <c r="B7">
        <v>1838.3534670366089</v>
      </c>
      <c r="C7">
        <v>1850.992773914267</v>
      </c>
      <c r="E7">
        <v>1613.1444632979801</v>
      </c>
      <c r="F7">
        <v>1582.317094096034</v>
      </c>
      <c r="G7">
        <v>1614.1373506992129</v>
      </c>
      <c r="I7">
        <f t="shared" si="2"/>
        <v>241.5534028143868</v>
      </c>
      <c r="J7">
        <f t="shared" si="3"/>
        <v>256.03637294057489</v>
      </c>
      <c r="K7">
        <f t="shared" si="4"/>
        <v>236.85542321505409</v>
      </c>
      <c r="M7">
        <f t="shared" si="5"/>
        <v>0.13023868050309834</v>
      </c>
      <c r="N7">
        <f t="shared" si="6"/>
        <v>0.1392748334482708</v>
      </c>
      <c r="O7">
        <f t="shared" si="7"/>
        <v>0.12796129004554643</v>
      </c>
      <c r="Y7">
        <v>0.2978094589540291</v>
      </c>
      <c r="Z7">
        <v>0.31930218310803121</v>
      </c>
      <c r="AA7">
        <v>0.29409391124760509</v>
      </c>
      <c r="AG7">
        <v>5337987.4473180017</v>
      </c>
      <c r="AH7">
        <v>5290038.2701738654</v>
      </c>
      <c r="AI7">
        <v>5327688.0075503681</v>
      </c>
      <c r="AK7">
        <v>1589703.153589173</v>
      </c>
      <c r="AL7">
        <v>1689120.768391548</v>
      </c>
      <c r="AM7">
        <v>1566840.6040474479</v>
      </c>
      <c r="AQ7" t="s">
        <v>42</v>
      </c>
      <c r="AS7">
        <f>BR3</f>
        <v>590976</v>
      </c>
      <c r="AT7">
        <f>BR4</f>
        <v>734079</v>
      </c>
      <c r="AU7">
        <f>BR5</f>
        <v>1278552</v>
      </c>
      <c r="AV7">
        <f>BR6</f>
        <v>1296417.5</v>
      </c>
      <c r="AW7">
        <f>BR7</f>
        <v>2111538</v>
      </c>
      <c r="AX7">
        <f>BR8</f>
        <v>1015402.5</v>
      </c>
      <c r="AY7">
        <f>BR9</f>
        <v>921731.25</v>
      </c>
      <c r="AZ7">
        <f>BR10</f>
        <v>1384564.5</v>
      </c>
      <c r="BA7">
        <f>BR11</f>
        <v>522737.5</v>
      </c>
      <c r="BB7">
        <f>BR12</f>
        <v>1128006</v>
      </c>
      <c r="BC7">
        <f>BR13</f>
        <v>748569.5</v>
      </c>
      <c r="BD7">
        <f>BR14</f>
        <v>591571.75</v>
      </c>
      <c r="BE7">
        <f>BR15</f>
        <v>692362.5</v>
      </c>
      <c r="BF7">
        <f>BR16</f>
        <v>1429100.75</v>
      </c>
      <c r="BG7">
        <f>BR17</f>
        <v>1537716.75</v>
      </c>
      <c r="BH7">
        <f>BR18</f>
        <v>1587079.25</v>
      </c>
      <c r="BI7">
        <f>BR19</f>
        <v>3038237.5</v>
      </c>
      <c r="BJ7">
        <f>BR20</f>
        <v>1648088</v>
      </c>
      <c r="BK7">
        <f>BR21</f>
        <v>576087.5</v>
      </c>
      <c r="BL7">
        <f>BR22</f>
        <v>1264758.75</v>
      </c>
      <c r="BM7">
        <f>BR23</f>
        <v>583440</v>
      </c>
      <c r="BN7">
        <f>BR24</f>
        <v>1499050.5</v>
      </c>
      <c r="BO7">
        <f>BR25</f>
        <v>2388106.25</v>
      </c>
      <c r="BP7">
        <f>BR26</f>
        <v>803451</v>
      </c>
      <c r="BR7">
        <v>2111538</v>
      </c>
      <c r="BS7">
        <v>0</v>
      </c>
      <c r="BT7">
        <v>0</v>
      </c>
      <c r="BV7">
        <v>1548290.5177210399</v>
      </c>
      <c r="BW7">
        <v>1500341.3405769069</v>
      </c>
      <c r="BX7">
        <v>1537991.077953401</v>
      </c>
    </row>
    <row r="8" spans="1:76" x14ac:dyDescent="0.3">
      <c r="A8">
        <v>1172.0586015219731</v>
      </c>
      <c r="B8">
        <v>1155.6501067635629</v>
      </c>
      <c r="C8">
        <v>1168.3389795505391</v>
      </c>
      <c r="E8">
        <v>1032.773457620719</v>
      </c>
      <c r="F8">
        <v>1016.421058270656</v>
      </c>
      <c r="G8">
        <v>1029.9303061592991</v>
      </c>
      <c r="I8">
        <f t="shared" si="2"/>
        <v>139.28514390125406</v>
      </c>
      <c r="J8">
        <f t="shared" si="3"/>
        <v>139.22904849290694</v>
      </c>
      <c r="K8">
        <f t="shared" si="4"/>
        <v>138.40867339123997</v>
      </c>
      <c r="M8">
        <f t="shared" si="5"/>
        <v>0.11883803738173651</v>
      </c>
      <c r="N8">
        <f t="shared" si="6"/>
        <v>0.12047681878628695</v>
      </c>
      <c r="O8">
        <f t="shared" si="7"/>
        <v>0.11846619501173015</v>
      </c>
      <c r="Y8">
        <v>0.27100774262255323</v>
      </c>
      <c r="Z8">
        <v>0.27619180799116327</v>
      </c>
      <c r="AA8">
        <v>0.27179622398111591</v>
      </c>
      <c r="AG8">
        <v>3383690.8863582872</v>
      </c>
      <c r="AH8">
        <v>3335553.6732253511</v>
      </c>
      <c r="AI8">
        <v>3373351.0566307791</v>
      </c>
      <c r="AK8">
        <v>917006.42884446576</v>
      </c>
      <c r="AL8">
        <v>921252.59965967562</v>
      </c>
      <c r="AM8">
        <v>916864.07935495325</v>
      </c>
      <c r="AQ8" t="s">
        <v>44</v>
      </c>
      <c r="AS8">
        <f>BE39</f>
        <v>1244083.9990487129</v>
      </c>
      <c r="AT8">
        <f>BE40</f>
        <v>1694181.1704775721</v>
      </c>
      <c r="AU8">
        <f>BE41</f>
        <v>1617095.0707086346</v>
      </c>
      <c r="AV8">
        <f>BE42</f>
        <v>3557523.5043366826</v>
      </c>
      <c r="AW8">
        <f>BE43</f>
        <v>1528874.3120837826</v>
      </c>
      <c r="AX8">
        <f>BE44</f>
        <v>1534869.8976215951</v>
      </c>
      <c r="AY8">
        <f>BE45</f>
        <v>1233377.596303063</v>
      </c>
      <c r="AZ8">
        <f>BE46</f>
        <v>2065907.4738074883</v>
      </c>
      <c r="BA8">
        <f>BE47</f>
        <v>4014472.7735222862</v>
      </c>
      <c r="BB8">
        <f>BE48</f>
        <v>3124556.5773006803</v>
      </c>
      <c r="BC8">
        <f>BE49</f>
        <v>602128.09041733725</v>
      </c>
      <c r="BD8">
        <f>BE50</f>
        <v>2004238.5939927793</v>
      </c>
      <c r="BE8">
        <f>BE51</f>
        <v>683068.49517472927</v>
      </c>
      <c r="BF8">
        <f>BE52</f>
        <v>1139161.2521410182</v>
      </c>
      <c r="BG8">
        <f>BE53</f>
        <v>1310463.6960718548</v>
      </c>
      <c r="BH8">
        <f>BE54</f>
        <v>3167382.1882839059</v>
      </c>
      <c r="BI8">
        <f>BE55</f>
        <v>1086914.0067420332</v>
      </c>
      <c r="BJ8">
        <f>BE56</f>
        <v>1987108.3495996336</v>
      </c>
      <c r="BK8">
        <f>BE57</f>
        <v>1264212.036210621</v>
      </c>
      <c r="BL8">
        <f>BE58</f>
        <v>899337.83063781622</v>
      </c>
      <c r="BM8">
        <f>BE59</f>
        <v>1764415.1724891423</v>
      </c>
      <c r="BN8">
        <f>BE60</f>
        <v>3858159.2934349682</v>
      </c>
      <c r="BO8">
        <f>BE61</f>
        <v>989271.61370137753</v>
      </c>
      <c r="BP8">
        <f>BE62</f>
        <v>3617051.1036025458</v>
      </c>
      <c r="BR8">
        <v>1015402.5</v>
      </c>
      <c r="BS8">
        <v>0</v>
      </c>
      <c r="BT8">
        <v>0</v>
      </c>
      <c r="BV8">
        <v>1554362.245241737</v>
      </c>
      <c r="BW8">
        <v>1506225.032108814</v>
      </c>
      <c r="BX8">
        <v>1544022.415514234</v>
      </c>
    </row>
    <row r="9" spans="1:76" x14ac:dyDescent="0.3">
      <c r="A9">
        <v>1222.1633337790281</v>
      </c>
      <c r="B9">
        <v>1209.9646168868439</v>
      </c>
      <c r="C9">
        <v>1219.1772626203431</v>
      </c>
      <c r="E9">
        <v>1078.964879744824</v>
      </c>
      <c r="F9">
        <v>1059.0197267405549</v>
      </c>
      <c r="G9">
        <v>1076.054835308985</v>
      </c>
      <c r="I9">
        <f t="shared" si="2"/>
        <v>143.19845403420413</v>
      </c>
      <c r="J9">
        <f t="shared" si="3"/>
        <v>150.94489014628903</v>
      </c>
      <c r="K9">
        <f t="shared" si="4"/>
        <v>143.12242731135802</v>
      </c>
      <c r="M9">
        <f t="shared" si="5"/>
        <v>0.1171680168078868</v>
      </c>
      <c r="N9">
        <f t="shared" si="6"/>
        <v>0.12475149110943416</v>
      </c>
      <c r="O9">
        <f t="shared" si="7"/>
        <v>0.11739263165370149</v>
      </c>
      <c r="Q9">
        <v>5168.5</v>
      </c>
      <c r="S9">
        <f>S3-Q9</f>
        <v>1793.6942904667367</v>
      </c>
      <c r="T9">
        <f>S9/24</f>
        <v>74.73726210278069</v>
      </c>
      <c r="Y9">
        <v>0.27330570993512121</v>
      </c>
      <c r="Z9">
        <v>0.29439849276527058</v>
      </c>
      <c r="AA9">
        <v>0.27678329673072238</v>
      </c>
      <c r="AG9">
        <v>3709108.9899723101</v>
      </c>
      <c r="AH9">
        <v>3670427.3008476291</v>
      </c>
      <c r="AI9">
        <v>3700800.198226992</v>
      </c>
      <c r="AK9">
        <v>1013720.665731122</v>
      </c>
      <c r="AL9">
        <v>1080568.265174042</v>
      </c>
      <c r="AM9">
        <v>1024319.679406978</v>
      </c>
      <c r="BR9">
        <v>921731.25</v>
      </c>
      <c r="BS9">
        <v>0</v>
      </c>
      <c r="BT9">
        <v>0</v>
      </c>
      <c r="BV9">
        <v>1249041.0899263939</v>
      </c>
      <c r="BW9">
        <v>1210359.400801718</v>
      </c>
      <c r="BX9">
        <v>1240732.298181077</v>
      </c>
    </row>
    <row r="10" spans="1:76" x14ac:dyDescent="0.3">
      <c r="A10">
        <v>1772.892379989855</v>
      </c>
      <c r="B10">
        <v>1752.4595291954549</v>
      </c>
      <c r="C10">
        <v>1767.890710799061</v>
      </c>
      <c r="E10">
        <v>1580.3811692138561</v>
      </c>
      <c r="F10">
        <v>1554.575630034481</v>
      </c>
      <c r="G10">
        <v>1578.519977643459</v>
      </c>
      <c r="I10">
        <f t="shared" si="2"/>
        <v>192.51121077599896</v>
      </c>
      <c r="J10">
        <f t="shared" si="3"/>
        <v>197.8838991609739</v>
      </c>
      <c r="K10">
        <f t="shared" si="4"/>
        <v>189.37073315560201</v>
      </c>
      <c r="M10">
        <f t="shared" si="5"/>
        <v>0.10858595420050289</v>
      </c>
      <c r="N10">
        <f t="shared" si="6"/>
        <v>0.11291781400043022</v>
      </c>
      <c r="O10">
        <f t="shared" si="7"/>
        <v>0.10711676462738422</v>
      </c>
      <c r="Q10">
        <v>5168.5</v>
      </c>
      <c r="S10">
        <f t="shared" ref="S10:S11" si="8">S4-Q10</f>
        <v>2302.8248598594528</v>
      </c>
      <c r="T10">
        <f t="shared" ref="T10:T11" si="9">S10/24</f>
        <v>95.951035827477199</v>
      </c>
      <c r="Y10">
        <v>0.25197065679725877</v>
      </c>
      <c r="Z10">
        <v>0.2655676260385757</v>
      </c>
      <c r="AA10">
        <v>0.25196755630538709</v>
      </c>
      <c r="AG10">
        <v>5395363.3787739696</v>
      </c>
      <c r="AH10">
        <v>5330571.5494901286</v>
      </c>
      <c r="AI10">
        <v>5381446.1526005603</v>
      </c>
      <c r="AK10">
        <v>1359473.2542095541</v>
      </c>
      <c r="AL10">
        <v>1415627.231826866</v>
      </c>
      <c r="AM10">
        <v>1355949.8364597911</v>
      </c>
      <c r="AQ10" t="s">
        <v>45</v>
      </c>
      <c r="AS10">
        <f>SUM(AS3:AS8)</f>
        <v>3934938.1888062982</v>
      </c>
      <c r="AT10">
        <f t="shared" ref="AT10:BP10" si="10">SUM(AT3:AT8)</f>
        <v>4536222.6730455905</v>
      </c>
      <c r="AU10">
        <f t="shared" si="10"/>
        <v>4833191.0610207831</v>
      </c>
      <c r="AV10">
        <f t="shared" si="10"/>
        <v>6687593.5349731697</v>
      </c>
      <c r="AW10">
        <f t="shared" si="10"/>
        <v>5318571.241680529</v>
      </c>
      <c r="AX10">
        <f t="shared" si="10"/>
        <v>3364198.5387381511</v>
      </c>
      <c r="AY10">
        <f t="shared" si="10"/>
        <v>3693445.4963489822</v>
      </c>
      <c r="AZ10">
        <f t="shared" si="10"/>
        <v>5369127.0269547533</v>
      </c>
      <c r="BA10">
        <f t="shared" si="10"/>
        <v>7399130.9956824509</v>
      </c>
      <c r="BB10">
        <f t="shared" si="10"/>
        <v>6294525.2113345657</v>
      </c>
      <c r="BC10">
        <f t="shared" si="10"/>
        <v>3038041.5808474994</v>
      </c>
      <c r="BD10">
        <f t="shared" si="10"/>
        <v>3689381.9313185392</v>
      </c>
      <c r="BE10">
        <f t="shared" si="10"/>
        <v>3104298.7671529655</v>
      </c>
      <c r="BF10">
        <f t="shared" si="10"/>
        <v>3804304.5308241853</v>
      </c>
      <c r="BG10">
        <f t="shared" si="10"/>
        <v>4804161.4962366354</v>
      </c>
      <c r="BH10">
        <f t="shared" si="10"/>
        <v>6222357.6706183739</v>
      </c>
      <c r="BI10">
        <f t="shared" si="10"/>
        <v>5743497.5360167408</v>
      </c>
      <c r="BJ10">
        <f t="shared" si="10"/>
        <v>5126953.2176193241</v>
      </c>
      <c r="BK10">
        <f t="shared" si="10"/>
        <v>4561794.5973789915</v>
      </c>
      <c r="BL10">
        <f t="shared" si="10"/>
        <v>3602334.5340594412</v>
      </c>
      <c r="BM10">
        <f t="shared" si="10"/>
        <v>3558560.0205012122</v>
      </c>
      <c r="BN10">
        <f t="shared" si="10"/>
        <v>6771601.0505453851</v>
      </c>
      <c r="BO10">
        <f t="shared" si="10"/>
        <v>5053193.6893225471</v>
      </c>
      <c r="BP10">
        <f t="shared" si="10"/>
        <v>5786528.2783626681</v>
      </c>
      <c r="BR10">
        <v>1384564.5</v>
      </c>
      <c r="BS10">
        <v>0</v>
      </c>
      <c r="BT10">
        <v>0</v>
      </c>
      <c r="BV10">
        <v>2092143.82562657</v>
      </c>
      <c r="BW10">
        <v>2027351.9963427391</v>
      </c>
      <c r="BX10">
        <v>2078226.5994531561</v>
      </c>
    </row>
    <row r="11" spans="1:76" x14ac:dyDescent="0.3">
      <c r="A11">
        <v>2423.4672238671801</v>
      </c>
      <c r="B11">
        <v>2383.7620946493762</v>
      </c>
      <c r="C11">
        <v>2413.7479769777729</v>
      </c>
      <c r="E11">
        <v>2230.6016862839751</v>
      </c>
      <c r="F11">
        <v>2186.8682830025969</v>
      </c>
      <c r="G11">
        <v>2227.2507043910541</v>
      </c>
      <c r="I11">
        <f t="shared" si="2"/>
        <v>192.86553758320497</v>
      </c>
      <c r="J11">
        <f t="shared" si="3"/>
        <v>196.89381164677934</v>
      </c>
      <c r="K11">
        <f t="shared" si="4"/>
        <v>186.49727258671874</v>
      </c>
      <c r="M11">
        <f t="shared" si="5"/>
        <v>7.9582482355773379E-2</v>
      </c>
      <c r="N11">
        <f t="shared" si="6"/>
        <v>8.2597928748313343E-2</v>
      </c>
      <c r="O11">
        <f t="shared" si="7"/>
        <v>7.7264600267104064E-2</v>
      </c>
      <c r="Q11">
        <v>5168.5</v>
      </c>
      <c r="S11">
        <f t="shared" si="8"/>
        <v>1900.1883255196899</v>
      </c>
      <c r="T11">
        <f t="shared" si="9"/>
        <v>79.174513563320417</v>
      </c>
      <c r="Y11">
        <v>0.1833135991176926</v>
      </c>
      <c r="Z11">
        <v>0.1925839131713428</v>
      </c>
      <c r="AA11">
        <v>0.18012449942918279</v>
      </c>
      <c r="AG11">
        <v>7450113.491941412</v>
      </c>
      <c r="AH11">
        <v>7324209.9662973965</v>
      </c>
      <c r="AI11">
        <v>7423069.5288092513</v>
      </c>
      <c r="AK11">
        <v>1365707.1180430611</v>
      </c>
      <c r="AL11">
        <v>1410525.016198101</v>
      </c>
      <c r="AM11">
        <v>1337076.683104787</v>
      </c>
      <c r="BR11">
        <v>522737.5</v>
      </c>
      <c r="BS11">
        <v>0</v>
      </c>
      <c r="BT11">
        <v>0</v>
      </c>
      <c r="BV11">
        <v>4065455.2697809939</v>
      </c>
      <c r="BW11">
        <v>3939551.7441370199</v>
      </c>
      <c r="BX11">
        <v>4038411.3066488458</v>
      </c>
    </row>
    <row r="12" spans="1:76" x14ac:dyDescent="0.3">
      <c r="A12">
        <v>2202.9778054683702</v>
      </c>
      <c r="B12">
        <v>2170.384376498002</v>
      </c>
      <c r="C12">
        <v>2194.7853106850739</v>
      </c>
      <c r="E12">
        <v>1975.521713254657</v>
      </c>
      <c r="F12">
        <v>1937.7675392632659</v>
      </c>
      <c r="G12">
        <v>1971.6654789480051</v>
      </c>
      <c r="I12">
        <f t="shared" si="2"/>
        <v>227.45609221371319</v>
      </c>
      <c r="J12">
        <f t="shared" si="3"/>
        <v>232.61683723473607</v>
      </c>
      <c r="K12">
        <f t="shared" si="4"/>
        <v>223.11983173706881</v>
      </c>
      <c r="M12">
        <f t="shared" si="5"/>
        <v>0.10324937983901034</v>
      </c>
      <c r="N12">
        <f t="shared" si="6"/>
        <v>0.10717771458071045</v>
      </c>
      <c r="O12">
        <f t="shared" si="7"/>
        <v>0.10165906918131543</v>
      </c>
      <c r="Y12">
        <v>0.21757123827527949</v>
      </c>
      <c r="Z12">
        <v>0.229362731557719</v>
      </c>
      <c r="AA12">
        <v>0.21699151904194811</v>
      </c>
      <c r="AG12">
        <v>6334206.0618474111</v>
      </c>
      <c r="AH12">
        <v>6236212.4493982168</v>
      </c>
      <c r="AI12">
        <v>6313157.1227592696</v>
      </c>
      <c r="AK12">
        <v>1378141.056366923</v>
      </c>
      <c r="AL12">
        <v>1430354.7219682289</v>
      </c>
      <c r="AM12">
        <v>1369901.5540180281</v>
      </c>
      <c r="AQ12" t="s">
        <v>46</v>
      </c>
      <c r="AS12">
        <f>AS3/AS10</f>
        <v>0.17004597170059707</v>
      </c>
      <c r="AT12">
        <f t="shared" ref="AT12:BP12" si="11">AT3/AT10</f>
        <v>7.7845605364104675E-2</v>
      </c>
      <c r="AU12">
        <f t="shared" si="11"/>
        <v>3.1563229773251315E-2</v>
      </c>
      <c r="AV12">
        <f t="shared" si="11"/>
        <v>8.5035339101248518E-4</v>
      </c>
      <c r="AW12">
        <f t="shared" si="11"/>
        <v>7.3679063334536971E-2</v>
      </c>
      <c r="AX12">
        <f t="shared" si="11"/>
        <v>2.7884953229676119E-2</v>
      </c>
      <c r="AY12">
        <f t="shared" si="11"/>
        <v>0.17799130550172404</v>
      </c>
      <c r="AZ12">
        <f t="shared" si="11"/>
        <v>7.9155994456576201E-2</v>
      </c>
      <c r="BA12">
        <f t="shared" si="11"/>
        <v>7.1233931687865903E-2</v>
      </c>
      <c r="BB12">
        <f t="shared" si="11"/>
        <v>5.2619918327791643E-2</v>
      </c>
      <c r="BC12">
        <f t="shared" si="11"/>
        <v>3.6796627481617508E-2</v>
      </c>
      <c r="BD12">
        <f t="shared" si="11"/>
        <v>1.3539634506579187E-3</v>
      </c>
      <c r="BE12">
        <f t="shared" si="11"/>
        <v>6.381070386916185E-2</v>
      </c>
      <c r="BF12">
        <f t="shared" si="11"/>
        <v>3.5380319099979851E-2</v>
      </c>
      <c r="BG12">
        <f t="shared" si="11"/>
        <v>0.11572032976557126</v>
      </c>
      <c r="BH12">
        <f t="shared" si="11"/>
        <v>6.1386781931496312E-2</v>
      </c>
      <c r="BI12">
        <f t="shared" si="11"/>
        <v>8.5116442353967911E-2</v>
      </c>
      <c r="BJ12">
        <f t="shared" si="11"/>
        <v>7.1562369094370346E-2</v>
      </c>
      <c r="BK12">
        <f t="shared" si="11"/>
        <v>0.16827519135729038</v>
      </c>
      <c r="BL12">
        <f t="shared" si="11"/>
        <v>7.6664359129498885E-2</v>
      </c>
      <c r="BM12">
        <f t="shared" si="11"/>
        <v>8.1974995263726716E-3</v>
      </c>
      <c r="BN12">
        <f t="shared" si="11"/>
        <v>8.5526758366915884E-3</v>
      </c>
      <c r="BO12">
        <f t="shared" si="11"/>
        <v>8.2833325385125112E-2</v>
      </c>
      <c r="BP12">
        <f t="shared" si="11"/>
        <v>1.6481922659454733E-2</v>
      </c>
      <c r="BR12">
        <v>1128006</v>
      </c>
      <c r="BS12">
        <v>0</v>
      </c>
      <c r="BT12">
        <v>0</v>
      </c>
      <c r="BV12">
        <v>3164237.4278131188</v>
      </c>
      <c r="BW12">
        <v>3066243.8153639459</v>
      </c>
      <c r="BX12">
        <v>3143188.4887249768</v>
      </c>
    </row>
    <row r="13" spans="1:76" x14ac:dyDescent="0.3">
      <c r="A13">
        <v>1062.5689714111329</v>
      </c>
      <c r="B13">
        <v>1056.287946036631</v>
      </c>
      <c r="C13">
        <v>1060.9902093956041</v>
      </c>
      <c r="E13">
        <v>904.70873049687566</v>
      </c>
      <c r="F13">
        <v>895.84057175636428</v>
      </c>
      <c r="G13">
        <v>904.64042091958538</v>
      </c>
      <c r="I13">
        <f t="shared" si="2"/>
        <v>157.86024091425725</v>
      </c>
      <c r="J13">
        <f t="shared" si="3"/>
        <v>160.44737428026667</v>
      </c>
      <c r="K13">
        <f t="shared" si="4"/>
        <v>156.34978847601872</v>
      </c>
      <c r="M13">
        <f t="shared" si="5"/>
        <v>0.14856470042091735</v>
      </c>
      <c r="N13">
        <f t="shared" si="6"/>
        <v>0.15189738260508609</v>
      </c>
      <c r="O13">
        <f t="shared" si="7"/>
        <v>0.14736214066017045</v>
      </c>
      <c r="Y13">
        <v>0.31415593492641292</v>
      </c>
      <c r="Z13">
        <v>0.32428826308430558</v>
      </c>
      <c r="AA13">
        <v>0.31456081208194092</v>
      </c>
      <c r="AG13">
        <v>3045688.4114150601</v>
      </c>
      <c r="AH13">
        <v>3026804.2256826628</v>
      </c>
      <c r="AI13">
        <v>3041632.1054449501</v>
      </c>
      <c r="AK13">
        <v>956821.09038263944</v>
      </c>
      <c r="AL13">
        <v>981557.08504286734</v>
      </c>
      <c r="AM13">
        <v>956778.26514326711</v>
      </c>
      <c r="AQ13" t="s">
        <v>47</v>
      </c>
      <c r="AS13">
        <f>AS4/AS10</f>
        <v>6.0132380394971374E-2</v>
      </c>
      <c r="AT13">
        <f t="shared" ref="AT13:BP13" si="12">AT4/AT10</f>
        <v>0.2183064790633675</v>
      </c>
      <c r="AU13">
        <f t="shared" si="12"/>
        <v>0.11785877959471601</v>
      </c>
      <c r="AV13">
        <f t="shared" si="12"/>
        <v>0.11007582864453398</v>
      </c>
      <c r="AW13">
        <f t="shared" si="12"/>
        <v>9.5568673785291644E-2</v>
      </c>
      <c r="AX13">
        <f t="shared" si="12"/>
        <v>9.6383491124641354E-2</v>
      </c>
      <c r="AY13">
        <f t="shared" si="12"/>
        <v>0.13050091045785325</v>
      </c>
      <c r="AZ13">
        <f t="shared" si="12"/>
        <v>0.1109910041256735</v>
      </c>
      <c r="BA13">
        <f t="shared" si="12"/>
        <v>0.1184409359033344</v>
      </c>
      <c r="BB13">
        <f t="shared" si="12"/>
        <v>7.5181905562606344E-2</v>
      </c>
      <c r="BC13">
        <f t="shared" si="12"/>
        <v>0.27980828352022175</v>
      </c>
      <c r="BD13">
        <f t="shared" si="12"/>
        <v>6.651000210008183E-2</v>
      </c>
      <c r="BE13">
        <f t="shared" si="12"/>
        <v>0.12703738576093304</v>
      </c>
      <c r="BF13">
        <f t="shared" si="12"/>
        <v>0.12900166009940289</v>
      </c>
      <c r="BG13">
        <f t="shared" si="12"/>
        <v>0.14410931034319638</v>
      </c>
      <c r="BH13">
        <f t="shared" si="12"/>
        <v>6.6195037605266224E-2</v>
      </c>
      <c r="BI13">
        <f t="shared" si="12"/>
        <v>9.765311057989548E-2</v>
      </c>
      <c r="BJ13">
        <f t="shared" si="12"/>
        <v>9.743119915417367E-2</v>
      </c>
      <c r="BK13">
        <f t="shared" si="12"/>
        <v>8.4527786547326816E-2</v>
      </c>
      <c r="BL13">
        <f t="shared" si="12"/>
        <v>7.5415427809769633E-2</v>
      </c>
      <c r="BM13">
        <f t="shared" si="12"/>
        <v>0.14283552815512413</v>
      </c>
      <c r="BN13">
        <f t="shared" si="12"/>
        <v>5.3060952250141978E-2</v>
      </c>
      <c r="BO13">
        <f t="shared" si="12"/>
        <v>6.763651286951175E-2</v>
      </c>
      <c r="BP13">
        <f t="shared" si="12"/>
        <v>5.3006912823173831E-2</v>
      </c>
      <c r="BR13">
        <v>748569.5</v>
      </c>
      <c r="BS13">
        <v>0</v>
      </c>
      <c r="BT13">
        <v>0</v>
      </c>
      <c r="BV13">
        <v>609774.92098484491</v>
      </c>
      <c r="BW13">
        <v>590890.73525243485</v>
      </c>
      <c r="BX13">
        <v>605718.61501473223</v>
      </c>
    </row>
    <row r="14" spans="1:76" x14ac:dyDescent="0.3">
      <c r="A14">
        <v>1292.493354441209</v>
      </c>
      <c r="B14">
        <v>1271.586385200354</v>
      </c>
      <c r="C14">
        <v>1287.2383002216629</v>
      </c>
      <c r="E14">
        <v>1147.82242319993</v>
      </c>
      <c r="F14">
        <v>1127.6842870232831</v>
      </c>
      <c r="G14">
        <v>1147.2815549231029</v>
      </c>
      <c r="I14">
        <f t="shared" si="2"/>
        <v>144.67093124127905</v>
      </c>
      <c r="J14">
        <f t="shared" si="3"/>
        <v>143.90209817707091</v>
      </c>
      <c r="K14">
        <f t="shared" si="4"/>
        <v>139.95674529856001</v>
      </c>
      <c r="M14">
        <f t="shared" si="5"/>
        <v>0.11193166351236325</v>
      </c>
      <c r="N14">
        <f t="shared" si="6"/>
        <v>0.11316737883631663</v>
      </c>
      <c r="O14">
        <f t="shared" si="7"/>
        <v>0.1087263681281542</v>
      </c>
      <c r="Y14">
        <v>0.2348603532444426</v>
      </c>
      <c r="Z14">
        <v>0.24013451973310951</v>
      </c>
      <c r="AA14">
        <v>0.23152425496988141</v>
      </c>
      <c r="AG14">
        <v>3714835.108456146</v>
      </c>
      <c r="AH14">
        <v>3651977.3636285369</v>
      </c>
      <c r="AI14">
        <v>3701333.321870002</v>
      </c>
      <c r="AK14">
        <v>872467.48581686756</v>
      </c>
      <c r="AL14">
        <v>876965.83029112639</v>
      </c>
      <c r="AM14">
        <v>856948.4397411485</v>
      </c>
      <c r="AQ14" t="s">
        <v>48</v>
      </c>
      <c r="AS14">
        <f>AS5/AS10</f>
        <v>0.17414755174797583</v>
      </c>
      <c r="AT14">
        <f t="shared" ref="AT14:BP14" si="13">AT5/AT10</f>
        <v>0.13356326313488229</v>
      </c>
      <c r="AU14">
        <f t="shared" si="13"/>
        <v>0.1623047507146235</v>
      </c>
      <c r="AV14">
        <f t="shared" si="13"/>
        <v>0.13252021196588248</v>
      </c>
      <c r="AW14">
        <f t="shared" si="13"/>
        <v>0.14146370294627966</v>
      </c>
      <c r="AX14">
        <f t="shared" si="13"/>
        <v>0.11019011450719594</v>
      </c>
      <c r="AY14">
        <f t="shared" si="13"/>
        <v>8.9706065699038773E-2</v>
      </c>
      <c r="AZ14">
        <f t="shared" si="13"/>
        <v>0.16275581851163848</v>
      </c>
      <c r="BA14">
        <f t="shared" si="13"/>
        <v>0.1277434513344457</v>
      </c>
      <c r="BB14">
        <f t="shared" si="13"/>
        <v>0.12014914645816291</v>
      </c>
      <c r="BC14">
        <f t="shared" si="13"/>
        <v>0.15205210126755028</v>
      </c>
      <c r="BD14">
        <f t="shared" si="13"/>
        <v>0.11831914048519997</v>
      </c>
      <c r="BE14">
        <f t="shared" si="13"/>
        <v>0.30265878161196258</v>
      </c>
      <c r="BF14">
        <f t="shared" si="13"/>
        <v>9.4745417331514314E-2</v>
      </c>
      <c r="BG14">
        <f t="shared" si="13"/>
        <v>0.14097829519340041</v>
      </c>
      <c r="BH14">
        <f t="shared" si="13"/>
        <v>9.0475274599972719E-2</v>
      </c>
      <c r="BI14">
        <f t="shared" si="13"/>
        <v>6.3707357763392494E-2</v>
      </c>
      <c r="BJ14">
        <f t="shared" si="13"/>
        <v>7.6287364625585996E-2</v>
      </c>
      <c r="BK14">
        <f t="shared" si="13"/>
        <v>0.18573387825233889</v>
      </c>
      <c r="BL14">
        <f t="shared" si="13"/>
        <v>0.19192517476126433</v>
      </c>
      <c r="BM14">
        <f t="shared" si="13"/>
        <v>0.17106182006836126</v>
      </c>
      <c r="BN14">
        <f t="shared" si="13"/>
        <v>0.11722653808227064</v>
      </c>
      <c r="BO14">
        <f t="shared" si="13"/>
        <v>0.17348901356618784</v>
      </c>
      <c r="BP14">
        <f t="shared" si="13"/>
        <v>0.11969043092715587</v>
      </c>
      <c r="BR14">
        <v>591571.75</v>
      </c>
      <c r="BS14">
        <v>0</v>
      </c>
      <c r="BT14">
        <v>0</v>
      </c>
      <c r="BV14">
        <v>2029691.771130709</v>
      </c>
      <c r="BW14">
        <v>1966834.0263030659</v>
      </c>
      <c r="BX14">
        <v>2016189.9845445631</v>
      </c>
    </row>
    <row r="15" spans="1:76" x14ac:dyDescent="0.3">
      <c r="A15">
        <v>1079.275055355622</v>
      </c>
      <c r="B15">
        <v>1071.972725796561</v>
      </c>
      <c r="C15">
        <v>1077.619699037421</v>
      </c>
      <c r="E15">
        <v>934.38305553063663</v>
      </c>
      <c r="F15">
        <v>923.88112019722814</v>
      </c>
      <c r="G15">
        <v>933.60072110276542</v>
      </c>
      <c r="I15">
        <f t="shared" si="2"/>
        <v>144.89199982498542</v>
      </c>
      <c r="J15">
        <f t="shared" si="3"/>
        <v>148.09160559933287</v>
      </c>
      <c r="K15">
        <f t="shared" si="4"/>
        <v>144.0189779346556</v>
      </c>
      <c r="M15">
        <f t="shared" si="5"/>
        <v>0.13424937332332154</v>
      </c>
      <c r="N15">
        <f t="shared" si="6"/>
        <v>0.13814866930433237</v>
      </c>
      <c r="O15">
        <f t="shared" si="7"/>
        <v>0.13364545772808339</v>
      </c>
      <c r="Y15">
        <v>0.30646051629176968</v>
      </c>
      <c r="Z15">
        <v>0.31630415019270142</v>
      </c>
      <c r="AA15">
        <v>0.30600772442506219</v>
      </c>
      <c r="AG15">
        <v>3112973.5144895529</v>
      </c>
      <c r="AH15">
        <v>3091550.8429083498</v>
      </c>
      <c r="AI15">
        <v>3108371.9440611559</v>
      </c>
      <c r="AK15">
        <v>954003.47045307339</v>
      </c>
      <c r="AL15">
        <v>977870.36214365519</v>
      </c>
      <c r="AM15">
        <v>951185.82526886126</v>
      </c>
      <c r="AQ15" t="s">
        <v>49</v>
      </c>
      <c r="AS15">
        <f>AS6/AS10</f>
        <v>0.1293236959725596</v>
      </c>
      <c r="AT15">
        <f t="shared" ref="AT15:BP15" si="14">AT6/AT10</f>
        <v>3.4980205214102646E-2</v>
      </c>
      <c r="AU15">
        <f t="shared" si="14"/>
        <v>8.915621057798423E-2</v>
      </c>
      <c r="AV15">
        <f t="shared" si="14"/>
        <v>3.0740803687439533E-2</v>
      </c>
      <c r="AW15">
        <f t="shared" si="14"/>
        <v>4.8167071260110418E-3</v>
      </c>
      <c r="AX15">
        <f t="shared" si="14"/>
        <v>7.4790473006499276E-3</v>
      </c>
      <c r="AY15">
        <f t="shared" si="14"/>
        <v>1.8306213010815052E-2</v>
      </c>
      <c r="AZ15">
        <f t="shared" si="14"/>
        <v>4.4467191556727534E-3</v>
      </c>
      <c r="BA15">
        <f t="shared" si="14"/>
        <v>6.9373146697838159E-2</v>
      </c>
      <c r="BB15">
        <f t="shared" si="14"/>
        <v>7.645199341380822E-2</v>
      </c>
      <c r="BC15">
        <f t="shared" si="14"/>
        <v>8.6748154357545362E-2</v>
      </c>
      <c r="BD15">
        <f t="shared" si="14"/>
        <v>0.11022740599118748</v>
      </c>
      <c r="BE15">
        <f t="shared" si="14"/>
        <v>6.3420119894116792E-2</v>
      </c>
      <c r="BF15">
        <f t="shared" si="14"/>
        <v>6.5778908594834803E-2</v>
      </c>
      <c r="BG15">
        <f t="shared" si="14"/>
        <v>6.3351325770046266E-3</v>
      </c>
      <c r="BH15">
        <f t="shared" si="14"/>
        <v>1.7849665011134313E-2</v>
      </c>
      <c r="BI15">
        <f t="shared" si="14"/>
        <v>3.5293216150760642E-2</v>
      </c>
      <c r="BJ15">
        <f t="shared" si="14"/>
        <v>4.5682687174734095E-2</v>
      </c>
      <c r="BK15">
        <f t="shared" si="14"/>
        <v>0.15804744922409344</v>
      </c>
      <c r="BL15">
        <f t="shared" si="14"/>
        <v>5.5246673544150096E-2</v>
      </c>
      <c r="BM15">
        <f t="shared" si="14"/>
        <v>1.8128400147347755E-2</v>
      </c>
      <c r="BN15">
        <f t="shared" si="14"/>
        <v>3.0030859538546149E-2</v>
      </c>
      <c r="BO15">
        <f t="shared" si="14"/>
        <v>7.6761356054808622E-3</v>
      </c>
      <c r="BP15">
        <f t="shared" si="14"/>
        <v>4.6890810335204272E-2</v>
      </c>
      <c r="BR15">
        <v>692362.5</v>
      </c>
      <c r="BS15">
        <v>0</v>
      </c>
      <c r="BT15">
        <v>0</v>
      </c>
      <c r="BV15">
        <v>691743.24251125928</v>
      </c>
      <c r="BW15">
        <v>670320.57093006407</v>
      </c>
      <c r="BX15">
        <v>687141.67208286433</v>
      </c>
    </row>
    <row r="16" spans="1:76" x14ac:dyDescent="0.3">
      <c r="A16">
        <v>1325.9065378733219</v>
      </c>
      <c r="B16">
        <v>1313.728358169808</v>
      </c>
      <c r="C16">
        <v>1323.1458809413909</v>
      </c>
      <c r="E16">
        <v>1146.234003850994</v>
      </c>
      <c r="F16">
        <v>1130.785529650416</v>
      </c>
      <c r="G16">
        <v>1142.4839667779111</v>
      </c>
      <c r="I16">
        <f t="shared" si="2"/>
        <v>179.67253402232791</v>
      </c>
      <c r="J16">
        <f t="shared" si="3"/>
        <v>182.94282851939192</v>
      </c>
      <c r="K16">
        <f t="shared" si="4"/>
        <v>180.66191416347988</v>
      </c>
      <c r="M16">
        <f t="shared" si="5"/>
        <v>0.13550919984941953</v>
      </c>
      <c r="N16">
        <f t="shared" si="6"/>
        <v>0.13925468486822856</v>
      </c>
      <c r="O16">
        <f t="shared" si="7"/>
        <v>0.13653967923396523</v>
      </c>
      <c r="Y16">
        <v>0.30984562367910579</v>
      </c>
      <c r="Z16">
        <v>0.31970682523323468</v>
      </c>
      <c r="AA16">
        <v>0.31384159459699379</v>
      </c>
      <c r="AG16">
        <v>3818771.5075735138</v>
      </c>
      <c r="AH16">
        <v>3783044.6697014119</v>
      </c>
      <c r="AI16">
        <v>3811097.415197629</v>
      </c>
      <c r="AK16">
        <v>1183229.6394521149</v>
      </c>
      <c r="AL16">
        <v>1209465.2010657489</v>
      </c>
      <c r="AM16">
        <v>1196080.889950105</v>
      </c>
      <c r="AQ16" t="s">
        <v>50</v>
      </c>
      <c r="AS16">
        <f>AS7/AS10</f>
        <v>0.15018685723733777</v>
      </c>
      <c r="AT16">
        <f t="shared" ref="AT16:BP16" si="15">AT7/AT10</f>
        <v>0.16182605063942862</v>
      </c>
      <c r="AU16">
        <f t="shared" si="15"/>
        <v>0.264535786783063</v>
      </c>
      <c r="AV16">
        <f t="shared" si="15"/>
        <v>0.1938541110820069</v>
      </c>
      <c r="AW16">
        <f t="shared" si="15"/>
        <v>0.3970122621376807</v>
      </c>
      <c r="AX16">
        <f t="shared" si="15"/>
        <v>0.30182597379667692</v>
      </c>
      <c r="AY16">
        <f t="shared" si="15"/>
        <v>0.24955864406585748</v>
      </c>
      <c r="AZ16">
        <f t="shared" si="15"/>
        <v>0.25787516165086777</v>
      </c>
      <c r="BA16">
        <f t="shared" si="15"/>
        <v>7.0648499169027865E-2</v>
      </c>
      <c r="BB16">
        <f t="shared" si="15"/>
        <v>0.1792043024895344</v>
      </c>
      <c r="BC16">
        <f t="shared" si="15"/>
        <v>0.2463987012946601</v>
      </c>
      <c r="BD16">
        <f t="shared" si="15"/>
        <v>0.16034440483872039</v>
      </c>
      <c r="BE16">
        <f t="shared" si="15"/>
        <v>0.22303346163906251</v>
      </c>
      <c r="BF16">
        <f t="shared" si="15"/>
        <v>0.3756536151143483</v>
      </c>
      <c r="BG16">
        <f t="shared" si="15"/>
        <v>0.32008015367605319</v>
      </c>
      <c r="BH16">
        <f t="shared" si="15"/>
        <v>0.25506075574763243</v>
      </c>
      <c r="BI16">
        <f t="shared" si="15"/>
        <v>0.52898734280768822</v>
      </c>
      <c r="BJ16">
        <f t="shared" si="15"/>
        <v>0.32145563457379894</v>
      </c>
      <c r="BK16">
        <f t="shared" si="15"/>
        <v>0.12628527823918131</v>
      </c>
      <c r="BL16">
        <f t="shared" si="15"/>
        <v>0.35109419684427634</v>
      </c>
      <c r="BM16">
        <f t="shared" si="15"/>
        <v>0.16395395796017073</v>
      </c>
      <c r="BN16">
        <f t="shared" si="15"/>
        <v>0.22137312709514487</v>
      </c>
      <c r="BO16">
        <f t="shared" si="15"/>
        <v>0.47259345214613369</v>
      </c>
      <c r="BP16">
        <f t="shared" si="15"/>
        <v>0.13884853946092546</v>
      </c>
      <c r="BR16">
        <v>1429100.75</v>
      </c>
      <c r="BS16">
        <v>0</v>
      </c>
      <c r="BT16">
        <v>0</v>
      </c>
      <c r="BV16">
        <v>1153628.228890351</v>
      </c>
      <c r="BW16">
        <v>1117901.3910182421</v>
      </c>
      <c r="BX16">
        <v>1145954.1365144609</v>
      </c>
    </row>
    <row r="17" spans="1:76" x14ac:dyDescent="0.3">
      <c r="A17">
        <v>1590.327190198642</v>
      </c>
      <c r="B17">
        <v>1577.366053500692</v>
      </c>
      <c r="C17">
        <v>1587.1544895925369</v>
      </c>
      <c r="E17">
        <v>1402.2639383955859</v>
      </c>
      <c r="F17">
        <v>1374.2349755079831</v>
      </c>
      <c r="G17">
        <v>1396.2108729807339</v>
      </c>
      <c r="I17">
        <f t="shared" si="2"/>
        <v>188.06325180305612</v>
      </c>
      <c r="J17">
        <f t="shared" si="3"/>
        <v>203.13107799270892</v>
      </c>
      <c r="K17">
        <f t="shared" si="4"/>
        <v>190.94361661180301</v>
      </c>
      <c r="M17">
        <f t="shared" si="5"/>
        <v>0.11825444032027511</v>
      </c>
      <c r="N17">
        <f t="shared" si="6"/>
        <v>0.12877865448029296</v>
      </c>
      <c r="O17">
        <f t="shared" si="7"/>
        <v>0.12030562737520473</v>
      </c>
      <c r="Y17">
        <v>0.27686883529616352</v>
      </c>
      <c r="Z17">
        <v>0.30484118737566251</v>
      </c>
      <c r="AA17">
        <v>0.28571352437586112</v>
      </c>
      <c r="AG17">
        <v>4820803.958211571</v>
      </c>
      <c r="AH17">
        <v>4779704.663516596</v>
      </c>
      <c r="AI17">
        <v>4811975.8669821694</v>
      </c>
      <c r="AK17">
        <v>1334730.377101172</v>
      </c>
      <c r="AL17">
        <v>1457050.8449313899</v>
      </c>
      <c r="AM17">
        <v>1374846.5841670651</v>
      </c>
      <c r="AQ17" t="s">
        <v>51</v>
      </c>
      <c r="AS17">
        <f>AS8/AS10</f>
        <v>0.31616354294655841</v>
      </c>
      <c r="AT17">
        <f t="shared" ref="AT17:BP17" si="16">AT8/AT10</f>
        <v>0.3734783965841143</v>
      </c>
      <c r="AU17">
        <f t="shared" si="16"/>
        <v>0.33458124255636185</v>
      </c>
      <c r="AV17">
        <f t="shared" si="16"/>
        <v>0.53195869122912465</v>
      </c>
      <c r="AW17">
        <f t="shared" si="16"/>
        <v>0.2874595906702001</v>
      </c>
      <c r="AX17">
        <f t="shared" si="16"/>
        <v>0.45623642004115977</v>
      </c>
      <c r="AY17">
        <f t="shared" si="16"/>
        <v>0.33393686126471134</v>
      </c>
      <c r="AZ17">
        <f t="shared" si="16"/>
        <v>0.38477530209957128</v>
      </c>
      <c r="BA17">
        <f t="shared" si="16"/>
        <v>0.54256003520748797</v>
      </c>
      <c r="BB17">
        <f t="shared" si="16"/>
        <v>0.49639273374809656</v>
      </c>
      <c r="BC17">
        <f t="shared" si="16"/>
        <v>0.19819613207840497</v>
      </c>
      <c r="BD17">
        <f t="shared" si="16"/>
        <v>0.54324508313415232</v>
      </c>
      <c r="BE17">
        <f t="shared" si="16"/>
        <v>0.22003954722476324</v>
      </c>
      <c r="BF17">
        <f t="shared" si="16"/>
        <v>0.29944007975991976</v>
      </c>
      <c r="BG17">
        <f t="shared" si="16"/>
        <v>0.27277677844477405</v>
      </c>
      <c r="BH17">
        <f t="shared" si="16"/>
        <v>0.50903248510449794</v>
      </c>
      <c r="BI17">
        <f t="shared" si="16"/>
        <v>0.18924253034429528</v>
      </c>
      <c r="BJ17">
        <f t="shared" si="16"/>
        <v>0.38758074537733694</v>
      </c>
      <c r="BK17">
        <f t="shared" si="16"/>
        <v>0.2771304163797691</v>
      </c>
      <c r="BL17">
        <f t="shared" si="16"/>
        <v>0.24965416791104067</v>
      </c>
      <c r="BM17">
        <f t="shared" si="16"/>
        <v>0.49582279414262342</v>
      </c>
      <c r="BN17">
        <f t="shared" si="16"/>
        <v>0.56975584719720485</v>
      </c>
      <c r="BO17">
        <f t="shared" si="16"/>
        <v>0.19577156042756072</v>
      </c>
      <c r="BP17">
        <f t="shared" si="16"/>
        <v>0.62508138379408584</v>
      </c>
      <c r="BR17">
        <v>1537716.75</v>
      </c>
      <c r="BS17">
        <v>0</v>
      </c>
      <c r="BT17">
        <v>0</v>
      </c>
      <c r="BV17">
        <v>1327106.158046637</v>
      </c>
      <c r="BW17">
        <v>1286006.863351685</v>
      </c>
      <c r="BX17">
        <v>1318278.0668172429</v>
      </c>
    </row>
    <row r="18" spans="1:76" x14ac:dyDescent="0.3">
      <c r="A18">
        <v>2053.5104658324271</v>
      </c>
      <c r="B18">
        <v>2022.183483146827</v>
      </c>
      <c r="C18">
        <v>2045.8420692040911</v>
      </c>
      <c r="E18">
        <v>1850.2617739581549</v>
      </c>
      <c r="F18">
        <v>1816.1069790997119</v>
      </c>
      <c r="G18">
        <v>1849.357212757978</v>
      </c>
      <c r="I18">
        <f t="shared" si="2"/>
        <v>203.24869187427225</v>
      </c>
      <c r="J18">
        <f t="shared" si="3"/>
        <v>206.07650404711512</v>
      </c>
      <c r="K18">
        <f t="shared" si="4"/>
        <v>196.4848564461131</v>
      </c>
      <c r="M18">
        <f t="shared" si="5"/>
        <v>9.8976214271146543E-2</v>
      </c>
      <c r="N18">
        <f t="shared" si="6"/>
        <v>0.10190791575768809</v>
      </c>
      <c r="O18">
        <f t="shared" si="7"/>
        <v>9.6041067589617529E-2</v>
      </c>
      <c r="Y18">
        <v>0.2304915853981814</v>
      </c>
      <c r="Z18">
        <v>0.23970884301605619</v>
      </c>
      <c r="AA18">
        <v>0.22640970894522619</v>
      </c>
      <c r="AG18">
        <v>6262582.3924371032</v>
      </c>
      <c r="AH18">
        <v>6163245.6657821899</v>
      </c>
      <c r="AI18">
        <v>6241244.9536355827</v>
      </c>
      <c r="AK18">
        <v>1443472.544319564</v>
      </c>
      <c r="AL18">
        <v>1477384.4877683721</v>
      </c>
      <c r="AM18">
        <v>1413078.4534084939</v>
      </c>
      <c r="AQ18" t="s">
        <v>66</v>
      </c>
      <c r="AS18" t="s">
        <v>1</v>
      </c>
      <c r="AT18" t="s">
        <v>67</v>
      </c>
      <c r="AU18" t="s">
        <v>67</v>
      </c>
      <c r="AV18" t="s">
        <v>68</v>
      </c>
      <c r="AW18" t="s">
        <v>67</v>
      </c>
      <c r="AX18" t="s">
        <v>68</v>
      </c>
      <c r="AY18" t="s">
        <v>67</v>
      </c>
      <c r="AZ18" t="s">
        <v>68</v>
      </c>
      <c r="BA18" t="s">
        <v>68</v>
      </c>
      <c r="BB18" t="s">
        <v>68</v>
      </c>
      <c r="BC18" t="s">
        <v>67</v>
      </c>
      <c r="BD18" t="s">
        <v>68</v>
      </c>
      <c r="BE18" t="s">
        <v>67</v>
      </c>
      <c r="BF18" t="s">
        <v>67</v>
      </c>
      <c r="BG18" t="s">
        <v>68</v>
      </c>
      <c r="BH18" t="s">
        <v>68</v>
      </c>
      <c r="BI18" t="s">
        <v>67</v>
      </c>
      <c r="BJ18" t="s">
        <v>68</v>
      </c>
      <c r="BK18" t="s">
        <v>67</v>
      </c>
      <c r="BL18" t="s">
        <v>67</v>
      </c>
      <c r="BM18" t="s">
        <v>67</v>
      </c>
      <c r="BN18" t="s">
        <v>68</v>
      </c>
      <c r="BO18" t="s">
        <v>67</v>
      </c>
      <c r="BP18" t="s">
        <v>68</v>
      </c>
      <c r="BR18">
        <v>1587079.25</v>
      </c>
      <c r="BS18">
        <v>0</v>
      </c>
      <c r="BT18">
        <v>0</v>
      </c>
      <c r="BV18">
        <v>3207606.910102712</v>
      </c>
      <c r="BW18">
        <v>3108270.1834478122</v>
      </c>
      <c r="BX18">
        <v>3186269.4713011938</v>
      </c>
    </row>
    <row r="19" spans="1:76" x14ac:dyDescent="0.3">
      <c r="A19">
        <v>1918.2832273681111</v>
      </c>
      <c r="B19">
        <v>1907.5331081068839</v>
      </c>
      <c r="C19">
        <v>1915.6517521595181</v>
      </c>
      <c r="E19">
        <v>1661.2598493611031</v>
      </c>
      <c r="F19">
        <v>1634.146099838533</v>
      </c>
      <c r="G19">
        <v>1652.333005143646</v>
      </c>
      <c r="I19">
        <f t="shared" si="2"/>
        <v>257.02337800700798</v>
      </c>
      <c r="J19">
        <f t="shared" si="3"/>
        <v>273.38700826835088</v>
      </c>
      <c r="K19">
        <f t="shared" si="4"/>
        <v>263.31874701587208</v>
      </c>
      <c r="M19">
        <f t="shared" si="5"/>
        <v>0.13398614674833217</v>
      </c>
      <c r="N19">
        <f t="shared" si="6"/>
        <v>0.14331966617327635</v>
      </c>
      <c r="O19">
        <f t="shared" si="7"/>
        <v>0.1374564801347804</v>
      </c>
      <c r="Y19">
        <v>0.31553863907698748</v>
      </c>
      <c r="Z19">
        <v>0.34186129878630261</v>
      </c>
      <c r="AA19">
        <v>0.32878017902044743</v>
      </c>
      <c r="AG19">
        <v>5757300.9897723403</v>
      </c>
      <c r="AH19">
        <v>5723212.751231215</v>
      </c>
      <c r="AI19">
        <v>5749978.8670467781</v>
      </c>
      <c r="AK19">
        <v>1816650.9190693579</v>
      </c>
      <c r="AL19">
        <v>1956544.9443662311</v>
      </c>
      <c r="AM19">
        <v>1890479.0812714291</v>
      </c>
      <c r="AQ19" t="s">
        <v>65</v>
      </c>
      <c r="AS19">
        <v>60</v>
      </c>
      <c r="AT19">
        <v>100</v>
      </c>
      <c r="AU19">
        <v>120</v>
      </c>
      <c r="AV19">
        <v>150</v>
      </c>
      <c r="AW19">
        <v>250</v>
      </c>
      <c r="AX19">
        <v>120</v>
      </c>
      <c r="AY19">
        <v>60</v>
      </c>
      <c r="AZ19">
        <v>80</v>
      </c>
      <c r="BA19">
        <v>100</v>
      </c>
      <c r="BB19">
        <v>80</v>
      </c>
      <c r="BC19">
        <v>120</v>
      </c>
      <c r="BD19">
        <v>150</v>
      </c>
      <c r="BE19">
        <v>250</v>
      </c>
      <c r="BF19">
        <v>66</v>
      </c>
      <c r="BG19">
        <v>100</v>
      </c>
      <c r="BH19">
        <v>75</v>
      </c>
      <c r="BI19">
        <v>110</v>
      </c>
      <c r="BJ19">
        <v>120</v>
      </c>
      <c r="BK19">
        <v>120</v>
      </c>
      <c r="BL19">
        <v>150</v>
      </c>
      <c r="BM19">
        <v>250</v>
      </c>
      <c r="BN19">
        <v>66</v>
      </c>
      <c r="BO19">
        <v>80</v>
      </c>
      <c r="BP19">
        <v>90</v>
      </c>
      <c r="BR19">
        <v>3038237.5</v>
      </c>
      <c r="BS19">
        <v>0</v>
      </c>
      <c r="BT19">
        <v>0</v>
      </c>
      <c r="BV19">
        <v>1100717.4604975921</v>
      </c>
      <c r="BW19">
        <v>1066629.2219564761</v>
      </c>
      <c r="BX19">
        <v>1093395.3377720311</v>
      </c>
    </row>
    <row r="20" spans="1:76" x14ac:dyDescent="0.3">
      <c r="A20">
        <v>1807.0955994304791</v>
      </c>
      <c r="B20">
        <v>1786.3673222344139</v>
      </c>
      <c r="C20">
        <v>1801.885460204267</v>
      </c>
      <c r="E20">
        <v>1574.4538764728329</v>
      </c>
      <c r="F20">
        <v>1542.1965142458239</v>
      </c>
      <c r="G20">
        <v>1572.523775232115</v>
      </c>
      <c r="I20">
        <f t="shared" si="2"/>
        <v>232.64172295764615</v>
      </c>
      <c r="J20">
        <f t="shared" si="3"/>
        <v>244.17080798859001</v>
      </c>
      <c r="K20">
        <f t="shared" si="4"/>
        <v>229.36168497215203</v>
      </c>
      <c r="M20">
        <f t="shared" si="5"/>
        <v>0.12873791681578167</v>
      </c>
      <c r="N20">
        <f t="shared" si="6"/>
        <v>0.13668566646370225</v>
      </c>
      <c r="O20">
        <f t="shared" si="7"/>
        <v>0.12728982504035019</v>
      </c>
      <c r="Y20">
        <v>0.27099691626386829</v>
      </c>
      <c r="Z20">
        <v>0.2919309218428881</v>
      </c>
      <c r="AA20">
        <v>0.2725438500525309</v>
      </c>
      <c r="AG20">
        <v>5152188.8462344306</v>
      </c>
      <c r="AH20">
        <v>5089868.3470891109</v>
      </c>
      <c r="AI20">
        <v>5138802.4595336393</v>
      </c>
      <c r="AK20">
        <v>1396227.2893386281</v>
      </c>
      <c r="AL20">
        <v>1485889.958624661</v>
      </c>
      <c r="AM20">
        <v>1400549.006980713</v>
      </c>
      <c r="AU20" t="s">
        <v>58</v>
      </c>
      <c r="AW20" t="s">
        <v>59</v>
      </c>
      <c r="AX20" t="s">
        <v>60</v>
      </c>
      <c r="AY20" t="s">
        <v>61</v>
      </c>
      <c r="AZ20" t="s">
        <v>62</v>
      </c>
      <c r="BR20">
        <v>1648088</v>
      </c>
      <c r="BS20">
        <v>0</v>
      </c>
      <c r="BT20">
        <v>0</v>
      </c>
      <c r="BV20">
        <v>2012343.978215019</v>
      </c>
      <c r="BW20">
        <v>1950023.479069656</v>
      </c>
      <c r="BX20">
        <v>1998957.591514226</v>
      </c>
    </row>
    <row r="21" spans="1:76" x14ac:dyDescent="0.3">
      <c r="A21">
        <v>1600.3545615696839</v>
      </c>
      <c r="B21">
        <v>1587.167088663909</v>
      </c>
      <c r="C21">
        <v>1597.039835061973</v>
      </c>
      <c r="E21">
        <v>1411.8840850307979</v>
      </c>
      <c r="F21">
        <v>1389.9559172537899</v>
      </c>
      <c r="G21">
        <v>1411.7432557251391</v>
      </c>
      <c r="I21">
        <f t="shared" si="2"/>
        <v>188.47047653888603</v>
      </c>
      <c r="J21">
        <f t="shared" si="3"/>
        <v>197.21117141011905</v>
      </c>
      <c r="K21">
        <f t="shared" si="4"/>
        <v>185.29657933683393</v>
      </c>
      <c r="M21">
        <f t="shared" si="5"/>
        <v>0.11776795034347112</v>
      </c>
      <c r="N21">
        <f t="shared" si="6"/>
        <v>0.12425356650769083</v>
      </c>
      <c r="O21">
        <f t="shared" si="7"/>
        <v>0.1160250203337248</v>
      </c>
      <c r="Y21">
        <v>0.25032290314791211</v>
      </c>
      <c r="Z21">
        <v>0.26764124009281998</v>
      </c>
      <c r="AA21">
        <v>0.25105235742598891</v>
      </c>
      <c r="AG21">
        <v>4577849.6783429207</v>
      </c>
      <c r="AH21">
        <v>4538200.946990123</v>
      </c>
      <c r="AI21">
        <v>4569333.1668039691</v>
      </c>
      <c r="AK21">
        <v>1145940.621657535</v>
      </c>
      <c r="AL21">
        <v>1214609.7292428471</v>
      </c>
      <c r="AM21">
        <v>1147141.863390896</v>
      </c>
      <c r="AQ21" t="s">
        <v>52</v>
      </c>
      <c r="AS21">
        <f>AVERAGE(AS3:BP3)</f>
        <v>312284.59465294919</v>
      </c>
      <c r="AU21">
        <f>AS21/AS28</f>
        <v>6.444507479927844E-2</v>
      </c>
      <c r="AW21">
        <f>AV3</f>
        <v>5686.8178401776076</v>
      </c>
      <c r="AX21">
        <f>BK3</f>
        <v>767636.85880660324</v>
      </c>
      <c r="AY21">
        <f>AV12</f>
        <v>8.5035339101248518E-4</v>
      </c>
      <c r="AZ21">
        <f>AY12</f>
        <v>0.17799130550172404</v>
      </c>
      <c r="BR21">
        <v>576087.5</v>
      </c>
      <c r="BS21">
        <v>0</v>
      </c>
      <c r="BT21">
        <v>0</v>
      </c>
      <c r="BV21">
        <v>1280267.117174542</v>
      </c>
      <c r="BW21">
        <v>1240618.385821732</v>
      </c>
      <c r="BX21">
        <v>1271750.605635589</v>
      </c>
    </row>
    <row r="22" spans="1:76" x14ac:dyDescent="0.3">
      <c r="A22">
        <v>1275.991311245521</v>
      </c>
      <c r="B22">
        <v>1266.609978893845</v>
      </c>
      <c r="C22">
        <v>1273.6332740957221</v>
      </c>
      <c r="E22">
        <v>1088.008397384991</v>
      </c>
      <c r="F22">
        <v>1071.1031838194449</v>
      </c>
      <c r="G22">
        <v>1086.604644462373</v>
      </c>
      <c r="I22">
        <f t="shared" si="2"/>
        <v>187.98291386053006</v>
      </c>
      <c r="J22">
        <f t="shared" si="3"/>
        <v>195.50679507440009</v>
      </c>
      <c r="K22">
        <f t="shared" si="4"/>
        <v>187.02862963334906</v>
      </c>
      <c r="M22">
        <f t="shared" si="5"/>
        <v>0.14732303598293009</v>
      </c>
      <c r="N22">
        <f t="shared" si="6"/>
        <v>0.15435437769497123</v>
      </c>
      <c r="O22">
        <f t="shared" si="7"/>
        <v>0.14684653222972613</v>
      </c>
      <c r="Y22">
        <v>0.31291912799252941</v>
      </c>
      <c r="Z22">
        <v>0.33028154789967828</v>
      </c>
      <c r="AA22">
        <v>0.31557900906013941</v>
      </c>
      <c r="AG22">
        <v>3613755.8314929521</v>
      </c>
      <c r="AH22">
        <v>3585550.4331728709</v>
      </c>
      <c r="AI22">
        <v>3607697.3375119912</v>
      </c>
      <c r="AK22">
        <v>1130813.3235686929</v>
      </c>
      <c r="AL22">
        <v>1184241.147140698</v>
      </c>
      <c r="AM22">
        <v>1138513.5507609369</v>
      </c>
      <c r="AQ22" t="s">
        <v>53</v>
      </c>
      <c r="AS22">
        <f t="shared" ref="AS22:AS28" si="17">AVERAGE(AS4:BP4)</f>
        <v>504637.3</v>
      </c>
      <c r="AU22">
        <f>AS22/AS28</f>
        <v>0.10414022690151546</v>
      </c>
      <c r="AW22">
        <f>AS4</f>
        <v>236617.2</v>
      </c>
      <c r="AX22">
        <f>AT4</f>
        <v>990286.80000000016</v>
      </c>
      <c r="AY22">
        <f>BP13</f>
        <v>5.3006912823173831E-2</v>
      </c>
      <c r="AZ22">
        <f>AT13</f>
        <v>0.2183064790633675</v>
      </c>
      <c r="BR22">
        <v>1264758.75</v>
      </c>
      <c r="BS22">
        <v>0</v>
      </c>
      <c r="BT22">
        <v>0</v>
      </c>
      <c r="BV22">
        <v>910759.12807150045</v>
      </c>
      <c r="BW22">
        <v>882553.72975140822</v>
      </c>
      <c r="BX22">
        <v>904700.63409054</v>
      </c>
    </row>
    <row r="23" spans="1:76" x14ac:dyDescent="0.3">
      <c r="A23">
        <v>1236.9431277804331</v>
      </c>
      <c r="B23">
        <v>1218.080684029127</v>
      </c>
      <c r="C23">
        <v>1232.667223058804</v>
      </c>
      <c r="E23">
        <v>1105.3031021551519</v>
      </c>
      <c r="F23">
        <v>1084.499609496509</v>
      </c>
      <c r="G23">
        <v>1101.467064267126</v>
      </c>
      <c r="I23">
        <f t="shared" si="2"/>
        <v>131.64002562528117</v>
      </c>
      <c r="J23">
        <f t="shared" si="3"/>
        <v>133.581074532618</v>
      </c>
      <c r="K23">
        <f t="shared" si="4"/>
        <v>131.20015879167795</v>
      </c>
      <c r="M23">
        <f t="shared" si="5"/>
        <v>0.10642366869485392</v>
      </c>
      <c r="N23">
        <f t="shared" si="6"/>
        <v>0.10966521042823119</v>
      </c>
      <c r="O23">
        <f t="shared" si="7"/>
        <v>0.1064359920807427</v>
      </c>
      <c r="Y23">
        <v>0.2421129490955268</v>
      </c>
      <c r="Z23">
        <v>0.25024702834302098</v>
      </c>
      <c r="AA23">
        <v>0.24312037701368519</v>
      </c>
      <c r="AG23">
        <v>3580967.518323435</v>
      </c>
      <c r="AH23">
        <v>3525631.213047849</v>
      </c>
      <c r="AI23">
        <v>3569081.3301322139</v>
      </c>
      <c r="AK23">
        <v>866998.60647657677</v>
      </c>
      <c r="AL23">
        <v>882278.73409862455</v>
      </c>
      <c r="AM23">
        <v>867716.39857424912</v>
      </c>
      <c r="AQ23" t="s">
        <v>54</v>
      </c>
      <c r="AS23">
        <f t="shared" si="17"/>
        <v>654073.26250036433</v>
      </c>
      <c r="AU23">
        <f>AS23/AS28</f>
        <v>0.13497880154123057</v>
      </c>
      <c r="AW23">
        <f>AY5</f>
        <v>331324.46435130067</v>
      </c>
      <c r="AX23">
        <f>BE5</f>
        <v>939543.28262603399</v>
      </c>
      <c r="AY23">
        <f>BI14</f>
        <v>6.3707357763392494E-2</v>
      </c>
      <c r="AZ23">
        <f>BE14</f>
        <v>0.30265878161196258</v>
      </c>
      <c r="BR23">
        <v>583440</v>
      </c>
      <c r="BS23">
        <v>0</v>
      </c>
      <c r="BT23">
        <v>0</v>
      </c>
      <c r="BV23">
        <v>1786822.670311416</v>
      </c>
      <c r="BW23">
        <v>1731486.365035821</v>
      </c>
      <c r="BX23">
        <v>1774936.48212019</v>
      </c>
    </row>
    <row r="24" spans="1:76" x14ac:dyDescent="0.3">
      <c r="A24">
        <v>2359.375583673424</v>
      </c>
      <c r="B24">
        <v>2318.1300118881259</v>
      </c>
      <c r="C24">
        <v>2350.025674538193</v>
      </c>
      <c r="E24">
        <v>2145.4271499300371</v>
      </c>
      <c r="F24">
        <v>2097.481665807195</v>
      </c>
      <c r="G24">
        <v>2135.695829112271</v>
      </c>
      <c r="I24">
        <f t="shared" si="2"/>
        <v>213.94843374338689</v>
      </c>
      <c r="J24">
        <f t="shared" si="3"/>
        <v>220.64834608093088</v>
      </c>
      <c r="K24">
        <f t="shared" si="4"/>
        <v>214.32984542592203</v>
      </c>
      <c r="M24">
        <f t="shared" si="5"/>
        <v>9.0680108425247152E-2</v>
      </c>
      <c r="N24">
        <f t="shared" si="6"/>
        <v>9.5183766634905839E-2</v>
      </c>
      <c r="O24">
        <f t="shared" si="7"/>
        <v>9.1203193117471063E-2</v>
      </c>
      <c r="Y24">
        <v>0.20636763325919341</v>
      </c>
      <c r="Z24">
        <v>0.2177222903992326</v>
      </c>
      <c r="AA24">
        <v>0.20856258724757709</v>
      </c>
      <c r="AG24">
        <v>6820598.4165364094</v>
      </c>
      <c r="AH24">
        <v>6699597.2577432645</v>
      </c>
      <c r="AI24">
        <v>6794607.4773580842</v>
      </c>
      <c r="AK24">
        <v>1407550.752632021</v>
      </c>
      <c r="AL24">
        <v>1458651.659708281</v>
      </c>
      <c r="AM24">
        <v>1417100.914809535</v>
      </c>
      <c r="AQ24" t="s">
        <v>55</v>
      </c>
      <c r="AS24">
        <f t="shared" si="17"/>
        <v>234774.61458333334</v>
      </c>
      <c r="AU24">
        <f>AS24/AS28</f>
        <v>4.8449612490840802E-2</v>
      </c>
      <c r="AW24">
        <f>AZ6</f>
        <v>23875</v>
      </c>
      <c r="AX24">
        <f>BK6</f>
        <v>720980</v>
      </c>
      <c r="AY24">
        <f>AZ15</f>
        <v>4.4467191556727534E-3</v>
      </c>
      <c r="AZ24">
        <f>BK15</f>
        <v>0.15804744922409344</v>
      </c>
      <c r="BR24">
        <v>1499050.5</v>
      </c>
      <c r="BS24">
        <v>0</v>
      </c>
      <c r="BT24">
        <v>0</v>
      </c>
      <c r="BV24">
        <v>3907156.6594254458</v>
      </c>
      <c r="BW24">
        <v>3786155.5006323401</v>
      </c>
      <c r="BX24">
        <v>3881165.7202471192</v>
      </c>
    </row>
    <row r="25" spans="1:76" x14ac:dyDescent="0.3">
      <c r="A25">
        <v>1681.880864053192</v>
      </c>
      <c r="B25">
        <v>1672.09647654593</v>
      </c>
      <c r="C25">
        <v>1679.4857861446669</v>
      </c>
      <c r="E25">
        <v>1459.775097816266</v>
      </c>
      <c r="F25">
        <v>1434.2333615871869</v>
      </c>
      <c r="G25">
        <v>1457.384006953999</v>
      </c>
      <c r="I25">
        <f t="shared" si="2"/>
        <v>222.105766236926</v>
      </c>
      <c r="J25">
        <f t="shared" si="3"/>
        <v>237.86311495874315</v>
      </c>
      <c r="K25">
        <f t="shared" si="4"/>
        <v>222.10177919066791</v>
      </c>
      <c r="M25">
        <f t="shared" si="5"/>
        <v>0.13205796616394677</v>
      </c>
      <c r="N25">
        <f t="shared" si="6"/>
        <v>0.14225442030121363</v>
      </c>
      <c r="O25">
        <f t="shared" si="7"/>
        <v>0.13224391716973816</v>
      </c>
      <c r="Y25">
        <v>0.30985303135411318</v>
      </c>
      <c r="Z25">
        <v>0.33951993022770349</v>
      </c>
      <c r="AA25">
        <v>0.31589922211595628</v>
      </c>
      <c r="AG25">
        <v>5065757.1164996298</v>
      </c>
      <c r="AH25">
        <v>5034731.1783475401</v>
      </c>
      <c r="AI25">
        <v>5059092.7731205709</v>
      </c>
      <c r="AK25">
        <v>1569640.1986510821</v>
      </c>
      <c r="AL25">
        <v>1709391.5783877999</v>
      </c>
      <c r="AM25">
        <v>1598163.4716412451</v>
      </c>
      <c r="AQ25" t="s">
        <v>56</v>
      </c>
      <c r="AS25">
        <f t="shared" si="17"/>
        <v>1223817.6770833333</v>
      </c>
      <c r="AU25">
        <f>AS25/AS28</f>
        <v>0.25255495496972558</v>
      </c>
      <c r="AW25">
        <f>BA7</f>
        <v>522737.5</v>
      </c>
      <c r="AX25">
        <f>BO7</f>
        <v>2388106.25</v>
      </c>
      <c r="AY25">
        <f>BA16</f>
        <v>7.0648499169027865E-2</v>
      </c>
      <c r="AZ25">
        <f>BO16</f>
        <v>0.47259345214613369</v>
      </c>
      <c r="BR25">
        <v>2388106.25</v>
      </c>
      <c r="BS25">
        <v>0</v>
      </c>
      <c r="BT25">
        <v>0</v>
      </c>
      <c r="BV25">
        <v>1001835.040878427</v>
      </c>
      <c r="BW25">
        <v>970809.1027263382</v>
      </c>
      <c r="BX25">
        <v>995170.69749936752</v>
      </c>
    </row>
    <row r="26" spans="1:76" x14ac:dyDescent="0.3">
      <c r="A26">
        <v>1901.1371991848021</v>
      </c>
      <c r="B26">
        <v>1865.3627676322731</v>
      </c>
      <c r="C26">
        <v>1892.3801307798581</v>
      </c>
      <c r="E26">
        <v>1737.6688749282521</v>
      </c>
      <c r="F26">
        <v>1701.783631263331</v>
      </c>
      <c r="G26">
        <v>1734.250142300177</v>
      </c>
      <c r="I26">
        <f t="shared" si="2"/>
        <v>163.46832425654998</v>
      </c>
      <c r="J26">
        <f t="shared" si="3"/>
        <v>163.57913636894205</v>
      </c>
      <c r="K26">
        <f t="shared" si="4"/>
        <v>158.12998847968106</v>
      </c>
      <c r="Y26">
        <v>0.19832756421165779</v>
      </c>
      <c r="Z26">
        <v>0.20399990491992451</v>
      </c>
      <c r="AA26">
        <v>0.19503527056659381</v>
      </c>
      <c r="AG26">
        <v>5832463.6488984209</v>
      </c>
      <c r="AH26">
        <v>5719024.22308347</v>
      </c>
      <c r="AI26">
        <v>5808096.963106418</v>
      </c>
      <c r="AK26">
        <v>1156738.308839062</v>
      </c>
      <c r="AL26">
        <v>1166680.3977437729</v>
      </c>
      <c r="AM26">
        <v>1132783.7626764721</v>
      </c>
      <c r="AQ26" t="s">
        <v>57</v>
      </c>
      <c r="AS26">
        <f t="shared" si="17"/>
        <v>1916160.5874045941</v>
      </c>
      <c r="AU26">
        <f>AS26/AS28</f>
        <v>0.39543132929740943</v>
      </c>
      <c r="AW26">
        <f>BC8</f>
        <v>602128.09041733725</v>
      </c>
      <c r="AX26">
        <f>BA8</f>
        <v>4014472.7735222862</v>
      </c>
      <c r="AY26">
        <f>BI17</f>
        <v>0.18924253034429528</v>
      </c>
      <c r="AZ26">
        <f>BP17</f>
        <v>0.62508138379408584</v>
      </c>
      <c r="BR26">
        <v>803451</v>
      </c>
      <c r="BS26">
        <v>0</v>
      </c>
      <c r="BT26">
        <v>0</v>
      </c>
      <c r="BV26">
        <v>3662986.4741381928</v>
      </c>
      <c r="BW26">
        <v>3549547.048323255</v>
      </c>
      <c r="BX26">
        <v>3638619.78834619</v>
      </c>
    </row>
    <row r="28" spans="1:76" x14ac:dyDescent="0.3">
      <c r="AQ28" t="s">
        <v>45</v>
      </c>
      <c r="AS28">
        <f t="shared" si="17"/>
        <v>4845748.0362245729</v>
      </c>
    </row>
    <row r="29" spans="1:76" x14ac:dyDescent="0.3">
      <c r="A29">
        <f>AVERAGE(A3:A26)</f>
        <v>1656.085298542371</v>
      </c>
      <c r="B29">
        <f t="shared" ref="B29:O29" si="18">AVERAGE(B3:B26)</f>
        <v>1636.4057431059302</v>
      </c>
      <c r="C29">
        <f t="shared" si="18"/>
        <v>1651.3049134365567</v>
      </c>
      <c r="E29">
        <f t="shared" si="18"/>
        <v>1466.9907962922862</v>
      </c>
      <c r="F29">
        <f t="shared" si="18"/>
        <v>1441.0841146977889</v>
      </c>
      <c r="G29">
        <f t="shared" si="18"/>
        <v>1463.9641898045256</v>
      </c>
      <c r="I29">
        <f t="shared" si="18"/>
        <v>189.09450225008501</v>
      </c>
      <c r="J29">
        <f t="shared" si="18"/>
        <v>195.32162840814166</v>
      </c>
      <c r="K29">
        <f t="shared" si="18"/>
        <v>187.34072363203106</v>
      </c>
      <c r="M29">
        <f t="shared" si="18"/>
        <v>0.11828191263872456</v>
      </c>
      <c r="N29">
        <f t="shared" si="18"/>
        <v>0.12345740132743419</v>
      </c>
      <c r="O29">
        <f t="shared" si="18"/>
        <v>0.11767823575051391</v>
      </c>
    </row>
    <row r="30" spans="1:76" x14ac:dyDescent="0.3">
      <c r="I30">
        <v>-10.11</v>
      </c>
      <c r="J30">
        <v>-10.11</v>
      </c>
      <c r="K30">
        <v>-10.11</v>
      </c>
    </row>
    <row r="31" spans="1:76" x14ac:dyDescent="0.3">
      <c r="I31">
        <f>I29+I30</f>
        <v>178.98450225008503</v>
      </c>
      <c r="J31">
        <f t="shared" ref="J31:K31" si="19">J29+J30</f>
        <v>185.21162840814168</v>
      </c>
      <c r="K31">
        <f t="shared" si="19"/>
        <v>177.23072363203107</v>
      </c>
      <c r="AQ31" t="s">
        <v>69</v>
      </c>
      <c r="AR31" t="s">
        <v>67</v>
      </c>
      <c r="AS31">
        <f>AS8/AS19</f>
        <v>20734.733317478549</v>
      </c>
      <c r="AT31">
        <f t="shared" ref="AT31:BP31" si="20">AT8/AT19</f>
        <v>16941.811704775722</v>
      </c>
      <c r="AU31">
        <f t="shared" si="20"/>
        <v>13475.792255905288</v>
      </c>
      <c r="AW31">
        <f t="shared" si="20"/>
        <v>6115.4972483351303</v>
      </c>
      <c r="AY31">
        <f t="shared" si="20"/>
        <v>20556.293271717717</v>
      </c>
      <c r="BC31">
        <f t="shared" si="20"/>
        <v>5017.7340868111442</v>
      </c>
      <c r="BE31">
        <f t="shared" si="20"/>
        <v>2732.2739806989171</v>
      </c>
      <c r="BF31">
        <f t="shared" si="20"/>
        <v>17260.018971833608</v>
      </c>
      <c r="BI31">
        <f t="shared" si="20"/>
        <v>9881.0364249275735</v>
      </c>
      <c r="BK31">
        <f t="shared" si="20"/>
        <v>10535.100301755176</v>
      </c>
      <c r="BL31">
        <f t="shared" si="20"/>
        <v>5995.5855375854417</v>
      </c>
      <c r="BM31">
        <f t="shared" si="20"/>
        <v>7057.6606899565695</v>
      </c>
      <c r="BO31">
        <f t="shared" si="20"/>
        <v>12365.895171267219</v>
      </c>
    </row>
    <row r="32" spans="1:76" x14ac:dyDescent="0.3">
      <c r="AR32" t="s">
        <v>68</v>
      </c>
      <c r="AV32">
        <f t="shared" ref="AT32:BP32" si="21">AV8/AV19</f>
        <v>23716.823362244551</v>
      </c>
      <c r="AX32">
        <f t="shared" si="21"/>
        <v>12790.582480179959</v>
      </c>
      <c r="AZ32">
        <f t="shared" si="21"/>
        <v>25823.843422593603</v>
      </c>
      <c r="BA32">
        <f t="shared" si="21"/>
        <v>40144.727735222863</v>
      </c>
      <c r="BB32">
        <f t="shared" si="21"/>
        <v>39056.957216258503</v>
      </c>
      <c r="BD32">
        <f t="shared" si="21"/>
        <v>13361.590626618528</v>
      </c>
      <c r="BG32">
        <f t="shared" si="21"/>
        <v>13104.636960718548</v>
      </c>
      <c r="BH32">
        <f t="shared" si="21"/>
        <v>42231.762510452078</v>
      </c>
      <c r="BJ32">
        <f t="shared" si="21"/>
        <v>16559.236246663615</v>
      </c>
      <c r="BN32">
        <f t="shared" si="21"/>
        <v>58456.958991438914</v>
      </c>
      <c r="BP32">
        <f t="shared" si="21"/>
        <v>40189.456706694953</v>
      </c>
    </row>
    <row r="33" spans="2:57" x14ac:dyDescent="0.3">
      <c r="B33">
        <f>AVERAGE(A29:C29)</f>
        <v>1647.9319850282861</v>
      </c>
      <c r="F33">
        <f>AVERAGE(E29:G29)</f>
        <v>1457.3463669315336</v>
      </c>
      <c r="J33">
        <f>AVERAGE(I29:K29)</f>
        <v>190.58561809675257</v>
      </c>
      <c r="K33">
        <v>180.47</v>
      </c>
      <c r="N33">
        <f>AVERAGE(M29:O29)</f>
        <v>0.11980584990555755</v>
      </c>
      <c r="AR33" t="s">
        <v>70</v>
      </c>
      <c r="AS33">
        <v>2732.3</v>
      </c>
    </row>
    <row r="34" spans="2:57" x14ac:dyDescent="0.3">
      <c r="AR34" t="s">
        <v>71</v>
      </c>
      <c r="AS34">
        <v>20734.73</v>
      </c>
    </row>
    <row r="35" spans="2:57" x14ac:dyDescent="0.3">
      <c r="H35" t="s">
        <v>63</v>
      </c>
      <c r="I35">
        <v>131.63999999999999</v>
      </c>
      <c r="J35">
        <v>133.6</v>
      </c>
      <c r="K35">
        <v>131.19999999999999</v>
      </c>
      <c r="AR35" t="s">
        <v>72</v>
      </c>
      <c r="AS35">
        <v>12790</v>
      </c>
    </row>
    <row r="36" spans="2:57" x14ac:dyDescent="0.3">
      <c r="H36" t="s">
        <v>64</v>
      </c>
      <c r="I36">
        <v>257.02</v>
      </c>
      <c r="J36">
        <v>273.39999999999998</v>
      </c>
      <c r="K36">
        <v>263.3</v>
      </c>
      <c r="AR36" t="s">
        <v>73</v>
      </c>
      <c r="AS36">
        <v>58456</v>
      </c>
    </row>
    <row r="39" spans="2:57" x14ac:dyDescent="0.3">
      <c r="BE39">
        <f t="shared" ref="BE39:BE62" si="22">AVERAGE(BV3:BX3)</f>
        <v>1244083.9990487129</v>
      </c>
    </row>
    <row r="40" spans="2:57" x14ac:dyDescent="0.3">
      <c r="BE40">
        <f t="shared" si="22"/>
        <v>1694181.1704775721</v>
      </c>
    </row>
    <row r="41" spans="2:57" x14ac:dyDescent="0.3">
      <c r="BE41">
        <f t="shared" si="22"/>
        <v>1617095.0707086346</v>
      </c>
    </row>
    <row r="42" spans="2:57" x14ac:dyDescent="0.3">
      <c r="BE42">
        <f t="shared" si="22"/>
        <v>3557523.5043366826</v>
      </c>
    </row>
    <row r="43" spans="2:57" x14ac:dyDescent="0.3">
      <c r="BE43">
        <f t="shared" si="22"/>
        <v>1528874.3120837826</v>
      </c>
    </row>
    <row r="44" spans="2:57" x14ac:dyDescent="0.3">
      <c r="BE44">
        <f t="shared" si="22"/>
        <v>1534869.8976215951</v>
      </c>
    </row>
    <row r="45" spans="2:57" x14ac:dyDescent="0.3">
      <c r="BE45">
        <f t="shared" si="22"/>
        <v>1233377.596303063</v>
      </c>
    </row>
    <row r="46" spans="2:57" x14ac:dyDescent="0.3">
      <c r="BE46">
        <f t="shared" si="22"/>
        <v>2065907.4738074883</v>
      </c>
    </row>
    <row r="47" spans="2:57" x14ac:dyDescent="0.3">
      <c r="BE47">
        <f t="shared" si="22"/>
        <v>4014472.7735222862</v>
      </c>
    </row>
    <row r="48" spans="2:57" x14ac:dyDescent="0.3">
      <c r="BE48">
        <f t="shared" si="22"/>
        <v>3124556.5773006803</v>
      </c>
    </row>
    <row r="49" spans="57:57" x14ac:dyDescent="0.3">
      <c r="BE49">
        <f t="shared" si="22"/>
        <v>602128.09041733725</v>
      </c>
    </row>
    <row r="50" spans="57:57" x14ac:dyDescent="0.3">
      <c r="BE50">
        <f t="shared" si="22"/>
        <v>2004238.5939927793</v>
      </c>
    </row>
    <row r="51" spans="57:57" x14ac:dyDescent="0.3">
      <c r="BE51">
        <f t="shared" si="22"/>
        <v>683068.49517472927</v>
      </c>
    </row>
    <row r="52" spans="57:57" x14ac:dyDescent="0.3">
      <c r="BE52">
        <f t="shared" si="22"/>
        <v>1139161.2521410182</v>
      </c>
    </row>
    <row r="53" spans="57:57" x14ac:dyDescent="0.3">
      <c r="BE53">
        <f t="shared" si="22"/>
        <v>1310463.6960718548</v>
      </c>
    </row>
    <row r="54" spans="57:57" x14ac:dyDescent="0.3">
      <c r="BE54">
        <f t="shared" si="22"/>
        <v>3167382.1882839059</v>
      </c>
    </row>
    <row r="55" spans="57:57" x14ac:dyDescent="0.3">
      <c r="BE55">
        <f t="shared" si="22"/>
        <v>1086914.0067420332</v>
      </c>
    </row>
    <row r="56" spans="57:57" x14ac:dyDescent="0.3">
      <c r="BE56">
        <f t="shared" si="22"/>
        <v>1987108.3495996336</v>
      </c>
    </row>
    <row r="57" spans="57:57" x14ac:dyDescent="0.3">
      <c r="BE57">
        <f t="shared" si="22"/>
        <v>1264212.036210621</v>
      </c>
    </row>
    <row r="58" spans="57:57" x14ac:dyDescent="0.3">
      <c r="BE58">
        <f t="shared" si="22"/>
        <v>899337.83063781622</v>
      </c>
    </row>
    <row r="59" spans="57:57" x14ac:dyDescent="0.3">
      <c r="BE59">
        <f t="shared" si="22"/>
        <v>1764415.1724891423</v>
      </c>
    </row>
    <row r="60" spans="57:57" x14ac:dyDescent="0.3">
      <c r="BE60">
        <f t="shared" si="22"/>
        <v>3858159.2934349682</v>
      </c>
    </row>
    <row r="61" spans="57:57" x14ac:dyDescent="0.3">
      <c r="BE61">
        <f t="shared" si="22"/>
        <v>989271.61370137753</v>
      </c>
    </row>
    <row r="62" spans="57:57" x14ac:dyDescent="0.3">
      <c r="BE62">
        <f t="shared" si="22"/>
        <v>3617051.1036025458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2025-04-24T07:52:26Z</dcterms:created>
  <dcterms:modified xsi:type="dcterms:W3CDTF">2025-04-29T14:42:27Z</dcterms:modified>
</cp:coreProperties>
</file>