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7260" yWindow="3420" windowWidth="28240" windowHeight="16060" tabRatio="585" firstSheet="1" activeTab="7"/>
  </bookViews>
  <sheets>
    <sheet name="Parts Ordered" sheetId="4" r:id="rId1"/>
    <sheet name="parts list" sheetId="5" r:id="rId2"/>
    <sheet name="ConversionRate" sheetId="2" r:id="rId3"/>
    <sheet name="Pins and design" sheetId="6" r:id="rId4"/>
    <sheet name="Linkit" sheetId="7" r:id="rId5"/>
    <sheet name="Pin Design V2" sheetId="9" r:id="rId6"/>
    <sheet name="Pin Design V1.2" sheetId="10" r:id="rId7"/>
    <sheet name="Wiring Faults" sheetId="1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5" l="1"/>
  <c r="I61" i="5"/>
  <c r="I60" i="5"/>
  <c r="I59" i="5"/>
  <c r="I58" i="5"/>
  <c r="I57" i="5"/>
  <c r="I56" i="5"/>
  <c r="I55" i="5"/>
  <c r="I54" i="5"/>
  <c r="I83" i="5"/>
  <c r="I89" i="5"/>
  <c r="I88" i="5"/>
  <c r="I87" i="5"/>
  <c r="I86" i="5"/>
  <c r="I85" i="5"/>
  <c r="I84" i="5"/>
  <c r="I82" i="5"/>
  <c r="I81" i="5"/>
  <c r="I80" i="5"/>
  <c r="I79" i="5"/>
  <c r="I77" i="5"/>
  <c r="I78" i="5"/>
  <c r="I19" i="5"/>
  <c r="M19" i="5"/>
  <c r="K49" i="5"/>
  <c r="K48" i="5"/>
  <c r="K47" i="5"/>
  <c r="I47" i="5"/>
  <c r="K46" i="5"/>
  <c r="I46" i="5"/>
  <c r="K45" i="5"/>
  <c r="I45" i="5"/>
  <c r="M44" i="5"/>
  <c r="K44" i="5"/>
  <c r="I44" i="5"/>
  <c r="K43" i="5"/>
  <c r="I43" i="5"/>
  <c r="K42" i="5"/>
  <c r="K41" i="5"/>
  <c r="I41" i="5"/>
  <c r="K40" i="5"/>
  <c r="I40" i="5"/>
  <c r="K39" i="5"/>
  <c r="I39" i="5"/>
  <c r="M37" i="5"/>
  <c r="K37" i="5"/>
  <c r="I37" i="5"/>
  <c r="M36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M27" i="5"/>
  <c r="K27" i="5"/>
  <c r="I27" i="5"/>
  <c r="K26" i="5"/>
  <c r="I26" i="5"/>
  <c r="K25" i="5"/>
  <c r="I25" i="5"/>
  <c r="K24" i="5"/>
  <c r="I24" i="5"/>
  <c r="K23" i="5"/>
  <c r="I23" i="5"/>
  <c r="K22" i="5"/>
  <c r="I22" i="5"/>
  <c r="M21" i="5"/>
  <c r="K21" i="5"/>
  <c r="I21" i="5"/>
  <c r="M20" i="5"/>
  <c r="K20" i="5"/>
  <c r="I20" i="5"/>
  <c r="M18" i="5"/>
  <c r="K18" i="5"/>
  <c r="I18" i="5"/>
  <c r="K17" i="5"/>
  <c r="I17" i="5"/>
  <c r="M16" i="5"/>
  <c r="K16" i="5"/>
  <c r="I16" i="5"/>
  <c r="M15" i="5"/>
  <c r="K15" i="5"/>
  <c r="I15" i="5"/>
  <c r="M14" i="5"/>
  <c r="K14" i="5"/>
  <c r="I14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3" i="5"/>
  <c r="I3" i="5"/>
  <c r="D125" i="9"/>
  <c r="D124" i="9"/>
  <c r="D123" i="9"/>
  <c r="D122" i="9"/>
  <c r="D121" i="9"/>
  <c r="D120" i="9"/>
  <c r="D119" i="9"/>
  <c r="D120" i="6"/>
  <c r="D121" i="6"/>
  <c r="D122" i="6"/>
  <c r="D123" i="6"/>
  <c r="D124" i="6"/>
  <c r="D125" i="6"/>
  <c r="D119" i="6"/>
  <c r="E5" i="4"/>
</calcChain>
</file>

<file path=xl/comments1.xml><?xml version="1.0" encoding="utf-8"?>
<comments xmlns="http://schemas.openxmlformats.org/spreadsheetml/2006/main">
  <authors>
    <author>simon Hewitt</author>
  </authors>
  <commentList>
    <comment ref="C25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10W 1 Output Embedded Switch Mode Power Supply (SMPS), 5V dc, 2000mA</t>
        </r>
      </text>
    </comment>
    <comment ref="C34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Bourns Isolated Resistor Array 330Ω ±2% 4 Resistors, 1W Total, SIP Package</t>
        </r>
      </text>
    </comment>
    <comment ref="C35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Bourns Isolated Resistor Array 330Ω ±2% 4 Resistors, 1W Total, SIP Package</t>
        </r>
      </text>
    </comment>
    <comment ref="C45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Equipment Wire CSA 1 mm² Core Strands 32/0.2 mm Blue 750 V 10 A 100m</t>
        </r>
      </text>
    </comment>
    <comment ref="F54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or
http://cpc.farnell.com/jsp/displayProduct.jsp?sku=CN09520&amp;CMP=CPC-PLA&amp;gross_price=true&amp;gclid=CjwKEAiArqKmBRCOj_qfmuqinnYSJAAkAYwGzAJhpzPlVbjVTcmy7DMPE0yK1UPqqnenNCHs45KF4BoCpx3w_wcB</t>
        </r>
      </text>
    </comment>
    <comment ref="C58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RS Cable Gland Polyamide, IP68, PG11, 4 → 10mm Cable Dia Range\</t>
        </r>
      </text>
    </comment>
    <comment ref="C60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Hirose Right Angle Through Hole Female Type AB Version 2.0 Micro USB Connector, 30 V ac, 1A</t>
        </r>
      </text>
    </comment>
    <comment ref="C81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 IMC26-2212X  CIRCULAR CONNECTOR PLUG SIZE 22, 12POS, CABLE</t>
        </r>
      </text>
    </comment>
  </commentList>
</comments>
</file>

<file path=xl/comments2.xml><?xml version="1.0" encoding="utf-8"?>
<comments xmlns="http://schemas.openxmlformats.org/spreadsheetml/2006/main">
  <authors>
    <author>simon Hewitt</author>
  </authors>
  <commentList>
    <comment ref="C79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self test - take low to start self test.</t>
        </r>
      </text>
    </comment>
    <comment ref="F81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1 wire interface
</t>
        </r>
      </text>
    </comment>
    <comment ref="D130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To IC4 PCF8574A driver via 220Ω RN4 A, B , C
LOW to turn ON</t>
        </r>
      </text>
    </comment>
    <comment ref="C140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self test - take low to start self test.</t>
        </r>
      </text>
    </comment>
  </commentList>
</comments>
</file>

<file path=xl/sharedStrings.xml><?xml version="1.0" encoding="utf-8"?>
<sst xmlns="http://schemas.openxmlformats.org/spreadsheetml/2006/main" count="2084" uniqueCount="865">
  <si>
    <t>Currency</t>
  </si>
  <si>
    <t>Amt</t>
  </si>
  <si>
    <t>UKP</t>
  </si>
  <si>
    <t>US $</t>
  </si>
  <si>
    <t>GBP</t>
  </si>
  <si>
    <t>Qty</t>
  </si>
  <si>
    <t>Supplier</t>
  </si>
  <si>
    <t>link</t>
  </si>
  <si>
    <t>Elecrow</t>
  </si>
  <si>
    <t>V</t>
  </si>
  <si>
    <t>R</t>
  </si>
  <si>
    <t>P</t>
  </si>
  <si>
    <t>Part</t>
  </si>
  <si>
    <t>Linkit One</t>
  </si>
  <si>
    <t>Cool Components</t>
  </si>
  <si>
    <t>Linkit One + relay shield</t>
  </si>
  <si>
    <t>EBR00081T</t>
  </si>
  <si>
    <t>Temp &amp; Humidity</t>
  </si>
  <si>
    <t>SOD00101S</t>
  </si>
  <si>
    <t>Relays, PIR, temp sensor, jumpers</t>
  </si>
  <si>
    <t>GSM cables</t>
  </si>
  <si>
    <t>ChinaRF</t>
  </si>
  <si>
    <t>? China</t>
  </si>
  <si>
    <t>Cable glands</t>
  </si>
  <si>
    <t>4 u.fl - RP-SMA pigtails, 2 RP-SMA aerials, mag base</t>
  </si>
  <si>
    <t>RP-SMA to mag base aerial, GSM</t>
  </si>
  <si>
    <t xml:space="preserve">u.fl to RP-SMA bulkhead </t>
  </si>
  <si>
    <t>RS</t>
  </si>
  <si>
    <t>PSU 110v - 5v</t>
  </si>
  <si>
    <t>case, screws</t>
  </si>
  <si>
    <t>Logical</t>
  </si>
  <si>
    <t>Physical</t>
  </si>
  <si>
    <t>Linkit use</t>
  </si>
  <si>
    <t>D0</t>
  </si>
  <si>
    <t>Tx</t>
  </si>
  <si>
    <t>Led</t>
  </si>
  <si>
    <t>D1</t>
  </si>
  <si>
    <t>Rx</t>
  </si>
  <si>
    <t>D2</t>
  </si>
  <si>
    <t>Eint</t>
  </si>
  <si>
    <t>D3</t>
  </si>
  <si>
    <t>Eint / PWM</t>
  </si>
  <si>
    <t>D4</t>
  </si>
  <si>
    <t>D5</t>
  </si>
  <si>
    <t>D6</t>
  </si>
  <si>
    <t>D7</t>
  </si>
  <si>
    <t>D8</t>
  </si>
  <si>
    <t>D9</t>
  </si>
  <si>
    <t>PWM</t>
  </si>
  <si>
    <t>D10</t>
  </si>
  <si>
    <t>D11</t>
  </si>
  <si>
    <t>MOSI</t>
  </si>
  <si>
    <t>D12</t>
  </si>
  <si>
    <t>MISO</t>
  </si>
  <si>
    <t>D13</t>
  </si>
  <si>
    <t>SCK</t>
  </si>
  <si>
    <t>D18</t>
  </si>
  <si>
    <t>SDA</t>
  </si>
  <si>
    <t>D19</t>
  </si>
  <si>
    <t>SCL</t>
  </si>
  <si>
    <t>ADC0</t>
  </si>
  <si>
    <t>ADC1</t>
  </si>
  <si>
    <t>ADC2</t>
  </si>
  <si>
    <t>DNO design use</t>
  </si>
  <si>
    <t>1WI for temp &amp; humidity</t>
  </si>
  <si>
    <t>PIR</t>
  </si>
  <si>
    <t>20 ma 2</t>
  </si>
  <si>
    <t>20 ma 3</t>
  </si>
  <si>
    <t>power fail</t>
  </si>
  <si>
    <t>input/output</t>
  </si>
  <si>
    <t xml:space="preserve">Input </t>
  </si>
  <si>
    <t>(Program uploader)</t>
  </si>
  <si>
    <t>Input</t>
  </si>
  <si>
    <t>20 ma 1</t>
  </si>
  <si>
    <t>PCF8574AN</t>
  </si>
  <si>
    <t>A0</t>
  </si>
  <si>
    <t>A1</t>
  </si>
  <si>
    <t>A2</t>
  </si>
  <si>
    <t>P0</t>
  </si>
  <si>
    <t>P1</t>
  </si>
  <si>
    <t>P2</t>
  </si>
  <si>
    <t>P3</t>
  </si>
  <si>
    <t>GND</t>
  </si>
  <si>
    <t>P4</t>
  </si>
  <si>
    <t>P5</t>
  </si>
  <si>
    <t>P6</t>
  </si>
  <si>
    <t>P7</t>
  </si>
  <si>
    <t>~INT</t>
  </si>
  <si>
    <t>Vcc</t>
  </si>
  <si>
    <t>0v</t>
  </si>
  <si>
    <t>Transmission OK LED (Blue)</t>
  </si>
  <si>
    <t>Fault LED (Red)</t>
  </si>
  <si>
    <t>5v</t>
  </si>
  <si>
    <t>Device</t>
  </si>
  <si>
    <t>Signal expander</t>
  </si>
  <si>
    <t>relay 1</t>
  </si>
  <si>
    <t>relay 2</t>
  </si>
  <si>
    <t>relay 3</t>
  </si>
  <si>
    <t>relay 4</t>
  </si>
  <si>
    <t>Relay 1</t>
  </si>
  <si>
    <t>Relay 3</t>
  </si>
  <si>
    <t>Relay 4</t>
  </si>
  <si>
    <t>Relay 2</t>
  </si>
  <si>
    <t>I/O</t>
  </si>
  <si>
    <t>517-0249</t>
  </si>
  <si>
    <t>PCF8574A I2C 8-bit expander 0111,DIP16</t>
  </si>
  <si>
    <t>Grey 1.2mm mild steel case,310x230x80mm</t>
  </si>
  <si>
    <t>232-002</t>
  </si>
  <si>
    <t>325-687</t>
  </si>
  <si>
    <t>665-5710</t>
  </si>
  <si>
    <t>699-8170</t>
  </si>
  <si>
    <t>10 way 7/0.15 PVC ribbon cable,10m</t>
  </si>
  <si>
    <t>214-0661</t>
  </si>
  <si>
    <t>gnd</t>
  </si>
  <si>
    <t>RX</t>
  </si>
  <si>
    <t>TX</t>
  </si>
  <si>
    <t>Main</t>
  </si>
  <si>
    <t>Alt</t>
  </si>
  <si>
    <t>N/A</t>
  </si>
  <si>
    <t>IOREF</t>
  </si>
  <si>
    <t>RESET</t>
  </si>
  <si>
    <t>3V3</t>
  </si>
  <si>
    <t>5V</t>
  </si>
  <si>
    <t>ADC3</t>
  </si>
  <si>
    <t>4 Way 1-1</t>
  </si>
  <si>
    <t>4 Way 1-2</t>
  </si>
  <si>
    <t>4 Way 1-3</t>
  </si>
  <si>
    <t>4 Way 1-4</t>
  </si>
  <si>
    <t>DigitalAlarm 1</t>
  </si>
  <si>
    <t>DigitalAlarm 2</t>
  </si>
  <si>
    <t>DigitalAlarm 3</t>
  </si>
  <si>
    <t>DigitalAlarm 4</t>
  </si>
  <si>
    <t>DigitalAlarm 5</t>
  </si>
  <si>
    <t>DigitalAlarm 6</t>
  </si>
  <si>
    <t>DigitalAlarm 7</t>
  </si>
  <si>
    <t>DigitalAlarm 8</t>
  </si>
  <si>
    <t>PCF8574AN expander</t>
  </si>
  <si>
    <t>8W-1-1</t>
  </si>
  <si>
    <t>8W-1-2</t>
  </si>
  <si>
    <t>8W-1-3</t>
  </si>
  <si>
    <t>8W-1-4</t>
  </si>
  <si>
    <t>8W-1-5</t>
  </si>
  <si>
    <t>8W-1-6</t>
  </si>
  <si>
    <t>8W-1-7</t>
  </si>
  <si>
    <t>8W-1-8</t>
  </si>
  <si>
    <t>10w-1</t>
  </si>
  <si>
    <t>10w-2</t>
  </si>
  <si>
    <t>10w-3</t>
  </si>
  <si>
    <t>10w-4</t>
  </si>
  <si>
    <t>10w-5</t>
  </si>
  <si>
    <t>10w-6</t>
  </si>
  <si>
    <t>10w-9</t>
  </si>
  <si>
    <t>10w-10</t>
  </si>
  <si>
    <t>8w-1-1</t>
  </si>
  <si>
    <t>8w-1-8</t>
  </si>
  <si>
    <t>8w-1-7</t>
  </si>
  <si>
    <t>8w-1-6</t>
  </si>
  <si>
    <t>8w-1-5</t>
  </si>
  <si>
    <t>8w-1-4</t>
  </si>
  <si>
    <t>8w-1-3</t>
  </si>
  <si>
    <t>8w-1-2</t>
  </si>
  <si>
    <t>10w-8</t>
  </si>
  <si>
    <t>10w-7</t>
  </si>
  <si>
    <t>8w-2-1</t>
  </si>
  <si>
    <t>8w-2-2</t>
  </si>
  <si>
    <t>8w-2-3</t>
  </si>
  <si>
    <t>8w-2-4</t>
  </si>
  <si>
    <t>8w-2-5</t>
  </si>
  <si>
    <t>8w-2-6</t>
  </si>
  <si>
    <t>8w-2-7</t>
  </si>
  <si>
    <t>8w-2-8</t>
  </si>
  <si>
    <t>6w-1</t>
  </si>
  <si>
    <t>6w-2</t>
  </si>
  <si>
    <t>6w-3</t>
  </si>
  <si>
    <t>6w-4</t>
  </si>
  <si>
    <t>6w-5</t>
  </si>
  <si>
    <t>6w-6</t>
  </si>
  <si>
    <t>PWR 1</t>
  </si>
  <si>
    <t>PWR 2</t>
  </si>
  <si>
    <t>4-way-1-1</t>
  </si>
  <si>
    <t>4-way-1-2</t>
  </si>
  <si>
    <t>4-way-1-3</t>
  </si>
  <si>
    <t>4-way-1-4</t>
  </si>
  <si>
    <t>6-way-2-1</t>
  </si>
  <si>
    <t>6-way-2-2</t>
  </si>
  <si>
    <t>Connector</t>
  </si>
  <si>
    <t>Purpose</t>
  </si>
  <si>
    <t>spare</t>
  </si>
  <si>
    <t>(output, ignore)</t>
  </si>
  <si>
    <t>USB</t>
  </si>
  <si>
    <t>GSM Aerial</t>
  </si>
  <si>
    <t>To Panel aerial socket</t>
  </si>
  <si>
    <t>To Panel USB socket</t>
  </si>
  <si>
    <t>6w-1-1</t>
  </si>
  <si>
    <t>6w-1-2</t>
  </si>
  <si>
    <t>6w-1-3</t>
  </si>
  <si>
    <t>6-way-3-1</t>
  </si>
  <si>
    <t>6-way-3-2</t>
  </si>
  <si>
    <t>6-way-2-3</t>
  </si>
  <si>
    <t>6-way-2-4</t>
  </si>
  <si>
    <t>4-way-3-1</t>
  </si>
  <si>
    <t>4-way-3-4</t>
  </si>
  <si>
    <t>4-way-3-3</t>
  </si>
  <si>
    <t>4-way-3-2</t>
  </si>
  <si>
    <t>Relay Board</t>
  </si>
  <si>
    <t>6-way-5-1</t>
  </si>
  <si>
    <t>6-way-5-2</t>
  </si>
  <si>
    <t>6-way-5-3</t>
  </si>
  <si>
    <t>6-way-5-4</t>
  </si>
  <si>
    <t>6-way-5-5</t>
  </si>
  <si>
    <t>6-way-5-6</t>
  </si>
  <si>
    <t>screw-1</t>
  </si>
  <si>
    <t>screw-2</t>
  </si>
  <si>
    <t>screw-3</t>
  </si>
  <si>
    <t>screw-4</t>
  </si>
  <si>
    <t>screw-5</t>
  </si>
  <si>
    <t>screw-6</t>
  </si>
  <si>
    <t>screw-7</t>
  </si>
  <si>
    <t>screw-8</t>
  </si>
  <si>
    <t>screw-9</t>
  </si>
  <si>
    <t>screw-10</t>
  </si>
  <si>
    <t>screw-11</t>
  </si>
  <si>
    <t>screw-12</t>
  </si>
  <si>
    <t>Relay 1 NC</t>
  </si>
  <si>
    <t>Relay 1 common</t>
  </si>
  <si>
    <t>relay 1 NO</t>
  </si>
  <si>
    <t>Relay 2 NC</t>
  </si>
  <si>
    <t>Relay 2 common</t>
  </si>
  <si>
    <t>relay 2 NO</t>
  </si>
  <si>
    <t>Relay 3 common</t>
  </si>
  <si>
    <t>relay 3 NO</t>
  </si>
  <si>
    <t>Relay 3 NC</t>
  </si>
  <si>
    <t>Relay 4 NC</t>
  </si>
  <si>
    <t>Relay 4 common</t>
  </si>
  <si>
    <t>relay 4 NO</t>
  </si>
  <si>
    <t>mother 0v</t>
  </si>
  <si>
    <t>PCF pin 4</t>
  </si>
  <si>
    <t>PCF pin 5</t>
  </si>
  <si>
    <t>PCF pin 6</t>
  </si>
  <si>
    <t>PCF pin 7</t>
  </si>
  <si>
    <t>mother 5v</t>
  </si>
  <si>
    <t>EDAC 38 way</t>
  </si>
  <si>
    <t>Pin</t>
  </si>
  <si>
    <t>Pin Code</t>
  </si>
  <si>
    <t>A</t>
  </si>
  <si>
    <t>B</t>
  </si>
  <si>
    <t>C</t>
  </si>
  <si>
    <t>D</t>
  </si>
  <si>
    <t>E</t>
  </si>
  <si>
    <t>F</t>
  </si>
  <si>
    <t>L</t>
  </si>
  <si>
    <t>M</t>
  </si>
  <si>
    <t>N</t>
  </si>
  <si>
    <t>S</t>
  </si>
  <si>
    <t>T</t>
  </si>
  <si>
    <t>U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</si>
  <si>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</si>
  <si>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</si>
  <si>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</si>
  <si>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</si>
  <si>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</si>
  <si>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</si>
  <si>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</si>
  <si>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</si>
  <si>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</si>
  <si>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</si>
  <si>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HH</t>
  </si>
  <si>
    <t>JJ</t>
  </si>
  <si>
    <t>KK</t>
  </si>
  <si>
    <t>LL</t>
  </si>
  <si>
    <t xml:space="preserve">H   </t>
  </si>
  <si>
    <t xml:space="preserve">J  </t>
  </si>
  <si>
    <t xml:space="preserve">K  </t>
  </si>
  <si>
    <t>MM</t>
  </si>
  <si>
    <t>NN</t>
  </si>
  <si>
    <t>PP</t>
  </si>
  <si>
    <t>RR</t>
  </si>
  <si>
    <t>SS</t>
  </si>
  <si>
    <t>TT</t>
  </si>
  <si>
    <t>Yes the letters are NOT in sequence!</t>
  </si>
  <si>
    <t>EDAC A</t>
  </si>
  <si>
    <t>EDAC B</t>
  </si>
  <si>
    <t>EDAC C</t>
  </si>
  <si>
    <t>EDAC D</t>
  </si>
  <si>
    <t>EDAC E</t>
  </si>
  <si>
    <t>EDAC F</t>
  </si>
  <si>
    <t>EDAC H</t>
  </si>
  <si>
    <t>EDAC J</t>
  </si>
  <si>
    <t>EDAC K</t>
  </si>
  <si>
    <t>EDAC L</t>
  </si>
  <si>
    <t>EDAC M</t>
  </si>
  <si>
    <t>EDAC N</t>
  </si>
  <si>
    <t>MOTHERBOARD</t>
  </si>
  <si>
    <t>2-way-1</t>
  </si>
  <si>
    <t>2-way-2</t>
  </si>
  <si>
    <t>Plug &amp; Pin</t>
  </si>
  <si>
    <t>To</t>
  </si>
  <si>
    <t>'Bottom' of board nearest LinkIt logo</t>
  </si>
  <si>
    <t>Connects to PCF8574AN expander</t>
  </si>
  <si>
    <t>6-way-2-5</t>
  </si>
  <si>
    <t>6-way-2-6</t>
  </si>
  <si>
    <t>PCF 14</t>
  </si>
  <si>
    <t>PCF 15</t>
  </si>
  <si>
    <t>6-way-3-3</t>
  </si>
  <si>
    <t>6-way-3-4</t>
  </si>
  <si>
    <t>6-way-3-5</t>
  </si>
  <si>
    <t>6-way-3-6</t>
  </si>
  <si>
    <t>PIR 1</t>
  </si>
  <si>
    <t>PIR 3</t>
  </si>
  <si>
    <t>PIR 2</t>
  </si>
  <si>
    <t>Red LED +</t>
  </si>
  <si>
    <t>Green LED +</t>
  </si>
  <si>
    <t>Blue LED +</t>
  </si>
  <si>
    <t>Front Panel</t>
  </si>
  <si>
    <t>PIR detect</t>
  </si>
  <si>
    <t>Also LED -ve (cathode)</t>
  </si>
  <si>
    <t>Anode (+ve) long wire</t>
  </si>
  <si>
    <t>Cathode (-ve) short wire</t>
  </si>
  <si>
    <t>6-way-5 relay board</t>
  </si>
  <si>
    <t>6-way-4-1</t>
  </si>
  <si>
    <t>6-way-4-2</t>
  </si>
  <si>
    <t>6-way-4-3</t>
  </si>
  <si>
    <t>6-way-4-4</t>
  </si>
  <si>
    <t>6-way-4-5</t>
  </si>
  <si>
    <t>6-way-4-6</t>
  </si>
  <si>
    <t>Linkit
 6-way-1</t>
  </si>
  <si>
    <t>Linkit 
4-way-1</t>
  </si>
  <si>
    <t>na</t>
  </si>
  <si>
    <t>route to (on motherboard)</t>
  </si>
  <si>
    <t>To (B-end)</t>
  </si>
  <si>
    <t>Analogue resistors</t>
  </si>
  <si>
    <t>3-way-1</t>
  </si>
  <si>
    <t>3-way-2</t>
  </si>
  <si>
    <t>3-way-3</t>
  </si>
  <si>
    <t>sig</t>
  </si>
  <si>
    <t>10-way-2-1</t>
  </si>
  <si>
    <t>10-way-2-2</t>
  </si>
  <si>
    <t>10-way-2-3</t>
  </si>
  <si>
    <t>10-way-2-4</t>
  </si>
  <si>
    <t>10-way-2-5</t>
  </si>
  <si>
    <t>10-way-2-6</t>
  </si>
  <si>
    <t>10-way-2-7</t>
  </si>
  <si>
    <t>10-way-2-8</t>
  </si>
  <si>
    <t>10-way-2-9</t>
  </si>
  <si>
    <t>10-way-2-10</t>
  </si>
  <si>
    <t>Linkit 10-way</t>
  </si>
  <si>
    <t>CNY74-2-14</t>
  </si>
  <si>
    <t>CNY74-2-11</t>
  </si>
  <si>
    <t>CNY74-2-10</t>
  </si>
  <si>
    <t>analog1</t>
  </si>
  <si>
    <t>analog2</t>
  </si>
  <si>
    <t>analog3</t>
  </si>
  <si>
    <t>1WI Temperature</t>
  </si>
  <si>
    <t>(Internal LED)/spare</t>
  </si>
  <si>
    <t>SDA (NA)</t>
  </si>
  <si>
    <t>SCL (NA)</t>
  </si>
  <si>
    <t>(spare)</t>
  </si>
  <si>
    <t>Linkit 8-way-1</t>
  </si>
  <si>
    <t>PSU before diodes</t>
  </si>
  <si>
    <t>DigitalAlarm1</t>
  </si>
  <si>
    <t>DigitalAlarm2</t>
  </si>
  <si>
    <t>DigitalAlarm3</t>
  </si>
  <si>
    <t>DigitalAlarm4</t>
  </si>
  <si>
    <t>DigitalAlarm5</t>
  </si>
  <si>
    <t>CNY74-1-15</t>
  </si>
  <si>
    <t>CNY74-1-14</t>
  </si>
  <si>
    <t>CNY74-1-11</t>
  </si>
  <si>
    <t>CNY74-1-10</t>
  </si>
  <si>
    <t>CNY74-2-15</t>
  </si>
  <si>
    <t>DigAlarm 1 A</t>
  </si>
  <si>
    <t>DigAlarm 1 B</t>
  </si>
  <si>
    <t>DigAlarm 2 A</t>
  </si>
  <si>
    <t>DigAlarm 2 B</t>
  </si>
  <si>
    <t>DigAlarm 3 A</t>
  </si>
  <si>
    <t>DigAlarm 3 B</t>
  </si>
  <si>
    <t>DigAlarm 4 A</t>
  </si>
  <si>
    <t>DigAlarm 4 B</t>
  </si>
  <si>
    <t>DigAlarm 5 A</t>
  </si>
  <si>
    <t>DigAlarm 5 B</t>
  </si>
  <si>
    <t>DigAlarm 6 A</t>
  </si>
  <si>
    <t>DigAlarm 6 B</t>
  </si>
  <si>
    <t>DigAlarm 7 A</t>
  </si>
  <si>
    <t>DigAlarm 7 B</t>
  </si>
  <si>
    <t>DigAlarm 8 A</t>
  </si>
  <si>
    <t>DigAlarm 8 B</t>
  </si>
  <si>
    <t>Analog 1 0v</t>
  </si>
  <si>
    <t>Analog 1 12v</t>
  </si>
  <si>
    <t>Analog 2 0v</t>
  </si>
  <si>
    <t>Analog 2 12v</t>
  </si>
  <si>
    <t>Analog 3 0v</t>
  </si>
  <si>
    <t>Analog 3 12v</t>
  </si>
  <si>
    <t>+5v B</t>
  </si>
  <si>
    <t>Point sizes for drawing cables</t>
  </si>
  <si>
    <t>CNY74 resistors</t>
  </si>
  <si>
    <t>Dividing resistors</t>
  </si>
  <si>
    <t>Linkit One - logical</t>
  </si>
  <si>
    <t>Linkit One - physical</t>
  </si>
  <si>
    <t>8-way-7-1</t>
  </si>
  <si>
    <t>8-way-7-2</t>
  </si>
  <si>
    <t>8-way-7-3</t>
  </si>
  <si>
    <t>8-way-7-4</t>
  </si>
  <si>
    <t>8-way-7-5</t>
  </si>
  <si>
    <t>8-way-7-6</t>
  </si>
  <si>
    <t>8-way-7-7</t>
  </si>
  <si>
    <t>8-way-7-8</t>
  </si>
  <si>
    <t>PCF 4 (P0)</t>
  </si>
  <si>
    <t>PCF 5 (P1)</t>
  </si>
  <si>
    <t>PCF 6 (p2)</t>
  </si>
  <si>
    <t>PCF 7 (P3)</t>
  </si>
  <si>
    <t>PCF9 (P4)</t>
  </si>
  <si>
    <t>PCF10 (P5)</t>
  </si>
  <si>
    <t>PCF11 (P6)</t>
  </si>
  <si>
    <t>10way1-5</t>
  </si>
  <si>
    <t>26-w-1</t>
  </si>
  <si>
    <t>26-w-2</t>
  </si>
  <si>
    <t>26-w-3</t>
  </si>
  <si>
    <t>26-w-4</t>
  </si>
  <si>
    <t>26-w-5</t>
  </si>
  <si>
    <t>26-w-6</t>
  </si>
  <si>
    <t>26-w-7</t>
  </si>
  <si>
    <t>26-w-8</t>
  </si>
  <si>
    <t>26-w-9</t>
  </si>
  <si>
    <t>26-w-10</t>
  </si>
  <si>
    <t>26-w-11</t>
  </si>
  <si>
    <t>26-w-12</t>
  </si>
  <si>
    <t>26-w-13</t>
  </si>
  <si>
    <t>26-w-14</t>
  </si>
  <si>
    <t>26-w-15</t>
  </si>
  <si>
    <t>26-w-16</t>
  </si>
  <si>
    <t>26-w-17</t>
  </si>
  <si>
    <t>26-w-18</t>
  </si>
  <si>
    <t>26-w-19</t>
  </si>
  <si>
    <t>26-w-20</t>
  </si>
  <si>
    <t>26-w-21</t>
  </si>
  <si>
    <t>26-w-22</t>
  </si>
  <si>
    <t>26-w-23</t>
  </si>
  <si>
    <t>26-w-24</t>
  </si>
  <si>
    <t>26-w-25</t>
  </si>
  <si>
    <t>26-w-26</t>
  </si>
  <si>
    <t>CNY74-1-1</t>
  </si>
  <si>
    <t>330Ω R9</t>
  </si>
  <si>
    <t>330Ω R10</t>
  </si>
  <si>
    <t>330Ω R11</t>
  </si>
  <si>
    <t>330Ω R12</t>
  </si>
  <si>
    <t>330Ω R13</t>
  </si>
  <si>
    <t>330Ω R14</t>
  </si>
  <si>
    <t>330Ω R15</t>
  </si>
  <si>
    <t>330Ω R16</t>
  </si>
  <si>
    <t>14kΩ R20</t>
  </si>
  <si>
    <t>14kΩ R18</t>
  </si>
  <si>
    <t>Analog 3 110v</t>
  </si>
  <si>
    <t>270kΩ R22</t>
  </si>
  <si>
    <t>CNY74-1-4</t>
  </si>
  <si>
    <t>CNY74-1-5</t>
  </si>
  <si>
    <t>CNY74-1-8</t>
  </si>
  <si>
    <t>CNY74-2-1</t>
  </si>
  <si>
    <t>CNY74-2-4</t>
  </si>
  <si>
    <t>CNY74-2-5</t>
  </si>
  <si>
    <t>CNY74-2-8</t>
  </si>
  <si>
    <t>RS485 driver</t>
  </si>
  <si>
    <t>Green LED</t>
  </si>
  <si>
    <t>Socket Summary</t>
  </si>
  <si>
    <t>Mains input</t>
  </si>
  <si>
    <t>RS485</t>
  </si>
  <si>
    <t>6-way-2</t>
  </si>
  <si>
    <t>Relay board</t>
  </si>
  <si>
    <t>6-way-3</t>
  </si>
  <si>
    <t>Front cover</t>
  </si>
  <si>
    <t>6-way-4</t>
  </si>
  <si>
    <t>LinkIt 6-way</t>
  </si>
  <si>
    <t>4-way-1</t>
  </si>
  <si>
    <t>Linkit SCL/SDA 4-way</t>
  </si>
  <si>
    <t>8-way-1</t>
  </si>
  <si>
    <t>10-way-1</t>
  </si>
  <si>
    <t>26-way</t>
  </si>
  <si>
    <t>Motherboard</t>
  </si>
  <si>
    <t>Other end</t>
  </si>
  <si>
    <t>Other End</t>
  </si>
  <si>
    <t>relay 6-1</t>
  </si>
  <si>
    <t>relay 6-2</t>
  </si>
  <si>
    <t>relay 6-3</t>
  </si>
  <si>
    <t>relay 6-4</t>
  </si>
  <si>
    <t>relay 6-5</t>
  </si>
  <si>
    <t>relay 6-6</t>
  </si>
  <si>
    <t>Front 6-1</t>
  </si>
  <si>
    <t>Front 6-2</t>
  </si>
  <si>
    <t>Front 6-3</t>
  </si>
  <si>
    <t>Front 6-4</t>
  </si>
  <si>
    <t>Front 6-5</t>
  </si>
  <si>
    <t>Front 6-6</t>
  </si>
  <si>
    <t>LinkIt 6-1</t>
  </si>
  <si>
    <t>LinkIt 6-2</t>
  </si>
  <si>
    <t>LinkIt 6-3</t>
  </si>
  <si>
    <t>LinkIt 6-4</t>
  </si>
  <si>
    <t>LinkIt 6-5</t>
  </si>
  <si>
    <t>LinkIt 6-6</t>
  </si>
  <si>
    <t>Linkit 10-1</t>
  </si>
  <si>
    <t>Linkit 10-2</t>
  </si>
  <si>
    <t>Linkit 10-3</t>
  </si>
  <si>
    <t>Linkit 10-4</t>
  </si>
  <si>
    <t>Linkit 10-5</t>
  </si>
  <si>
    <t>Linkit 10-6</t>
  </si>
  <si>
    <t>Linkit 10-7</t>
  </si>
  <si>
    <t>Linkit 10-8</t>
  </si>
  <si>
    <t>Linkit 10-9</t>
  </si>
  <si>
    <t>Linkit 10-10</t>
  </si>
  <si>
    <t>Linkit 8-1-1</t>
  </si>
  <si>
    <t>Linkit 8-1-2</t>
  </si>
  <si>
    <t>Linkit 8-1-3</t>
  </si>
  <si>
    <t>Linkit 8-1-4</t>
  </si>
  <si>
    <t>Linkit 8-1-5</t>
  </si>
  <si>
    <t>Linkit 8-1-6</t>
  </si>
  <si>
    <t>Linkit 8-1-7</t>
  </si>
  <si>
    <t>Linkit 8-1-8</t>
  </si>
  <si>
    <t>26-w-1-1</t>
  </si>
  <si>
    <t>26-w-1-2</t>
  </si>
  <si>
    <t>26-w-1-3</t>
  </si>
  <si>
    <t>26-w-1-4</t>
  </si>
  <si>
    <t>26-w-1-5</t>
  </si>
  <si>
    <t>26-w-1-6</t>
  </si>
  <si>
    <t>26-w-1-7</t>
  </si>
  <si>
    <t>26-w-1-8</t>
  </si>
  <si>
    <t>26-w-1-9</t>
  </si>
  <si>
    <t>26-w-1-10</t>
  </si>
  <si>
    <t>26-w-1-11</t>
  </si>
  <si>
    <t>26-w-1-12</t>
  </si>
  <si>
    <t>26-w-1-13</t>
  </si>
  <si>
    <t>26-w-1-14</t>
  </si>
  <si>
    <t>26-w-1-15</t>
  </si>
  <si>
    <t>26-w-1-16</t>
  </si>
  <si>
    <t>26-w-1-17</t>
  </si>
  <si>
    <t>26-w-1-18</t>
  </si>
  <si>
    <t>26-w-1-19</t>
  </si>
  <si>
    <t>26-w-1-20</t>
  </si>
  <si>
    <t>26-w-1-21</t>
  </si>
  <si>
    <t>26-w-1-22</t>
  </si>
  <si>
    <t>26-w-1-23</t>
  </si>
  <si>
    <t>26-w-1-24</t>
  </si>
  <si>
    <t>26-w-1-25</t>
  </si>
  <si>
    <t>26-w-1-26</t>
  </si>
  <si>
    <t>26-w-2-1</t>
  </si>
  <si>
    <t>26-w-2-2</t>
  </si>
  <si>
    <t>26-w-2-3</t>
  </si>
  <si>
    <t>26-w-2-4</t>
  </si>
  <si>
    <t>26-w-2-5</t>
  </si>
  <si>
    <t>26-w-2-6</t>
  </si>
  <si>
    <t>26-w-2-7</t>
  </si>
  <si>
    <t>26-w-2-8</t>
  </si>
  <si>
    <t>26-w-2-9</t>
  </si>
  <si>
    <t>26-w-2-10</t>
  </si>
  <si>
    <t>26-w-2-11</t>
  </si>
  <si>
    <t>26-w-2-12</t>
  </si>
  <si>
    <t>26-w-2-13</t>
  </si>
  <si>
    <t>26-w-2-14</t>
  </si>
  <si>
    <t>26-w-2-15</t>
  </si>
  <si>
    <t>26-w-2-16</t>
  </si>
  <si>
    <t>26-w-2-17</t>
  </si>
  <si>
    <t>26-w-2-18</t>
  </si>
  <si>
    <t>26-w-2-19</t>
  </si>
  <si>
    <t>26-w-2-20</t>
  </si>
  <si>
    <t>26-w-2-21</t>
  </si>
  <si>
    <t>26-w-2-22</t>
  </si>
  <si>
    <t>26-w-2-23</t>
  </si>
  <si>
    <t>26-w-2-24</t>
  </si>
  <si>
    <t>EDAC</t>
  </si>
  <si>
    <t>swapped for routing</t>
  </si>
  <si>
    <t>RS485 DI</t>
  </si>
  <si>
    <t>RS485 DE</t>
  </si>
  <si>
    <t>RS485 RE</t>
  </si>
  <si>
    <t>RS485 RO</t>
  </si>
  <si>
    <t>self test</t>
  </si>
  <si>
    <t>self test (Active LOW - tun on pull up R!)</t>
  </si>
  <si>
    <t>active LOW, turn on pull-up R</t>
  </si>
  <si>
    <t>PCB V1.2.0</t>
  </si>
  <si>
    <t>New in this version:</t>
  </si>
  <si>
    <t>Second PCF8574A-2 now reads ALL 8 no-volt relay contacts</t>
  </si>
  <si>
    <t>RS485 borad included, and uses 4 LinkIt digital pins</t>
  </si>
  <si>
    <t>self-test contact on EDAC and jumper pins on board.</t>
  </si>
  <si>
    <t>Function</t>
  </si>
  <si>
    <t>This End</t>
  </si>
  <si>
    <t xml:space="preserve"> </t>
  </si>
  <si>
    <t>Analog 3 140v</t>
  </si>
  <si>
    <t>RS485 A</t>
  </si>
  <si>
    <t>RS485 B</t>
  </si>
  <si>
    <t>Self Test A</t>
  </si>
  <si>
    <t>Self Test B</t>
  </si>
  <si>
    <t>Board / Function</t>
  </si>
  <si>
    <t>relay 1 NC</t>
  </si>
  <si>
    <t>RMAC JP1</t>
  </si>
  <si>
    <t>RMAC 6way2</t>
  </si>
  <si>
    <t>+5V</t>
  </si>
  <si>
    <t>RELAYBUS3</t>
  </si>
  <si>
    <t>RELAYBUS2</t>
  </si>
  <si>
    <t>REALYBUS1</t>
  </si>
  <si>
    <t>RELAYBUS0</t>
  </si>
  <si>
    <t xml:space="preserve">IC4 PCF8574A-1 </t>
  </si>
  <si>
    <t>pin</t>
  </si>
  <si>
    <t>4 X relays, NO, Common, NC to EDAC direct wiring, see EDAC table</t>
  </si>
  <si>
    <t>EDAC A -&gt; N</t>
  </si>
  <si>
    <t>RMAC board</t>
  </si>
  <si>
    <t>JP1 EDAC connector - see EDAC table. 26pin IDC, 1-1 mapping to EDAC pins</t>
  </si>
  <si>
    <t>JP2</t>
  </si>
  <si>
    <t>MAX485 board A &amp; B signal pins</t>
  </si>
  <si>
    <t>JP3</t>
  </si>
  <si>
    <t>Mains input - 240V AC or 110 V DC</t>
  </si>
  <si>
    <t>N/0v</t>
  </si>
  <si>
    <t>L / 110V</t>
  </si>
  <si>
    <t>JP4 - Linkit connector, 26 way IDC (connects to 10-way, 8-way &amp; 6-way on Linkit)</t>
  </si>
  <si>
    <t>self test .</t>
  </si>
  <si>
    <t>Jumper on board + EDAC S + T</t>
  </si>
  <si>
    <t>D14</t>
  </si>
  <si>
    <t xml:space="preserve">not used from here </t>
  </si>
  <si>
    <t>to 6W3-2 front panel conector</t>
  </si>
  <si>
    <t>to 3W1-3, to temp unit. 1WI</t>
  </si>
  <si>
    <t>LinkIT func</t>
  </si>
  <si>
    <t>LimkIT pin</t>
  </si>
  <si>
    <t>other</t>
  </si>
  <si>
    <t>ANALOGBUS3</t>
  </si>
  <si>
    <t>8w1-1</t>
  </si>
  <si>
    <t>8w1-2</t>
  </si>
  <si>
    <t>8w1-3</t>
  </si>
  <si>
    <t>8w1-4</t>
  </si>
  <si>
    <t>8w1-5</t>
  </si>
  <si>
    <t>8w1-6</t>
  </si>
  <si>
    <t>8w1-7</t>
  </si>
  <si>
    <t>8w1-8</t>
  </si>
  <si>
    <t>+5V via 10kΩ</t>
  </si>
  <si>
    <t>RS486 DE</t>
  </si>
  <si>
    <t>RS487 DI</t>
  </si>
  <si>
    <t>RS488 RO</t>
  </si>
  <si>
    <t>Tx, D0</t>
  </si>
  <si>
    <t>Rx, D1</t>
  </si>
  <si>
    <t>Program upload, don't use</t>
  </si>
  <si>
    <t>Analogue 0</t>
  </si>
  <si>
    <t>Analogue 1</t>
  </si>
  <si>
    <t>Analogue 2</t>
  </si>
  <si>
    <t>TO MAX485 board</t>
  </si>
  <si>
    <t>ANALOGBUS0</t>
  </si>
  <si>
    <t>ANALOGBUS1</t>
  </si>
  <si>
    <t>ANALOGBUS2</t>
  </si>
  <si>
    <t>do not use</t>
  </si>
  <si>
    <t>JP5</t>
  </si>
  <si>
    <t>Self test</t>
  </si>
  <si>
    <t>Link pins to start self-test</t>
  </si>
  <si>
    <t>1WI</t>
  </si>
  <si>
    <t>JP4-5, to Linkit 10W-5, D12</t>
  </si>
  <si>
    <t>4WAY3</t>
  </si>
  <si>
    <t>SDA/SCL to Linkit, uses deicated 4-way on Linkit board</t>
  </si>
  <si>
    <t>(same pins on Linkit)</t>
  </si>
  <si>
    <t>10kΩ pull up to +5V</t>
  </si>
  <si>
    <t>6WAY2</t>
  </si>
  <si>
    <t xml:space="preserve">To relay board, </t>
  </si>
  <si>
    <t>6WAY3</t>
  </si>
  <si>
    <t>Front Cover</t>
  </si>
  <si>
    <t>high for movement detected (?)</t>
  </si>
  <si>
    <t>Blue LED</t>
  </si>
  <si>
    <t>Red LED</t>
  </si>
  <si>
    <t>temperature and humidity sensor, uses 1-wire-interface</t>
  </si>
  <si>
    <t xml:space="preserve">IC4 PCF8574A </t>
  </si>
  <si>
    <t>Pin 11</t>
  </si>
  <si>
    <t>Pin 10</t>
  </si>
  <si>
    <t>Pin 9</t>
  </si>
  <si>
    <t>LINKIT</t>
  </si>
  <si>
    <t>Uses 10 way, one of two * way, 6way and 4way SDA/SCL</t>
  </si>
  <si>
    <t>10W-1</t>
  </si>
  <si>
    <t>10W-2</t>
  </si>
  <si>
    <t>10W-3</t>
  </si>
  <si>
    <t>10W-4</t>
  </si>
  <si>
    <t>10W-5</t>
  </si>
  <si>
    <t>10W-6</t>
  </si>
  <si>
    <t>10W-7</t>
  </si>
  <si>
    <t>10W-8</t>
  </si>
  <si>
    <t>10W-9</t>
  </si>
  <si>
    <t>10W-10</t>
  </si>
  <si>
    <t>4w-1</t>
  </si>
  <si>
    <t>4w-2</t>
  </si>
  <si>
    <t>4w-3</t>
  </si>
  <si>
    <t>4w-4</t>
  </si>
  <si>
    <t>(same pins on RMAC</t>
  </si>
  <si>
    <t>Under board, minatuire co-ax</t>
  </si>
  <si>
    <t>To USB panel socket, for programming and monitoring</t>
  </si>
  <si>
    <t>power - dunno yet.</t>
  </si>
  <si>
    <t>Note these connect to 2 X PCF8574A expanders</t>
  </si>
  <si>
    <t>IC4 Outputs - 4 X Relay, 3 X LEDs. Address 3 LSB 000</t>
  </si>
  <si>
    <t>IC5 all inputs, digital alarms 0-7. Address LSB 001</t>
  </si>
  <si>
    <t>Bill of Materials</t>
  </si>
  <si>
    <t>Part #</t>
  </si>
  <si>
    <t>Description</t>
  </si>
  <si>
    <t>Eagle part no</t>
  </si>
  <si>
    <t>Supplier ref</t>
  </si>
  <si>
    <t>Each</t>
  </si>
  <si>
    <t>Total</t>
  </si>
  <si>
    <t>Pack size</t>
  </si>
  <si>
    <t>Unit cost</t>
  </si>
  <si>
    <t>priced-each pack size</t>
  </si>
  <si>
    <t>How many RMACs</t>
  </si>
  <si>
    <t>Full description</t>
  </si>
  <si>
    <t>Alternatiove</t>
  </si>
  <si>
    <t>Steel enclosure</t>
  </si>
  <si>
    <t>1a</t>
  </si>
  <si>
    <t>steel enclosure, alt</t>
  </si>
  <si>
    <t>IEC socket</t>
  </si>
  <si>
    <t>815-830</t>
  </si>
  <si>
    <t>Fuse 1A slow blow 20X5mm</t>
  </si>
  <si>
    <t>789-7797</t>
  </si>
  <si>
    <t>pack of 10</t>
  </si>
  <si>
    <t>IEC plug, free</t>
  </si>
  <si>
    <t>488-905</t>
  </si>
  <si>
    <t>EDAC 38 cable receptacle</t>
  </si>
  <si>
    <t>476-429</t>
  </si>
  <si>
    <t>EDAC 38 plug</t>
  </si>
  <si>
    <t>476-413</t>
  </si>
  <si>
    <t>EDAC 38 cover</t>
  </si>
  <si>
    <t>476-463</t>
  </si>
  <si>
    <t>EDAC solder terminals</t>
  </si>
  <si>
    <t>476-485</t>
  </si>
  <si>
    <t>(Pack 100, will make 1.3 RMACs)</t>
  </si>
  <si>
    <t>476-491 crimp £17.83</t>
  </si>
  <si>
    <t>0.1" pin headers 10 way</t>
  </si>
  <si>
    <t>673-7486</t>
  </si>
  <si>
    <t>26way IDC to Linkit</t>
  </si>
  <si>
    <t>0.1" pin headers 8 way</t>
  </si>
  <si>
    <t>132-0428</t>
  </si>
  <si>
    <t>0.1" pin headers 6 way</t>
  </si>
  <si>
    <t>745-7062</t>
  </si>
  <si>
    <t>0.1" pin headers 6 way right0-angle</t>
  </si>
  <si>
    <t>679-5473</t>
  </si>
  <si>
    <t>0.1" pin headers 4 way</t>
  </si>
  <si>
    <t>546-8899</t>
  </si>
  <si>
    <t>0.1" pin headers 3 way</t>
  </si>
  <si>
    <t>820-1431</t>
  </si>
  <si>
    <t>3-WAY-1</t>
  </si>
  <si>
    <t>26 way IDC plug</t>
  </si>
  <si>
    <t>JP1</t>
  </si>
  <si>
    <t>471-064</t>
  </si>
  <si>
    <t>26 way IDC socket</t>
  </si>
  <si>
    <t>471-222</t>
  </si>
  <si>
    <t>0.1" crimp sockets</t>
  </si>
  <si>
    <t>467-598</t>
  </si>
  <si>
    <t>100 per pack, 1 pack per RMAC</t>
  </si>
  <si>
    <t>10W  5V dc, 2000mA</t>
  </si>
  <si>
    <t>CNY74A quad optocoupler DIL 16</t>
  </si>
  <si>
    <t>14kΩ single R</t>
  </si>
  <si>
    <t>R18, R20</t>
  </si>
  <si>
    <t>RS don’t have any small low cost axial. Get in 1210?</t>
  </si>
  <si>
    <t>270kΩ</t>
  </si>
  <si>
    <t>R22</t>
  </si>
  <si>
    <t>707-7861</t>
  </si>
  <si>
    <t>10kΩ 8 R bus (9 pin)</t>
  </si>
  <si>
    <t>RN1</t>
  </si>
  <si>
    <t>788-4094</t>
  </si>
  <si>
    <t>Isolated Resistor Array 10k½ ±2% 3 Resistors</t>
  </si>
  <si>
    <t>RN5, RN6</t>
  </si>
  <si>
    <t>522-3602</t>
  </si>
  <si>
    <t>Try 691-7437 7 X 10kΩ SMD</t>
  </si>
  <si>
    <t xml:space="preserve"> Isolated Resistor Array 220½ ±2% 4 Resistors, SIP Package</t>
  </si>
  <si>
    <t>RN4</t>
  </si>
  <si>
    <t>522-3882</t>
  </si>
  <si>
    <t xml:space="preserve"> Isolated Resistor Array 330Ω 4 Resistors,  SIP Package</t>
  </si>
  <si>
    <t>RN7, RN8</t>
  </si>
  <si>
    <t>522-3961</t>
  </si>
  <si>
    <t xml:space="preserve"> Isolated Resistor Array 1kΩ 4 Resistors,  SIP Package</t>
  </si>
  <si>
    <t>522-3804</t>
  </si>
  <si>
    <t>Diode, Schottky Barrier 2A max, 60V, 2-Pin, DO-204AC</t>
  </si>
  <si>
    <t>812-9326</t>
  </si>
  <si>
    <t>Zener diodes, 5.1V</t>
  </si>
  <si>
    <t>708-7938</t>
  </si>
  <si>
    <t>Modules</t>
  </si>
  <si>
    <t>RS485 daughter board</t>
  </si>
  <si>
    <t>4 relay board</t>
  </si>
  <si>
    <t>Finger Guard 60mm Steel</t>
  </si>
  <si>
    <t>737-3973</t>
  </si>
  <si>
    <t>0.1uf cap (100nf)</t>
  </si>
  <si>
    <t>537-3707</t>
  </si>
  <si>
    <t>Equipment wire</t>
  </si>
  <si>
    <t>-</t>
  </si>
  <si>
    <t>361-721</t>
  </si>
  <si>
    <t>100m</t>
  </si>
  <si>
    <t>Front Panel:</t>
  </si>
  <si>
    <t>LED Red</t>
  </si>
  <si>
    <t>228-5988</t>
  </si>
  <si>
    <t>LED Green</t>
  </si>
  <si>
    <t>646-6658</t>
  </si>
  <si>
    <t>LED Blue</t>
  </si>
  <si>
    <t>466-3548</t>
  </si>
  <si>
    <t>Panels:</t>
  </si>
  <si>
    <t>Neutrik USB Panel Mount Socket</t>
  </si>
  <si>
    <t>Maplin</t>
  </si>
  <si>
    <t>N57FL</t>
  </si>
  <si>
    <t>XLR Connector</t>
  </si>
  <si>
    <t>455-104</t>
  </si>
  <si>
    <t xml:space="preserve">Male Straight Cable Mount XLR </t>
  </si>
  <si>
    <t>455-122</t>
  </si>
  <si>
    <t>M3 X 6</t>
  </si>
  <si>
    <t>560-580</t>
  </si>
  <si>
    <t>bag 100</t>
  </si>
  <si>
    <t>M3 nylon nut</t>
  </si>
  <si>
    <t>525-701</t>
  </si>
  <si>
    <t>bag 50</t>
  </si>
  <si>
    <t>M3 self tap</t>
  </si>
  <si>
    <t>483-1202</t>
  </si>
  <si>
    <t>Use for XLT socket!</t>
  </si>
  <si>
    <t>M3 X M3 10mm nylon standoff</t>
  </si>
  <si>
    <t>stick on cable tie pads</t>
  </si>
  <si>
    <t>tie wraps</t>
  </si>
  <si>
    <t>Housing,PH,2.0mm pitch,4way</t>
  </si>
  <si>
    <t>353-1327</t>
  </si>
  <si>
    <t>314-7461</t>
  </si>
  <si>
    <t>bag 10</t>
  </si>
  <si>
    <t> 6860-201-22278 crimps M</t>
  </si>
  <si>
    <t>314-6862</t>
  </si>
  <si>
    <t xml:space="preserve"> IMC2AD cable relief</t>
  </si>
  <si>
    <t>314-7073</t>
  </si>
  <si>
    <t xml:space="preserve"> IMC26-2212X  CIRCULAR  PLUG SIZE 22, 12POS, CABLE</t>
  </si>
  <si>
    <t>314-6733</t>
  </si>
  <si>
    <t>DEUTSCH  IMC24-2212X  RECEPTACLE, FLANGE, 12WAY</t>
  </si>
  <si>
    <t>314-6834</t>
  </si>
  <si>
    <t xml:space="preserve">6862 Series Size 22 5A Female Circular Connector </t>
  </si>
  <si>
    <t>OR</t>
  </si>
  <si>
    <t>259-9568</t>
  </si>
  <si>
    <t>Edac 20 panel plug</t>
  </si>
  <si>
    <t>259-9574</t>
  </si>
  <si>
    <t>rs</t>
  </si>
  <si>
    <t>Edac 20 cable skt</t>
  </si>
  <si>
    <t>476-457</t>
  </si>
  <si>
    <t>Edac 20 cover</t>
  </si>
  <si>
    <t>Edac pins</t>
  </si>
  <si>
    <t>http://docs-europe.electrocomponents.com/webdocs/0dba/0900766b80dba603.pdf</t>
  </si>
  <si>
    <t>RTC Clock module</t>
  </si>
  <si>
    <t>SMI00101S</t>
  </si>
  <si>
    <t>Cable Gland</t>
  </si>
  <si>
    <t>444-2622</t>
  </si>
  <si>
    <t>cable gland locknut</t>
  </si>
  <si>
    <t>19mm hole</t>
  </si>
  <si>
    <t>444-2717</t>
  </si>
  <si>
    <t>772-6765</t>
  </si>
  <si>
    <t>USB Micro AB SMT + Thru-hole ZX62D-AB-5P8</t>
  </si>
  <si>
    <t>Micro AB, can be master and slave</t>
  </si>
  <si>
    <t>USB A to Micro B cable</t>
  </si>
  <si>
    <t>790-3638</t>
  </si>
  <si>
    <t>USB A PCB socket</t>
  </si>
  <si>
    <t>769-3463</t>
  </si>
  <si>
    <t>Switch</t>
  </si>
  <si>
    <t>Correct HEX value</t>
  </si>
  <si>
    <t>80</t>
  </si>
  <si>
    <t>40</t>
  </si>
  <si>
    <t>20</t>
  </si>
  <si>
    <t>10</t>
  </si>
  <si>
    <t>08</t>
  </si>
  <si>
    <t>04</t>
  </si>
  <si>
    <t>02</t>
  </si>
  <si>
    <t>01</t>
  </si>
  <si>
    <t>Correct Binary</t>
  </si>
  <si>
    <t>1000 0000</t>
  </si>
  <si>
    <t>0100 0000</t>
  </si>
  <si>
    <t>0010 0000</t>
  </si>
  <si>
    <t>0001 0000</t>
  </si>
  <si>
    <t>0000 1000</t>
  </si>
  <si>
    <t>0000 0100</t>
  </si>
  <si>
    <t>0000 0010</t>
  </si>
  <si>
    <t>0000 0001</t>
  </si>
  <si>
    <t>Actual HEX value</t>
  </si>
  <si>
    <t>90</t>
  </si>
  <si>
    <t>x</t>
  </si>
  <si>
    <t>1001 0000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</si>
</sst>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  <numFmt numFmtId="166" formatCode="_-* #,##0_-;\-* #,##0_-;_-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u/>
      <sz val="12"/>
      <color theme="1"/>
      <name val="Calibri"/>
      <scheme val="minor"/>
    </font>
    <font>
      <sz val="12"/>
      <color rgb="FF999999"/>
      <name val="Arial"/>
    </font>
    <font>
      <sz val="12"/>
      <color rgb="FF333333"/>
      <name val="Arial"/>
    </font>
    <font>
      <sz val="12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3"/>
    <xf numFmtId="44" fontId="0" fillId="0" borderId="0" xfId="8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0" fillId="0" borderId="6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0" xfId="0" applyFont="1"/>
    <xf numFmtId="0" fontId="0" fillId="0" borderId="0" xfId="0" quotePrefix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9" fillId="0" borderId="5" xfId="0" applyFont="1" applyBorder="1"/>
    <xf numFmtId="0" fontId="10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4" xfId="0" applyFont="1" applyBorder="1"/>
    <xf numFmtId="0" fontId="7" fillId="0" borderId="4" xfId="0" applyFont="1" applyFill="1" applyBorder="1"/>
    <xf numFmtId="0" fontId="0" fillId="0" borderId="0" xfId="0" applyBorder="1" applyAlignment="1">
      <alignment horizontal="center" vertical="center"/>
    </xf>
    <xf numFmtId="0" fontId="0" fillId="0" borderId="7" xfId="0" applyFill="1" applyBorder="1"/>
    <xf numFmtId="0" fontId="11" fillId="0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0" applyFont="1" applyBorder="1"/>
    <xf numFmtId="0" fontId="8" fillId="0" borderId="0" xfId="0" applyFont="1"/>
    <xf numFmtId="14" fontId="0" fillId="0" borderId="0" xfId="0" applyNumberFormat="1"/>
    <xf numFmtId="0" fontId="0" fillId="0" borderId="0" xfId="0" quotePrefix="1"/>
    <xf numFmtId="0" fontId="11" fillId="0" borderId="0" xfId="0" applyFont="1"/>
    <xf numFmtId="166" fontId="0" fillId="0" borderId="0" xfId="145" applyNumberFormat="1" applyFont="1"/>
    <xf numFmtId="0" fontId="14" fillId="0" borderId="0" xfId="0" applyFont="1" applyAlignment="1">
      <alignment wrapText="1"/>
    </xf>
    <xf numFmtId="165" fontId="14" fillId="0" borderId="0" xfId="0" applyNumberFormat="1" applyFont="1" applyAlignment="1">
      <alignment wrapText="1"/>
    </xf>
    <xf numFmtId="166" fontId="14" fillId="0" borderId="0" xfId="145" applyNumberFormat="1" applyFont="1" applyAlignment="1">
      <alignment wrapText="1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165" fontId="18" fillId="0" borderId="0" xfId="0" applyNumberFormat="1" applyFont="1"/>
    <xf numFmtId="166" fontId="18" fillId="0" borderId="0" xfId="145" applyNumberFormat="1" applyFont="1"/>
    <xf numFmtId="0" fontId="19" fillId="0" borderId="0" xfId="3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63">
    <cellStyle name="Comma" xfId="145" builtinId="3"/>
    <cellStyle name="Currency" xfId="8" builtinId="4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626682</xdr:colOff>
      <xdr:row>4</xdr:row>
      <xdr:rowOff>63500</xdr:rowOff>
    </xdr:from>
    <xdr:to>
      <xdr:col>14</xdr:col>
      <xdr:colOff>685800</xdr:colOff>
      <xdr:row>45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182" y="825500"/>
          <a:ext cx="10790618" cy="7797800"/>
        </a:xfrm>
        <a:prstGeom prst="rect">
          <a:avLst/>
        </a:prstGeom>
      </xdr:spPr>
    </xdr:pic>
    <xdr:clientData/>
  </xdr:twoCellAnchor>
  <xdr:twoCellAnchor>
    <xdr:from>
      <xdr:col>6</xdr:col>
      <xdr:colOff>228600</xdr:colOff>
      <xdr:row>15</xdr:row>
      <xdr:rowOff>50800</xdr:rowOff>
    </xdr:from>
    <xdr:to>
      <xdr:col>7</xdr:col>
      <xdr:colOff>12700</xdr:colOff>
      <xdr:row>16</xdr:row>
      <xdr:rowOff>88900</xdr:rowOff>
    </xdr:to>
    <xdr:sp macro="" textlink="">
      <xdr:nvSpPr>
        <xdr:cNvPr id="3" name="TextBox 2"/>
        <xdr:cNvSpPr txBox="1"/>
      </xdr:nvSpPr>
      <xdr:spPr>
        <a:xfrm>
          <a:off x="5181600" y="2908300"/>
          <a:ext cx="6096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254000</xdr:colOff>
      <xdr:row>22</xdr:row>
      <xdr:rowOff>12700</xdr:rowOff>
    </xdr:from>
    <xdr:to>
      <xdr:col>7</xdr:col>
      <xdr:colOff>76200</xdr:colOff>
      <xdr:row>23</xdr:row>
      <xdr:rowOff>12700</xdr:rowOff>
    </xdr:to>
    <xdr:sp macro="" textlink="">
      <xdr:nvSpPr>
        <xdr:cNvPr id="4" name="TextBox 3"/>
        <xdr:cNvSpPr txBox="1"/>
      </xdr:nvSpPr>
      <xdr:spPr>
        <a:xfrm>
          <a:off x="5207000" y="42037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6</xdr:col>
      <xdr:colOff>241300</xdr:colOff>
      <xdr:row>23</xdr:row>
      <xdr:rowOff>101600</xdr:rowOff>
    </xdr:from>
    <xdr:to>
      <xdr:col>7</xdr:col>
      <xdr:colOff>63500</xdr:colOff>
      <xdr:row>24</xdr:row>
      <xdr:rowOff>101600</xdr:rowOff>
    </xdr:to>
    <xdr:sp macro="" textlink="">
      <xdr:nvSpPr>
        <xdr:cNvPr id="5" name="TextBox 4"/>
        <xdr:cNvSpPr txBox="1"/>
      </xdr:nvSpPr>
      <xdr:spPr>
        <a:xfrm>
          <a:off x="5194300" y="44831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6</xdr:col>
      <xdr:colOff>254000</xdr:colOff>
      <xdr:row>28</xdr:row>
      <xdr:rowOff>76200</xdr:rowOff>
    </xdr:from>
    <xdr:to>
      <xdr:col>7</xdr:col>
      <xdr:colOff>76200</xdr:colOff>
      <xdr:row>29</xdr:row>
      <xdr:rowOff>76200</xdr:rowOff>
    </xdr:to>
    <xdr:sp macro="" textlink="">
      <xdr:nvSpPr>
        <xdr:cNvPr id="6" name="TextBox 5"/>
        <xdr:cNvSpPr txBox="1"/>
      </xdr:nvSpPr>
      <xdr:spPr>
        <a:xfrm>
          <a:off x="5207000" y="54102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114</a:t>
          </a:r>
        </a:p>
      </xdr:txBody>
    </xdr:sp>
    <xdr:clientData/>
  </xdr:twoCellAnchor>
  <xdr:twoCellAnchor>
    <xdr:from>
      <xdr:col>9</xdr:col>
      <xdr:colOff>203200</xdr:colOff>
      <xdr:row>29</xdr:row>
      <xdr:rowOff>0</xdr:rowOff>
    </xdr:from>
    <xdr:to>
      <xdr:col>10</xdr:col>
      <xdr:colOff>25400</xdr:colOff>
      <xdr:row>30</xdr:row>
      <xdr:rowOff>0</xdr:rowOff>
    </xdr:to>
    <xdr:sp macro="" textlink="">
      <xdr:nvSpPr>
        <xdr:cNvPr id="7" name="TextBox 6"/>
        <xdr:cNvSpPr txBox="1"/>
      </xdr:nvSpPr>
      <xdr:spPr>
        <a:xfrm>
          <a:off x="7632700" y="55245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15</a:t>
          </a:r>
        </a:p>
      </xdr:txBody>
    </xdr:sp>
    <xdr:clientData/>
  </xdr:twoCellAnchor>
  <xdr:twoCellAnchor>
    <xdr:from>
      <xdr:col>9</xdr:col>
      <xdr:colOff>177800</xdr:colOff>
      <xdr:row>22</xdr:row>
      <xdr:rowOff>25400</xdr:rowOff>
    </xdr:from>
    <xdr:to>
      <xdr:col>10</xdr:col>
      <xdr:colOff>0</xdr:colOff>
      <xdr:row>23</xdr:row>
      <xdr:rowOff>25400</xdr:rowOff>
    </xdr:to>
    <xdr:sp macro="" textlink="">
      <xdr:nvSpPr>
        <xdr:cNvPr id="8" name="TextBox 7"/>
        <xdr:cNvSpPr txBox="1"/>
      </xdr:nvSpPr>
      <xdr:spPr>
        <a:xfrm>
          <a:off x="7607300" y="42164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22</a:t>
          </a:r>
        </a:p>
      </xdr:txBody>
    </xdr:sp>
    <xdr:clientData/>
  </xdr:twoCellAnchor>
  <xdr:twoCellAnchor>
    <xdr:from>
      <xdr:col>9</xdr:col>
      <xdr:colOff>190500</xdr:colOff>
      <xdr:row>20</xdr:row>
      <xdr:rowOff>114300</xdr:rowOff>
    </xdr:from>
    <xdr:to>
      <xdr:col>10</xdr:col>
      <xdr:colOff>12700</xdr:colOff>
      <xdr:row>21</xdr:row>
      <xdr:rowOff>114300</xdr:rowOff>
    </xdr:to>
    <xdr:sp macro="" textlink="">
      <xdr:nvSpPr>
        <xdr:cNvPr id="9" name="TextBox 8"/>
        <xdr:cNvSpPr txBox="1"/>
      </xdr:nvSpPr>
      <xdr:spPr>
        <a:xfrm>
          <a:off x="7620000" y="39243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23</a:t>
          </a:r>
        </a:p>
      </xdr:txBody>
    </xdr:sp>
    <xdr:clientData/>
  </xdr:twoCellAnchor>
  <xdr:twoCellAnchor>
    <xdr:from>
      <xdr:col>9</xdr:col>
      <xdr:colOff>177800</xdr:colOff>
      <xdr:row>11</xdr:row>
      <xdr:rowOff>139700</xdr:rowOff>
    </xdr:from>
    <xdr:to>
      <xdr:col>10</xdr:col>
      <xdr:colOff>0</xdr:colOff>
      <xdr:row>12</xdr:row>
      <xdr:rowOff>139700</xdr:rowOff>
    </xdr:to>
    <xdr:sp macro="" textlink="">
      <xdr:nvSpPr>
        <xdr:cNvPr id="10" name="TextBox 9"/>
        <xdr:cNvSpPr txBox="1"/>
      </xdr:nvSpPr>
      <xdr:spPr>
        <a:xfrm>
          <a:off x="7607300" y="22352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Library/Application%20Support/Microsoft/Office/Office%202011%20AutoRecovery/coolcomponents.co.uk" TargetMode="External"/><Relationship Id="rId2" Type="http://schemas.openxmlformats.org/officeDocument/2006/relationships/hyperlink" Target="http://www.elecrow.com/power-supply-c-68.html" TargetMode="External"/><Relationship Id="rId3" Type="http://schemas.openxmlformats.org/officeDocument/2006/relationships/hyperlink" Target="http://www.ebay.com/usr/chinarf?_trksid=p2047675.l2559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vmlDrawing" Target="../drawings/vmlDrawing1.vml"/><Relationship Id="rId12" Type="http://schemas.openxmlformats.org/officeDocument/2006/relationships/comments" Target="../comments1.xml"/><Relationship Id="rId1" Type="http://schemas.openxmlformats.org/officeDocument/2006/relationships/hyperlink" Target="javascript:Richfaces.showModalPanel('quickViewModalPanel',%20%7Burl:'/web/p/products/000000000000232002',viewMode:'quickView',%20qvPageState:'passive',pageSource:'Order%20History'%7D);" TargetMode="External"/><Relationship Id="rId2" Type="http://schemas.openxmlformats.org/officeDocument/2006/relationships/hyperlink" Target="http://uk.rs-online.com/web/p/backplane-accessories/0476463/" TargetMode="External"/><Relationship Id="rId3" Type="http://schemas.openxmlformats.org/officeDocument/2006/relationships/hyperlink" Target="http://uk.rs-online.com/web/p/general-purpose-rectangular-connectors/0476429/" TargetMode="External"/><Relationship Id="rId4" Type="http://schemas.openxmlformats.org/officeDocument/2006/relationships/hyperlink" Target="http://uk.rs-online.com/web/p/general-purpose-rectangular-connectors/0476413/" TargetMode="External"/><Relationship Id="rId5" Type="http://schemas.openxmlformats.org/officeDocument/2006/relationships/hyperlink" Target="javascript:Richfaces.showModalPanel('quickViewModalPanel',%20%7Burl:'/web/p/products/000000000005170249',viewMode:'quickView',%20qvPageState:'passive',pageSource:'Order%20History'%7D);" TargetMode="External"/><Relationship Id="rId6" Type="http://schemas.openxmlformats.org/officeDocument/2006/relationships/hyperlink" Target="javascript:Richfaces.showModalPanel('quickViewModalPanel',%20%7Burl:'/web/p/products/000000000005170249',viewMode:'quickView',%20qvPageState:'passive',pageSource:'Order%20History'%7D);" TargetMode="External"/><Relationship Id="rId7" Type="http://schemas.openxmlformats.org/officeDocument/2006/relationships/hyperlink" Target="http://uk.rs-online.com/web/p/iec-connectors/0815830/" TargetMode="External"/><Relationship Id="rId8" Type="http://schemas.openxmlformats.org/officeDocument/2006/relationships/hyperlink" Target="http://uk.rs-online.com/web/p/visible-leds/6466658/" TargetMode="External"/><Relationship Id="rId9" Type="http://schemas.openxmlformats.org/officeDocument/2006/relationships/hyperlink" Target="javascript:Richfaces.showModalPanel('quickViewModalPanel',%20%7Burl:'/web/p/products/000000000002140661',viewMode:'quickView',%20qvPageState:'passive',pageSource:'Order%20History'%7D);" TargetMode="External"/><Relationship Id="rId10" Type="http://schemas.openxmlformats.org/officeDocument/2006/relationships/hyperlink" Target="http://uk.rs-online.com/web/p/general-purpose-rectangular-connectors/259956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8" sqref="G8"/>
    </sheetView>
  </sheetViews>
  <sheetFormatPr baseColWidth="10" defaultRowHeight="15" x14ac:dyDescent="0"/>
  <cols>
    <col min="2" max="2" width="28.6640625" customWidth="1"/>
    <col min="4" max="4" width="10.83203125" style="1"/>
    <col min="5" max="5" width="10.83203125" style="4"/>
    <col min="6" max="6" width="15.6640625" bestFit="1" customWidth="1"/>
  </cols>
  <sheetData>
    <row r="3" spans="2:8">
      <c r="B3" t="s">
        <v>12</v>
      </c>
      <c r="C3" t="s">
        <v>0</v>
      </c>
      <c r="D3" s="1" t="s">
        <v>1</v>
      </c>
      <c r="E3" s="4" t="s">
        <v>2</v>
      </c>
      <c r="F3" t="s">
        <v>6</v>
      </c>
      <c r="G3" t="s">
        <v>7</v>
      </c>
    </row>
    <row r="4" spans="2:8">
      <c r="B4" t="s">
        <v>15</v>
      </c>
      <c r="E4" s="4">
        <v>161.93</v>
      </c>
      <c r="F4" t="s">
        <v>14</v>
      </c>
      <c r="G4" s="3" t="s">
        <v>7</v>
      </c>
    </row>
    <row r="5" spans="2:8">
      <c r="B5" t="s">
        <v>19</v>
      </c>
      <c r="C5" t="s">
        <v>3</v>
      </c>
      <c r="D5" s="1">
        <v>68.53</v>
      </c>
      <c r="E5" s="4">
        <f>D5/ConversionRate!D3</f>
        <v>43.845169545745364</v>
      </c>
      <c r="F5" t="s">
        <v>8</v>
      </c>
      <c r="G5" s="3" t="s">
        <v>7</v>
      </c>
    </row>
    <row r="6" spans="2:8">
      <c r="B6" t="s">
        <v>20</v>
      </c>
      <c r="C6" t="s">
        <v>3</v>
      </c>
      <c r="F6" s="4" t="s">
        <v>21</v>
      </c>
      <c r="G6" s="3" t="s">
        <v>7</v>
      </c>
      <c r="H6" t="s">
        <v>24</v>
      </c>
    </row>
    <row r="7" spans="2:8">
      <c r="B7" t="s">
        <v>23</v>
      </c>
      <c r="F7" s="4" t="s">
        <v>22</v>
      </c>
    </row>
    <row r="8" spans="2:8">
      <c r="B8" t="s">
        <v>28</v>
      </c>
      <c r="F8" t="s">
        <v>27</v>
      </c>
    </row>
    <row r="9" spans="2:8">
      <c r="B9" t="s">
        <v>29</v>
      </c>
      <c r="E9" s="4">
        <v>31.31</v>
      </c>
      <c r="F9" t="s">
        <v>27</v>
      </c>
    </row>
  </sheetData>
  <hyperlinks>
    <hyperlink ref="G4" r:id="rId1"/>
    <hyperlink ref="G5" r:id="rId2"/>
    <hyperlink ref="G6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89"/>
  <sheetViews>
    <sheetView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H62" sqref="H62"/>
    </sheetView>
  </sheetViews>
  <sheetFormatPr baseColWidth="10" defaultRowHeight="15" x14ac:dyDescent="0"/>
  <cols>
    <col min="3" max="3" width="45.1640625" bestFit="1" customWidth="1"/>
    <col min="4" max="4" width="9.83203125" customWidth="1"/>
    <col min="8" max="9" width="10.83203125" style="2"/>
    <col min="10" max="10" width="10.83203125" style="53"/>
    <col min="11" max="11" width="10.83203125" style="2"/>
    <col min="12" max="12" width="9.33203125" style="53" bestFit="1" customWidth="1"/>
    <col min="13" max="13" width="9.33203125" style="53" customWidth="1"/>
    <col min="14" max="14" width="37.1640625" bestFit="1" customWidth="1"/>
  </cols>
  <sheetData>
    <row r="1" spans="2:15">
      <c r="B1" t="s">
        <v>685</v>
      </c>
    </row>
    <row r="2" spans="2:15" s="54" customFormat="1" ht="45">
      <c r="B2" s="54" t="s">
        <v>686</v>
      </c>
      <c r="C2" s="54" t="s">
        <v>687</v>
      </c>
      <c r="D2" s="54" t="s">
        <v>688</v>
      </c>
      <c r="E2" s="54" t="s">
        <v>5</v>
      </c>
      <c r="F2" s="54" t="s">
        <v>6</v>
      </c>
      <c r="G2" s="54" t="s">
        <v>689</v>
      </c>
      <c r="H2" s="55" t="s">
        <v>690</v>
      </c>
      <c r="I2" s="55" t="s">
        <v>691</v>
      </c>
      <c r="J2" s="56" t="s">
        <v>692</v>
      </c>
      <c r="K2" s="55" t="s">
        <v>693</v>
      </c>
      <c r="L2" s="56" t="s">
        <v>694</v>
      </c>
      <c r="M2" s="56" t="s">
        <v>695</v>
      </c>
      <c r="N2" s="54" t="s">
        <v>696</v>
      </c>
      <c r="O2" s="54" t="s">
        <v>697</v>
      </c>
    </row>
    <row r="3" spans="2:15">
      <c r="B3">
        <v>1</v>
      </c>
      <c r="C3" t="s">
        <v>698</v>
      </c>
      <c r="E3">
        <v>1</v>
      </c>
      <c r="F3" t="s">
        <v>27</v>
      </c>
      <c r="G3" t="s">
        <v>107</v>
      </c>
      <c r="H3" s="2">
        <v>22.73</v>
      </c>
      <c r="I3" s="2">
        <f>E3*H3</f>
        <v>22.73</v>
      </c>
      <c r="J3" s="53">
        <v>1</v>
      </c>
      <c r="K3" s="2">
        <f t="shared" ref="K3:K11" si="0">E3/J3*H3</f>
        <v>22.73</v>
      </c>
      <c r="N3" t="s">
        <v>106</v>
      </c>
    </row>
    <row r="4" spans="2:15">
      <c r="B4" t="s">
        <v>699</v>
      </c>
      <c r="C4" t="s">
        <v>700</v>
      </c>
      <c r="E4">
        <v>1</v>
      </c>
      <c r="F4" t="s">
        <v>27</v>
      </c>
    </row>
    <row r="5" spans="2:15">
      <c r="B5">
        <v>2</v>
      </c>
      <c r="C5" t="s">
        <v>701</v>
      </c>
      <c r="E5">
        <v>1</v>
      </c>
      <c r="F5" t="s">
        <v>27</v>
      </c>
      <c r="G5" s="3" t="s">
        <v>702</v>
      </c>
      <c r="H5" s="2">
        <v>2.1800000000000002</v>
      </c>
      <c r="I5" s="2">
        <f t="shared" ref="I5:I47" si="1">E5*H5</f>
        <v>2.1800000000000002</v>
      </c>
      <c r="J5" s="53">
        <v>1</v>
      </c>
      <c r="K5" s="2">
        <f t="shared" ref="K5" si="2">E5/J5*H5</f>
        <v>2.1800000000000002</v>
      </c>
    </row>
    <row r="6" spans="2:15">
      <c r="B6">
        <v>2</v>
      </c>
      <c r="C6" t="s">
        <v>703</v>
      </c>
      <c r="E6">
        <v>2</v>
      </c>
      <c r="F6" t="s">
        <v>27</v>
      </c>
      <c r="G6" s="6" t="s">
        <v>704</v>
      </c>
      <c r="H6" s="2">
        <v>0.11</v>
      </c>
      <c r="I6" s="2">
        <f t="shared" si="1"/>
        <v>0.22</v>
      </c>
      <c r="J6" s="53">
        <v>1</v>
      </c>
      <c r="K6" s="2">
        <f t="shared" si="0"/>
        <v>0.22</v>
      </c>
      <c r="N6" t="s">
        <v>705</v>
      </c>
    </row>
    <row r="7" spans="2:15">
      <c r="B7">
        <v>3</v>
      </c>
      <c r="C7" t="s">
        <v>706</v>
      </c>
      <c r="E7">
        <v>1</v>
      </c>
      <c r="F7" t="s">
        <v>27</v>
      </c>
      <c r="G7" s="6" t="s">
        <v>707</v>
      </c>
      <c r="H7" s="2">
        <v>2.27</v>
      </c>
      <c r="I7" s="2">
        <f t="shared" si="1"/>
        <v>2.27</v>
      </c>
      <c r="J7" s="53">
        <v>1</v>
      </c>
      <c r="K7" s="2">
        <f t="shared" si="0"/>
        <v>2.27</v>
      </c>
    </row>
    <row r="8" spans="2:15">
      <c r="B8">
        <v>4</v>
      </c>
      <c r="C8" t="s">
        <v>708</v>
      </c>
      <c r="E8">
        <v>1</v>
      </c>
      <c r="F8" t="s">
        <v>27</v>
      </c>
      <c r="G8" s="3" t="s">
        <v>709</v>
      </c>
      <c r="H8" s="2">
        <v>6.4</v>
      </c>
      <c r="I8" s="2">
        <f t="shared" si="1"/>
        <v>6.4</v>
      </c>
      <c r="J8" s="53">
        <v>1</v>
      </c>
      <c r="K8" s="2">
        <f t="shared" si="0"/>
        <v>6.4</v>
      </c>
    </row>
    <row r="9" spans="2:15">
      <c r="B9">
        <v>5</v>
      </c>
      <c r="C9" t="s">
        <v>710</v>
      </c>
      <c r="E9">
        <v>1</v>
      </c>
      <c r="F9" t="s">
        <v>27</v>
      </c>
      <c r="G9" s="3" t="s">
        <v>711</v>
      </c>
      <c r="H9" s="2">
        <v>9.73</v>
      </c>
      <c r="I9" s="2">
        <f t="shared" si="1"/>
        <v>9.73</v>
      </c>
      <c r="J9" s="53">
        <v>1</v>
      </c>
      <c r="K9" s="2">
        <f t="shared" si="0"/>
        <v>9.73</v>
      </c>
    </row>
    <row r="10" spans="2:15">
      <c r="B10">
        <v>6</v>
      </c>
      <c r="C10" t="s">
        <v>712</v>
      </c>
      <c r="E10">
        <v>1</v>
      </c>
      <c r="F10" t="s">
        <v>27</v>
      </c>
      <c r="G10" s="3" t="s">
        <v>713</v>
      </c>
      <c r="H10" s="2">
        <v>10.02</v>
      </c>
      <c r="I10" s="2">
        <f t="shared" si="1"/>
        <v>10.02</v>
      </c>
      <c r="J10" s="53">
        <v>1</v>
      </c>
      <c r="K10" s="2">
        <f t="shared" si="0"/>
        <v>10.02</v>
      </c>
    </row>
    <row r="11" spans="2:15">
      <c r="B11">
        <v>7</v>
      </c>
      <c r="C11" t="s">
        <v>714</v>
      </c>
      <c r="E11">
        <v>1</v>
      </c>
      <c r="F11" t="s">
        <v>27</v>
      </c>
      <c r="G11" t="s">
        <v>715</v>
      </c>
      <c r="H11" s="2">
        <v>22.88</v>
      </c>
      <c r="I11" s="2">
        <f t="shared" si="1"/>
        <v>22.88</v>
      </c>
      <c r="J11" s="53">
        <v>1</v>
      </c>
      <c r="K11" s="2">
        <f t="shared" si="0"/>
        <v>22.88</v>
      </c>
      <c r="N11" t="s">
        <v>716</v>
      </c>
      <c r="O11" s="6" t="s">
        <v>717</v>
      </c>
    </row>
    <row r="12" spans="2:15">
      <c r="B12">
        <v>8</v>
      </c>
      <c r="C12" t="s">
        <v>25</v>
      </c>
      <c r="E12">
        <v>1</v>
      </c>
      <c r="F12" t="s">
        <v>21</v>
      </c>
      <c r="O12" s="6"/>
    </row>
    <row r="13" spans="2:15">
      <c r="C13" t="s">
        <v>26</v>
      </c>
      <c r="E13">
        <v>1</v>
      </c>
      <c r="F13" t="s">
        <v>21</v>
      </c>
      <c r="O13" s="6"/>
    </row>
    <row r="14" spans="2:15">
      <c r="B14">
        <v>8</v>
      </c>
      <c r="C14" t="s">
        <v>718</v>
      </c>
      <c r="E14">
        <v>1</v>
      </c>
      <c r="F14" t="s">
        <v>27</v>
      </c>
      <c r="G14" s="6" t="s">
        <v>719</v>
      </c>
      <c r="H14" s="2">
        <v>0.24</v>
      </c>
      <c r="I14" s="2">
        <f t="shared" si="1"/>
        <v>0.24</v>
      </c>
      <c r="J14" s="53">
        <v>1</v>
      </c>
      <c r="K14" s="2">
        <f>E14/J14*H14</f>
        <v>0.24</v>
      </c>
      <c r="L14" s="53">
        <v>5</v>
      </c>
      <c r="M14" s="53">
        <f>L14/E14</f>
        <v>5</v>
      </c>
      <c r="N14" t="s">
        <v>720</v>
      </c>
    </row>
    <row r="15" spans="2:15">
      <c r="B15">
        <v>9</v>
      </c>
      <c r="C15" t="s">
        <v>721</v>
      </c>
      <c r="E15">
        <v>1</v>
      </c>
      <c r="F15" t="s">
        <v>27</v>
      </c>
      <c r="G15" s="6" t="s">
        <v>722</v>
      </c>
      <c r="H15" s="2">
        <v>0.21099999999999999</v>
      </c>
      <c r="I15" s="2">
        <f t="shared" si="1"/>
        <v>0.21099999999999999</v>
      </c>
      <c r="J15" s="53">
        <v>1</v>
      </c>
      <c r="K15" s="2">
        <f>E15/J15*H15</f>
        <v>0.21099999999999999</v>
      </c>
      <c r="L15" s="53">
        <v>10</v>
      </c>
      <c r="M15" s="53">
        <f t="shared" ref="M15:M21" si="3">L15/E15</f>
        <v>10</v>
      </c>
      <c r="N15" t="s">
        <v>720</v>
      </c>
    </row>
    <row r="16" spans="2:15">
      <c r="B16">
        <v>10</v>
      </c>
      <c r="C16" t="s">
        <v>723</v>
      </c>
      <c r="E16">
        <v>3</v>
      </c>
      <c r="F16" t="s">
        <v>27</v>
      </c>
      <c r="G16" t="s">
        <v>724</v>
      </c>
      <c r="H16" s="2">
        <v>0.18099999999999999</v>
      </c>
      <c r="I16" s="2">
        <f t="shared" si="1"/>
        <v>0.54299999999999993</v>
      </c>
      <c r="J16" s="53">
        <v>1</v>
      </c>
      <c r="K16" s="2">
        <f t="shared" ref="K16:K49" si="4">E16/J16*H16</f>
        <v>0.54299999999999993</v>
      </c>
      <c r="L16" s="53">
        <v>10</v>
      </c>
      <c r="M16" s="53">
        <f t="shared" si="3"/>
        <v>3.3333333333333335</v>
      </c>
    </row>
    <row r="17" spans="2:14">
      <c r="C17" t="s">
        <v>725</v>
      </c>
      <c r="E17">
        <v>1</v>
      </c>
      <c r="F17" t="s">
        <v>27</v>
      </c>
      <c r="G17" t="s">
        <v>726</v>
      </c>
      <c r="H17" s="2">
        <v>9.8000000000000004E-2</v>
      </c>
      <c r="I17" s="2">
        <f t="shared" si="1"/>
        <v>9.8000000000000004E-2</v>
      </c>
      <c r="J17" s="53">
        <v>1</v>
      </c>
      <c r="K17" s="2">
        <f t="shared" si="4"/>
        <v>9.8000000000000004E-2</v>
      </c>
      <c r="L17" s="53">
        <v>10</v>
      </c>
      <c r="M17" s="53">
        <v>10</v>
      </c>
    </row>
    <row r="18" spans="2:14">
      <c r="B18">
        <v>11</v>
      </c>
      <c r="C18" t="s">
        <v>727</v>
      </c>
      <c r="D18" t="s">
        <v>646</v>
      </c>
      <c r="E18">
        <v>1</v>
      </c>
      <c r="F18" t="s">
        <v>27</v>
      </c>
      <c r="G18" t="s">
        <v>728</v>
      </c>
      <c r="H18" s="2">
        <v>12.8</v>
      </c>
      <c r="I18" s="2">
        <f t="shared" si="1"/>
        <v>12.8</v>
      </c>
      <c r="J18" s="53">
        <v>1</v>
      </c>
      <c r="K18" s="2">
        <f t="shared" si="4"/>
        <v>12.8</v>
      </c>
      <c r="L18" s="53">
        <v>10</v>
      </c>
      <c r="M18" s="53">
        <f t="shared" si="3"/>
        <v>10</v>
      </c>
    </row>
    <row r="19" spans="2:14">
      <c r="C19" t="s">
        <v>805</v>
      </c>
      <c r="E19">
        <v>1</v>
      </c>
      <c r="F19" t="s">
        <v>27</v>
      </c>
      <c r="G19" t="s">
        <v>806</v>
      </c>
      <c r="H19" s="2">
        <v>2.66</v>
      </c>
      <c r="I19" s="2">
        <f>H19/50</f>
        <v>5.3200000000000004E-2</v>
      </c>
      <c r="L19" s="53">
        <v>50</v>
      </c>
      <c r="M19" s="53">
        <f t="shared" si="3"/>
        <v>50</v>
      </c>
    </row>
    <row r="20" spans="2:14">
      <c r="B20">
        <v>12</v>
      </c>
      <c r="C20" t="s">
        <v>729</v>
      </c>
      <c r="E20">
        <v>1</v>
      </c>
      <c r="F20" t="s">
        <v>27</v>
      </c>
      <c r="G20" t="s">
        <v>730</v>
      </c>
      <c r="H20" s="2">
        <v>0.104</v>
      </c>
      <c r="I20" s="2">
        <f t="shared" si="1"/>
        <v>0.104</v>
      </c>
      <c r="J20" s="53">
        <v>1</v>
      </c>
      <c r="K20" s="2">
        <f t="shared" si="4"/>
        <v>0.104</v>
      </c>
      <c r="L20" s="53">
        <v>5</v>
      </c>
      <c r="M20" s="53">
        <f t="shared" si="3"/>
        <v>5</v>
      </c>
    </row>
    <row r="21" spans="2:14">
      <c r="B21">
        <v>12</v>
      </c>
      <c r="C21" t="s">
        <v>729</v>
      </c>
      <c r="D21" t="s">
        <v>731</v>
      </c>
      <c r="E21">
        <v>1</v>
      </c>
      <c r="F21" t="s">
        <v>27</v>
      </c>
      <c r="G21" t="s">
        <v>730</v>
      </c>
      <c r="H21" s="2">
        <v>0.104</v>
      </c>
      <c r="I21" s="2">
        <f t="shared" si="1"/>
        <v>0.104</v>
      </c>
      <c r="J21" s="53">
        <v>1</v>
      </c>
      <c r="K21" s="2">
        <f t="shared" si="4"/>
        <v>0.104</v>
      </c>
      <c r="L21" s="53">
        <v>5</v>
      </c>
      <c r="M21" s="53">
        <f t="shared" si="3"/>
        <v>5</v>
      </c>
    </row>
    <row r="22" spans="2:14">
      <c r="B22">
        <v>13</v>
      </c>
      <c r="C22" t="s">
        <v>732</v>
      </c>
      <c r="D22" t="s">
        <v>733</v>
      </c>
      <c r="E22">
        <v>2</v>
      </c>
      <c r="F22" t="s">
        <v>27</v>
      </c>
      <c r="G22" t="s">
        <v>734</v>
      </c>
      <c r="H22" s="2">
        <v>0.66</v>
      </c>
      <c r="I22" s="2">
        <f t="shared" si="1"/>
        <v>1.32</v>
      </c>
      <c r="J22" s="53">
        <v>1</v>
      </c>
      <c r="K22" s="2">
        <f t="shared" si="4"/>
        <v>1.32</v>
      </c>
    </row>
    <row r="23" spans="2:14">
      <c r="B23">
        <v>14</v>
      </c>
      <c r="C23" t="s">
        <v>735</v>
      </c>
      <c r="E23">
        <v>2</v>
      </c>
      <c r="F23" t="s">
        <v>27</v>
      </c>
      <c r="G23" t="s">
        <v>736</v>
      </c>
      <c r="H23" s="2">
        <v>0.4</v>
      </c>
      <c r="I23" s="2">
        <f t="shared" si="1"/>
        <v>0.8</v>
      </c>
      <c r="J23" s="53">
        <v>1</v>
      </c>
      <c r="K23" s="2">
        <f t="shared" si="4"/>
        <v>0.8</v>
      </c>
    </row>
    <row r="24" spans="2:14">
      <c r="B24">
        <v>15</v>
      </c>
      <c r="C24" t="s">
        <v>737</v>
      </c>
      <c r="E24">
        <v>1</v>
      </c>
      <c r="F24" t="s">
        <v>27</v>
      </c>
      <c r="G24" t="s">
        <v>738</v>
      </c>
      <c r="H24" s="2">
        <v>6</v>
      </c>
      <c r="I24" s="2">
        <f t="shared" si="1"/>
        <v>6</v>
      </c>
      <c r="J24" s="53">
        <v>1</v>
      </c>
      <c r="K24" s="2">
        <f t="shared" si="4"/>
        <v>6</v>
      </c>
      <c r="N24" t="s">
        <v>739</v>
      </c>
    </row>
    <row r="25" spans="2:14">
      <c r="B25">
        <v>16</v>
      </c>
      <c r="C25" t="s">
        <v>740</v>
      </c>
      <c r="E25">
        <v>1</v>
      </c>
      <c r="F25" s="6" t="s">
        <v>27</v>
      </c>
      <c r="G25" s="6" t="s">
        <v>109</v>
      </c>
      <c r="H25" s="2">
        <v>37.5</v>
      </c>
      <c r="I25" s="2">
        <f t="shared" si="1"/>
        <v>37.5</v>
      </c>
      <c r="J25" s="53">
        <v>1</v>
      </c>
      <c r="K25" s="2">
        <f t="shared" si="4"/>
        <v>37.5</v>
      </c>
    </row>
    <row r="26" spans="2:14">
      <c r="B26">
        <v>17</v>
      </c>
      <c r="C26" t="s">
        <v>105</v>
      </c>
      <c r="E26">
        <v>2</v>
      </c>
      <c r="F26" t="s">
        <v>27</v>
      </c>
      <c r="G26" t="s">
        <v>104</v>
      </c>
      <c r="H26" s="2">
        <v>1.33</v>
      </c>
      <c r="I26" s="2">
        <f t="shared" si="1"/>
        <v>2.66</v>
      </c>
      <c r="J26" s="53">
        <v>1</v>
      </c>
      <c r="K26" s="2">
        <f t="shared" si="4"/>
        <v>2.66</v>
      </c>
    </row>
    <row r="27" spans="2:14">
      <c r="B27">
        <v>18</v>
      </c>
      <c r="C27" t="s">
        <v>741</v>
      </c>
      <c r="E27">
        <v>2</v>
      </c>
      <c r="F27" t="s">
        <v>27</v>
      </c>
      <c r="G27" t="s">
        <v>110</v>
      </c>
      <c r="H27" s="2">
        <v>0.84</v>
      </c>
      <c r="I27" s="2">
        <f t="shared" si="1"/>
        <v>1.68</v>
      </c>
      <c r="J27" s="53">
        <v>1</v>
      </c>
      <c r="K27" s="2">
        <f t="shared" si="4"/>
        <v>1.68</v>
      </c>
      <c r="L27" s="53">
        <v>5</v>
      </c>
      <c r="M27" s="53">
        <f t="shared" ref="M27" si="5">L27/E27</f>
        <v>2.5</v>
      </c>
    </row>
    <row r="28" spans="2:14">
      <c r="C28" t="s">
        <v>742</v>
      </c>
      <c r="D28" t="s">
        <v>743</v>
      </c>
      <c r="E28">
        <v>2</v>
      </c>
      <c r="I28" s="2">
        <f t="shared" si="1"/>
        <v>0</v>
      </c>
      <c r="J28" s="53">
        <v>1</v>
      </c>
      <c r="K28" s="2">
        <f t="shared" si="4"/>
        <v>0</v>
      </c>
      <c r="N28" t="s">
        <v>744</v>
      </c>
    </row>
    <row r="29" spans="2:14">
      <c r="C29" t="s">
        <v>745</v>
      </c>
      <c r="D29" t="s">
        <v>746</v>
      </c>
      <c r="E29">
        <v>1</v>
      </c>
      <c r="F29" t="s">
        <v>27</v>
      </c>
      <c r="G29" s="6" t="s">
        <v>747</v>
      </c>
      <c r="H29" s="2">
        <v>0.02</v>
      </c>
      <c r="I29" s="2">
        <f t="shared" si="1"/>
        <v>0.02</v>
      </c>
      <c r="J29" s="53">
        <v>1</v>
      </c>
      <c r="K29" s="2">
        <f t="shared" si="4"/>
        <v>0.02</v>
      </c>
      <c r="L29" s="53">
        <v>10</v>
      </c>
    </row>
    <row r="30" spans="2:14">
      <c r="C30" t="s">
        <v>748</v>
      </c>
      <c r="D30" t="s">
        <v>749</v>
      </c>
      <c r="E30">
        <v>1</v>
      </c>
      <c r="F30" t="s">
        <v>27</v>
      </c>
      <c r="G30" s="6" t="s">
        <v>750</v>
      </c>
      <c r="H30" s="2">
        <v>0.36</v>
      </c>
      <c r="I30" s="2">
        <f t="shared" si="1"/>
        <v>0.36</v>
      </c>
      <c r="J30" s="53">
        <v>1</v>
      </c>
      <c r="K30" s="2">
        <f t="shared" si="4"/>
        <v>0.36</v>
      </c>
      <c r="L30" s="53">
        <v>5</v>
      </c>
      <c r="M30" s="53">
        <v>5</v>
      </c>
    </row>
    <row r="31" spans="2:14">
      <c r="C31" t="s">
        <v>751</v>
      </c>
      <c r="D31" t="s">
        <v>752</v>
      </c>
      <c r="E31">
        <v>2</v>
      </c>
      <c r="F31" t="s">
        <v>27</v>
      </c>
      <c r="G31" t="s">
        <v>753</v>
      </c>
      <c r="H31" s="2">
        <v>7.1999999999999995E-2</v>
      </c>
      <c r="I31" s="2">
        <f t="shared" si="1"/>
        <v>0.14399999999999999</v>
      </c>
      <c r="J31" s="53">
        <v>1</v>
      </c>
      <c r="K31" s="2">
        <f t="shared" si="4"/>
        <v>0.14399999999999999</v>
      </c>
      <c r="L31" s="53">
        <v>25</v>
      </c>
      <c r="M31" s="53">
        <v>12</v>
      </c>
      <c r="N31" t="s">
        <v>754</v>
      </c>
    </row>
    <row r="32" spans="2:14">
      <c r="C32" t="s">
        <v>755</v>
      </c>
      <c r="D32" t="s">
        <v>756</v>
      </c>
      <c r="E32">
        <v>1</v>
      </c>
      <c r="F32" t="s">
        <v>27</v>
      </c>
      <c r="G32" t="s">
        <v>757</v>
      </c>
      <c r="H32" s="2">
        <v>4.2000000000000003E-2</v>
      </c>
      <c r="I32" s="2">
        <f t="shared" si="1"/>
        <v>4.2000000000000003E-2</v>
      </c>
      <c r="J32" s="53">
        <v>1</v>
      </c>
      <c r="K32" s="2">
        <f t="shared" si="4"/>
        <v>4.2000000000000003E-2</v>
      </c>
      <c r="L32" s="53">
        <v>25</v>
      </c>
      <c r="M32" s="53">
        <v>25</v>
      </c>
    </row>
    <row r="33" spans="2:13">
      <c r="I33" s="2">
        <f t="shared" si="1"/>
        <v>0</v>
      </c>
      <c r="J33" s="53">
        <v>1</v>
      </c>
      <c r="K33" s="2">
        <f t="shared" si="4"/>
        <v>0</v>
      </c>
    </row>
    <row r="34" spans="2:13">
      <c r="B34">
        <v>20</v>
      </c>
      <c r="C34" t="s">
        <v>758</v>
      </c>
      <c r="D34" t="s">
        <v>759</v>
      </c>
      <c r="E34">
        <v>2</v>
      </c>
      <c r="F34" t="s">
        <v>27</v>
      </c>
      <c r="G34" s="57" t="s">
        <v>760</v>
      </c>
      <c r="H34" s="2">
        <v>0.10100000000000001</v>
      </c>
      <c r="I34" s="2">
        <f t="shared" si="1"/>
        <v>0.20200000000000001</v>
      </c>
      <c r="J34" s="53">
        <v>25</v>
      </c>
      <c r="K34" s="2">
        <f t="shared" si="4"/>
        <v>8.0800000000000004E-3</v>
      </c>
      <c r="L34" s="53">
        <v>25</v>
      </c>
      <c r="M34" s="53">
        <v>12</v>
      </c>
    </row>
    <row r="35" spans="2:13">
      <c r="B35">
        <v>21</v>
      </c>
      <c r="C35" t="s">
        <v>761</v>
      </c>
      <c r="E35">
        <v>2</v>
      </c>
      <c r="F35" t="s">
        <v>27</v>
      </c>
      <c r="G35" t="s">
        <v>762</v>
      </c>
      <c r="H35" s="2">
        <v>0.16700000000000001</v>
      </c>
      <c r="I35" s="2">
        <f t="shared" si="1"/>
        <v>0.33400000000000002</v>
      </c>
      <c r="J35" s="53">
        <v>1</v>
      </c>
      <c r="K35" s="2">
        <f t="shared" si="4"/>
        <v>0.33400000000000002</v>
      </c>
      <c r="L35" s="53">
        <v>25</v>
      </c>
      <c r="M35" s="53">
        <v>12</v>
      </c>
    </row>
    <row r="36" spans="2:13">
      <c r="B36">
        <v>22</v>
      </c>
      <c r="C36" t="s">
        <v>763</v>
      </c>
      <c r="E36">
        <v>2</v>
      </c>
      <c r="F36" t="s">
        <v>27</v>
      </c>
      <c r="G36" t="s">
        <v>764</v>
      </c>
      <c r="H36" s="2">
        <v>0.13300000000000001</v>
      </c>
      <c r="I36" s="2">
        <f t="shared" si="1"/>
        <v>0.26600000000000001</v>
      </c>
      <c r="J36" s="53">
        <v>1</v>
      </c>
      <c r="K36" s="2">
        <f t="shared" si="4"/>
        <v>0.26600000000000001</v>
      </c>
      <c r="L36" s="53">
        <v>20</v>
      </c>
      <c r="M36" s="53">
        <f t="shared" ref="M36:M37" si="6">L36/E36</f>
        <v>10</v>
      </c>
    </row>
    <row r="37" spans="2:13">
      <c r="B37">
        <v>23</v>
      </c>
      <c r="C37" t="s">
        <v>765</v>
      </c>
      <c r="E37">
        <v>3</v>
      </c>
      <c r="F37" t="s">
        <v>27</v>
      </c>
      <c r="G37" t="s">
        <v>766</v>
      </c>
      <c r="H37" s="2">
        <v>5.2999999999999999E-2</v>
      </c>
      <c r="I37" s="2">
        <f t="shared" si="1"/>
        <v>0.159</v>
      </c>
      <c r="J37" s="53">
        <v>1</v>
      </c>
      <c r="K37" s="2">
        <f t="shared" si="4"/>
        <v>0.159</v>
      </c>
      <c r="L37" s="53">
        <v>100</v>
      </c>
      <c r="M37" s="53">
        <f t="shared" si="6"/>
        <v>33.333333333333336</v>
      </c>
    </row>
    <row r="38" spans="2:13">
      <c r="C38" t="s">
        <v>767</v>
      </c>
    </row>
    <row r="39" spans="2:13">
      <c r="B39">
        <v>24</v>
      </c>
      <c r="C39" t="s">
        <v>768</v>
      </c>
      <c r="E39">
        <v>1</v>
      </c>
      <c r="F39" t="s">
        <v>8</v>
      </c>
      <c r="I39" s="2">
        <f t="shared" si="1"/>
        <v>0</v>
      </c>
      <c r="K39" s="2" t="e">
        <f t="shared" si="4"/>
        <v>#DIV/0!</v>
      </c>
    </row>
    <row r="40" spans="2:13">
      <c r="B40">
        <v>25</v>
      </c>
      <c r="C40" t="s">
        <v>13</v>
      </c>
      <c r="E40">
        <v>1</v>
      </c>
      <c r="F40" t="s">
        <v>14</v>
      </c>
      <c r="I40" s="2">
        <f t="shared" si="1"/>
        <v>0</v>
      </c>
      <c r="K40" s="2" t="e">
        <f t="shared" si="4"/>
        <v>#DIV/0!</v>
      </c>
    </row>
    <row r="41" spans="2:13">
      <c r="B41">
        <v>25</v>
      </c>
      <c r="C41" t="s">
        <v>769</v>
      </c>
      <c r="E41">
        <v>1</v>
      </c>
      <c r="F41" t="s">
        <v>8</v>
      </c>
      <c r="I41" s="2">
        <f t="shared" si="1"/>
        <v>0</v>
      </c>
      <c r="K41" s="2" t="e">
        <f t="shared" si="4"/>
        <v>#DIV/0!</v>
      </c>
    </row>
    <row r="42" spans="2:13">
      <c r="B42">
        <v>25</v>
      </c>
      <c r="C42" t="s">
        <v>17</v>
      </c>
      <c r="E42">
        <v>1</v>
      </c>
      <c r="F42" t="s">
        <v>8</v>
      </c>
      <c r="G42" s="5" t="s">
        <v>16</v>
      </c>
      <c r="H42" s="2">
        <v>3.19</v>
      </c>
      <c r="J42" s="53">
        <v>1</v>
      </c>
      <c r="K42" s="2">
        <f t="shared" si="4"/>
        <v>3.19</v>
      </c>
    </row>
    <row r="43" spans="2:13">
      <c r="B43">
        <v>26</v>
      </c>
      <c r="C43" t="s">
        <v>770</v>
      </c>
      <c r="E43">
        <v>1</v>
      </c>
      <c r="F43" t="s">
        <v>27</v>
      </c>
      <c r="G43" t="s">
        <v>771</v>
      </c>
      <c r="H43" s="2">
        <v>0.84</v>
      </c>
      <c r="I43" s="2">
        <f t="shared" si="1"/>
        <v>0.84</v>
      </c>
      <c r="J43" s="53">
        <v>1</v>
      </c>
      <c r="K43" s="2">
        <f t="shared" si="4"/>
        <v>0.84</v>
      </c>
      <c r="L43" s="53">
        <v>10</v>
      </c>
      <c r="M43" s="53">
        <v>10</v>
      </c>
    </row>
    <row r="44" spans="2:13">
      <c r="B44">
        <v>27</v>
      </c>
      <c r="C44" t="s">
        <v>772</v>
      </c>
      <c r="E44">
        <v>6</v>
      </c>
      <c r="F44" t="s">
        <v>27</v>
      </c>
      <c r="G44" t="s">
        <v>773</v>
      </c>
      <c r="H44" s="2">
        <v>0.14599999999999999</v>
      </c>
      <c r="I44" s="2">
        <f t="shared" si="1"/>
        <v>0.87599999999999989</v>
      </c>
      <c r="J44" s="53">
        <v>1</v>
      </c>
      <c r="K44" s="2">
        <f t="shared" si="4"/>
        <v>0.87599999999999989</v>
      </c>
      <c r="L44" s="53">
        <v>25</v>
      </c>
      <c r="M44" s="53">
        <f t="shared" ref="M44" si="7">L44/E44</f>
        <v>4.166666666666667</v>
      </c>
    </row>
    <row r="45" spans="2:13">
      <c r="B45">
        <v>28</v>
      </c>
      <c r="C45" t="s">
        <v>774</v>
      </c>
      <c r="E45" t="s">
        <v>775</v>
      </c>
      <c r="F45" t="s">
        <v>27</v>
      </c>
      <c r="G45" t="s">
        <v>776</v>
      </c>
      <c r="H45" s="2">
        <v>17.29</v>
      </c>
      <c r="I45" s="2">
        <f>H45/50</f>
        <v>0.3458</v>
      </c>
      <c r="J45" s="53">
        <v>1</v>
      </c>
      <c r="K45" s="2" t="e">
        <f t="shared" si="4"/>
        <v>#VALUE!</v>
      </c>
      <c r="L45" s="53" t="s">
        <v>777</v>
      </c>
      <c r="M45" s="53">
        <v>50</v>
      </c>
    </row>
    <row r="46" spans="2:13">
      <c r="B46">
        <v>29</v>
      </c>
      <c r="I46" s="2">
        <f t="shared" si="1"/>
        <v>0</v>
      </c>
      <c r="K46" s="2" t="e">
        <f t="shared" si="4"/>
        <v>#DIV/0!</v>
      </c>
    </row>
    <row r="47" spans="2:13">
      <c r="B47">
        <v>30</v>
      </c>
      <c r="C47" t="s">
        <v>778</v>
      </c>
      <c r="I47" s="2">
        <f t="shared" si="1"/>
        <v>0</v>
      </c>
      <c r="K47" s="2" t="e">
        <f t="shared" si="4"/>
        <v>#DIV/0!</v>
      </c>
    </row>
    <row r="48" spans="2:13">
      <c r="B48">
        <v>31</v>
      </c>
      <c r="C48" t="s">
        <v>65</v>
      </c>
      <c r="E48">
        <v>1</v>
      </c>
      <c r="F48" t="s">
        <v>8</v>
      </c>
      <c r="G48" s="5" t="s">
        <v>18</v>
      </c>
      <c r="H48" s="2">
        <v>1.27</v>
      </c>
      <c r="I48" s="2">
        <v>1.27</v>
      </c>
      <c r="J48" s="53">
        <v>1</v>
      </c>
      <c r="K48" s="2">
        <f t="shared" si="4"/>
        <v>1.27</v>
      </c>
    </row>
    <row r="49" spans="2:14">
      <c r="B49">
        <v>32</v>
      </c>
      <c r="C49" t="s">
        <v>779</v>
      </c>
      <c r="E49">
        <v>1</v>
      </c>
      <c r="F49" t="s">
        <v>27</v>
      </c>
      <c r="G49" t="s">
        <v>780</v>
      </c>
      <c r="I49" s="2">
        <v>6.8000000000000005E-2</v>
      </c>
      <c r="J49" s="53">
        <v>1</v>
      </c>
      <c r="K49" s="2">
        <f t="shared" si="4"/>
        <v>0</v>
      </c>
      <c r="L49" s="53">
        <v>5</v>
      </c>
      <c r="M49" s="53">
        <v>5</v>
      </c>
    </row>
    <row r="50" spans="2:14">
      <c r="B50">
        <v>33</v>
      </c>
      <c r="C50" t="s">
        <v>781</v>
      </c>
      <c r="E50">
        <v>1</v>
      </c>
      <c r="F50" t="s">
        <v>27</v>
      </c>
      <c r="G50" s="3" t="s">
        <v>782</v>
      </c>
      <c r="I50" s="2">
        <v>4.8000000000000001E-2</v>
      </c>
      <c r="J50" s="53">
        <v>1</v>
      </c>
      <c r="L50" s="53">
        <v>20</v>
      </c>
      <c r="M50" s="53">
        <v>20</v>
      </c>
    </row>
    <row r="51" spans="2:14">
      <c r="B51">
        <v>34</v>
      </c>
      <c r="C51" t="s">
        <v>783</v>
      </c>
      <c r="E51">
        <v>1</v>
      </c>
      <c r="F51" t="s">
        <v>27</v>
      </c>
      <c r="G51" t="s">
        <v>784</v>
      </c>
      <c r="I51" s="2">
        <v>0.34599999999999997</v>
      </c>
      <c r="J51" s="53">
        <v>1</v>
      </c>
      <c r="L51" s="53">
        <v>5</v>
      </c>
      <c r="M51" s="53">
        <v>5</v>
      </c>
    </row>
    <row r="52" spans="2:14">
      <c r="B52">
        <v>35</v>
      </c>
    </row>
    <row r="53" spans="2:14">
      <c r="B53">
        <v>36</v>
      </c>
      <c r="C53" t="s">
        <v>785</v>
      </c>
    </row>
    <row r="54" spans="2:14">
      <c r="B54">
        <v>37</v>
      </c>
      <c r="C54" t="s">
        <v>786</v>
      </c>
      <c r="E54">
        <v>1</v>
      </c>
      <c r="F54" t="s">
        <v>787</v>
      </c>
      <c r="G54" t="s">
        <v>788</v>
      </c>
      <c r="H54" s="2">
        <v>5.29</v>
      </c>
      <c r="I54" s="2">
        <f t="shared" ref="I54:I62" si="8">E54*H54</f>
        <v>5.29</v>
      </c>
      <c r="J54" s="53">
        <v>1</v>
      </c>
    </row>
    <row r="55" spans="2:14">
      <c r="B55">
        <v>38</v>
      </c>
      <c r="C55" t="s">
        <v>789</v>
      </c>
      <c r="E55">
        <v>1</v>
      </c>
      <c r="F55" s="6" t="s">
        <v>27</v>
      </c>
      <c r="G55" t="s">
        <v>790</v>
      </c>
      <c r="H55" s="2">
        <v>1.27</v>
      </c>
      <c r="I55" s="2">
        <f t="shared" si="8"/>
        <v>1.27</v>
      </c>
    </row>
    <row r="56" spans="2:14">
      <c r="B56">
        <v>39</v>
      </c>
      <c r="C56" t="s">
        <v>791</v>
      </c>
      <c r="E56">
        <v>1</v>
      </c>
      <c r="F56" t="s">
        <v>27</v>
      </c>
      <c r="G56" t="s">
        <v>792</v>
      </c>
      <c r="H56" s="2">
        <v>1.95</v>
      </c>
      <c r="I56" s="2">
        <f t="shared" si="8"/>
        <v>1.95</v>
      </c>
    </row>
    <row r="57" spans="2:14">
      <c r="C57" t="s">
        <v>828</v>
      </c>
      <c r="E57">
        <v>1</v>
      </c>
      <c r="F57" t="s">
        <v>8</v>
      </c>
      <c r="G57" t="s">
        <v>829</v>
      </c>
      <c r="H57" s="2">
        <v>1.3</v>
      </c>
      <c r="I57" s="2">
        <f t="shared" si="8"/>
        <v>1.3</v>
      </c>
      <c r="J57" s="53">
        <v>1</v>
      </c>
    </row>
    <row r="58" spans="2:14">
      <c r="C58" t="s">
        <v>830</v>
      </c>
      <c r="E58">
        <v>1</v>
      </c>
      <c r="F58" t="s">
        <v>27</v>
      </c>
      <c r="G58" t="s">
        <v>831</v>
      </c>
      <c r="H58" s="2">
        <v>0.58799999999999997</v>
      </c>
      <c r="I58" s="2">
        <f t="shared" si="8"/>
        <v>0.58799999999999997</v>
      </c>
      <c r="J58" s="53">
        <v>5</v>
      </c>
    </row>
    <row r="59" spans="2:14">
      <c r="C59" t="s">
        <v>832</v>
      </c>
      <c r="E59">
        <v>1</v>
      </c>
      <c r="F59" t="s">
        <v>27</v>
      </c>
      <c r="G59" t="s">
        <v>834</v>
      </c>
      <c r="H59" s="2">
        <v>0.156</v>
      </c>
      <c r="I59" s="2">
        <f t="shared" si="8"/>
        <v>0.156</v>
      </c>
      <c r="J59" s="53">
        <v>5</v>
      </c>
      <c r="N59" t="s">
        <v>833</v>
      </c>
    </row>
    <row r="60" spans="2:14">
      <c r="C60" t="s">
        <v>836</v>
      </c>
      <c r="E60">
        <v>1</v>
      </c>
      <c r="F60" t="s">
        <v>27</v>
      </c>
      <c r="G60" t="s">
        <v>835</v>
      </c>
      <c r="H60" s="2">
        <v>1.0920000000000001</v>
      </c>
      <c r="I60" s="2">
        <f t="shared" si="8"/>
        <v>1.0920000000000001</v>
      </c>
      <c r="J60" s="53">
        <v>5</v>
      </c>
      <c r="N60" t="s">
        <v>837</v>
      </c>
    </row>
    <row r="61" spans="2:14">
      <c r="C61" t="s">
        <v>838</v>
      </c>
      <c r="E61">
        <v>2</v>
      </c>
      <c r="F61" t="s">
        <v>27</v>
      </c>
      <c r="G61" t="s">
        <v>839</v>
      </c>
      <c r="H61" s="2">
        <v>2.27</v>
      </c>
      <c r="I61" s="2">
        <f t="shared" si="8"/>
        <v>4.54</v>
      </c>
      <c r="J61" s="53">
        <v>1</v>
      </c>
    </row>
    <row r="62" spans="2:14">
      <c r="C62" t="s">
        <v>840</v>
      </c>
      <c r="E62">
        <v>1</v>
      </c>
      <c r="F62" t="s">
        <v>27</v>
      </c>
      <c r="G62" t="s">
        <v>841</v>
      </c>
      <c r="H62" s="2">
        <v>0.32</v>
      </c>
      <c r="I62" s="2">
        <f t="shared" si="8"/>
        <v>0.32</v>
      </c>
      <c r="J62" s="53">
        <v>1</v>
      </c>
    </row>
    <row r="68" spans="3:14">
      <c r="C68" t="s">
        <v>793</v>
      </c>
      <c r="F68" t="s">
        <v>27</v>
      </c>
      <c r="G68" t="s">
        <v>794</v>
      </c>
      <c r="H68" s="2">
        <v>2.0499999999999998</v>
      </c>
      <c r="L68" s="53" t="s">
        <v>795</v>
      </c>
    </row>
    <row r="69" spans="3:14">
      <c r="C69" t="s">
        <v>796</v>
      </c>
      <c r="F69" t="s">
        <v>27</v>
      </c>
      <c r="G69" t="s">
        <v>797</v>
      </c>
      <c r="H69" s="2">
        <v>2.89</v>
      </c>
      <c r="L69" s="53" t="s">
        <v>798</v>
      </c>
    </row>
    <row r="70" spans="3:14">
      <c r="C70" t="s">
        <v>799</v>
      </c>
      <c r="F70" t="s">
        <v>27</v>
      </c>
      <c r="G70" t="s">
        <v>800</v>
      </c>
      <c r="H70" s="2">
        <v>3.39</v>
      </c>
      <c r="L70" s="53" t="s">
        <v>795</v>
      </c>
      <c r="N70" t="s">
        <v>801</v>
      </c>
    </row>
    <row r="71" spans="3:14">
      <c r="C71" t="s">
        <v>802</v>
      </c>
      <c r="F71" t="s">
        <v>27</v>
      </c>
      <c r="G71" t="s">
        <v>108</v>
      </c>
      <c r="H71" s="2">
        <v>0.17199999999999999</v>
      </c>
      <c r="L71" s="53" t="s">
        <v>798</v>
      </c>
    </row>
    <row r="72" spans="3:14">
      <c r="C72" t="s">
        <v>111</v>
      </c>
      <c r="F72" s="1" t="s">
        <v>27</v>
      </c>
      <c r="G72" t="s">
        <v>112</v>
      </c>
      <c r="H72" s="5"/>
      <c r="I72"/>
      <c r="J72"/>
      <c r="K72"/>
      <c r="L72"/>
      <c r="M72"/>
    </row>
    <row r="73" spans="3:14">
      <c r="C73" t="s">
        <v>803</v>
      </c>
    </row>
    <row r="74" spans="3:14">
      <c r="C74" t="s">
        <v>804</v>
      </c>
    </row>
    <row r="77" spans="3:14">
      <c r="C77" t="s">
        <v>815</v>
      </c>
      <c r="E77">
        <v>1</v>
      </c>
      <c r="F77" t="s">
        <v>27</v>
      </c>
      <c r="G77" s="6" t="s">
        <v>816</v>
      </c>
      <c r="H77" s="2">
        <v>3.36</v>
      </c>
      <c r="I77" s="2">
        <f>E77*H77</f>
        <v>3.36</v>
      </c>
      <c r="L77" s="53" t="s">
        <v>808</v>
      </c>
      <c r="N77" t="s">
        <v>827</v>
      </c>
    </row>
    <row r="78" spans="3:14">
      <c r="C78" s="58" t="s">
        <v>817</v>
      </c>
      <c r="E78">
        <v>12</v>
      </c>
      <c r="F78" t="s">
        <v>27</v>
      </c>
      <c r="G78" t="s">
        <v>807</v>
      </c>
      <c r="H78" s="2">
        <v>0.55000000000000004</v>
      </c>
      <c r="I78" s="2">
        <f>E78*H78</f>
        <v>6.6000000000000005</v>
      </c>
    </row>
    <row r="79" spans="3:14">
      <c r="C79" s="58" t="s">
        <v>809</v>
      </c>
      <c r="E79">
        <v>12</v>
      </c>
      <c r="F79" t="s">
        <v>27</v>
      </c>
      <c r="G79" t="s">
        <v>810</v>
      </c>
      <c r="H79" s="2">
        <v>0.39300000000000002</v>
      </c>
      <c r="I79" s="2">
        <f t="shared" ref="I79:I88" si="9">E79*H79</f>
        <v>4.7160000000000002</v>
      </c>
    </row>
    <row r="80" spans="3:14">
      <c r="C80" s="58" t="s">
        <v>811</v>
      </c>
      <c r="E80">
        <v>1</v>
      </c>
      <c r="F80" t="s">
        <v>27</v>
      </c>
      <c r="G80" t="s">
        <v>812</v>
      </c>
      <c r="H80" s="2">
        <v>2.2799999999999998</v>
      </c>
      <c r="I80" s="2">
        <f t="shared" si="9"/>
        <v>2.2799999999999998</v>
      </c>
    </row>
    <row r="81" spans="3:13">
      <c r="C81" t="s">
        <v>813</v>
      </c>
      <c r="E81">
        <v>1</v>
      </c>
      <c r="F81" t="s">
        <v>27</v>
      </c>
      <c r="G81" s="6" t="s">
        <v>814</v>
      </c>
      <c r="H81" s="2">
        <v>3.76</v>
      </c>
      <c r="I81" s="2">
        <f t="shared" si="9"/>
        <v>3.76</v>
      </c>
    </row>
    <row r="82" spans="3:13">
      <c r="I82" s="2">
        <f t="shared" si="9"/>
        <v>0</v>
      </c>
    </row>
    <row r="83" spans="3:13" s="60" customFormat="1">
      <c r="C83" s="59" t="s">
        <v>818</v>
      </c>
      <c r="H83" s="61"/>
      <c r="I83" s="61">
        <f>SUM(I77:I82)</f>
        <v>20.716000000000001</v>
      </c>
      <c r="J83" s="62"/>
      <c r="K83" s="61"/>
      <c r="L83" s="62"/>
      <c r="M83" s="62"/>
    </row>
    <row r="84" spans="3:13" s="60" customFormat="1">
      <c r="C84" s="60" t="s">
        <v>820</v>
      </c>
      <c r="E84" s="60">
        <v>1</v>
      </c>
      <c r="F84" s="60" t="s">
        <v>27</v>
      </c>
      <c r="G84" s="63" t="s">
        <v>819</v>
      </c>
      <c r="H84" s="61">
        <v>6.68</v>
      </c>
      <c r="I84" s="61">
        <f t="shared" si="9"/>
        <v>6.68</v>
      </c>
      <c r="J84" s="62"/>
      <c r="K84" s="61"/>
      <c r="L84" s="62"/>
      <c r="M84" s="62"/>
    </row>
    <row r="85" spans="3:13" s="60" customFormat="1">
      <c r="C85" s="60" t="s">
        <v>823</v>
      </c>
      <c r="E85" s="60">
        <v>1</v>
      </c>
      <c r="F85" s="60" t="s">
        <v>822</v>
      </c>
      <c r="G85" s="60" t="s">
        <v>821</v>
      </c>
      <c r="H85" s="61">
        <v>12.81</v>
      </c>
      <c r="I85" s="61">
        <f t="shared" si="9"/>
        <v>12.81</v>
      </c>
      <c r="J85" s="62"/>
      <c r="K85" s="61"/>
      <c r="L85" s="62"/>
      <c r="M85" s="62"/>
    </row>
    <row r="86" spans="3:13" s="60" customFormat="1">
      <c r="C86" s="60" t="s">
        <v>825</v>
      </c>
      <c r="E86" s="60">
        <v>1</v>
      </c>
      <c r="F86" s="60" t="s">
        <v>27</v>
      </c>
      <c r="G86" s="60" t="s">
        <v>824</v>
      </c>
      <c r="H86" s="61">
        <v>16.899999999999999</v>
      </c>
      <c r="I86" s="61">
        <f t="shared" si="9"/>
        <v>16.899999999999999</v>
      </c>
      <c r="J86" s="62"/>
      <c r="K86" s="61"/>
      <c r="L86" s="62"/>
      <c r="M86" s="62"/>
    </row>
    <row r="87" spans="3:13" s="60" customFormat="1">
      <c r="C87" s="60" t="s">
        <v>826</v>
      </c>
      <c r="E87" s="60">
        <v>12</v>
      </c>
      <c r="F87" s="60" t="s">
        <v>27</v>
      </c>
      <c r="G87" s="60" t="s">
        <v>715</v>
      </c>
      <c r="H87" s="61">
        <v>0.2288</v>
      </c>
      <c r="I87" s="61">
        <f t="shared" si="9"/>
        <v>2.7456</v>
      </c>
      <c r="J87" s="62"/>
      <c r="K87" s="61"/>
      <c r="L87" s="62"/>
      <c r="M87" s="62"/>
    </row>
    <row r="88" spans="3:13" s="60" customFormat="1">
      <c r="H88" s="61"/>
      <c r="I88" s="61">
        <f t="shared" si="9"/>
        <v>0</v>
      </c>
      <c r="J88" s="62"/>
      <c r="K88" s="61"/>
      <c r="L88" s="62"/>
      <c r="M88" s="62"/>
    </row>
    <row r="89" spans="3:13" s="60" customFormat="1">
      <c r="H89" s="61"/>
      <c r="I89" s="61">
        <f>SUM(I84:I88)</f>
        <v>39.135600000000004</v>
      </c>
      <c r="J89" s="62"/>
      <c r="K89" s="61"/>
      <c r="L89" s="62"/>
      <c r="M89" s="62"/>
    </row>
  </sheetData>
  <hyperlinks>
    <hyperlink ref="N3" r:id="rId1"/>
    <hyperlink ref="G10" r:id="rId2"/>
    <hyperlink ref="G8" r:id="rId3"/>
    <hyperlink ref="G9" r:id="rId4"/>
    <hyperlink ref="C26" r:id="rId5"/>
    <hyperlink ref="C27" r:id="rId6" display="PCF8574A I2C 8-bit expander 0111,DIP16"/>
    <hyperlink ref="G5" r:id="rId7"/>
    <hyperlink ref="G50" r:id="rId8"/>
    <hyperlink ref="C72" r:id="rId9"/>
    <hyperlink ref="G84" r:id="rId10"/>
  </hyperlinks>
  <pageMargins left="0.75" right="0.75" top="1" bottom="1" header="0.5" footer="0.5"/>
  <pageSetup paperSize="9" orientation="portrait" horizontalDpi="4294967292" verticalDpi="4294967292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D3" sqref="D3"/>
    </sheetView>
  </sheetViews>
  <sheetFormatPr baseColWidth="10" defaultRowHeight="15" x14ac:dyDescent="0"/>
  <sheetData>
    <row r="3" spans="2:4">
      <c r="B3" t="s">
        <v>4</v>
      </c>
      <c r="C3" t="s">
        <v>3</v>
      </c>
      <c r="D3">
        <v>1.5629999999999999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5"/>
  <sheetViews>
    <sheetView view="pageLayout" workbookViewId="0">
      <selection sqref="A1:XFD1048576"/>
    </sheetView>
  </sheetViews>
  <sheetFormatPr baseColWidth="10" defaultRowHeight="15" x14ac:dyDescent="0"/>
  <cols>
    <col min="4" max="4" width="13.1640625" customWidth="1"/>
    <col min="6" max="6" width="12.1640625" customWidth="1"/>
    <col min="7" max="7" width="21.6640625" bestFit="1" customWidth="1"/>
    <col min="8" max="8" width="13" bestFit="1" customWidth="1"/>
    <col min="9" max="10" width="11.83203125" customWidth="1"/>
    <col min="12" max="12" width="12.6640625" customWidth="1"/>
    <col min="15" max="15" width="12.6640625" bestFit="1" customWidth="1"/>
    <col min="18" max="18" width="14.6640625" customWidth="1"/>
  </cols>
  <sheetData>
    <row r="2" spans="2:18" ht="16" thickBot="1"/>
    <row r="3" spans="2:18">
      <c r="B3" s="65" t="s">
        <v>395</v>
      </c>
      <c r="C3" s="66"/>
      <c r="D3" s="66"/>
      <c r="E3" s="66"/>
      <c r="F3" s="66"/>
      <c r="G3" s="66"/>
      <c r="H3" s="66"/>
      <c r="I3" s="67"/>
      <c r="K3" s="8"/>
      <c r="L3" s="9"/>
      <c r="M3" s="9"/>
      <c r="N3" s="9" t="s">
        <v>396</v>
      </c>
      <c r="O3" s="9"/>
      <c r="P3" s="9"/>
      <c r="Q3" s="9"/>
      <c r="R3" s="10"/>
    </row>
    <row r="4" spans="2:18" s="7" customFormat="1">
      <c r="B4" s="11" t="s">
        <v>30</v>
      </c>
      <c r="C4" s="12"/>
      <c r="D4" s="12" t="s">
        <v>31</v>
      </c>
      <c r="E4" s="12" t="s">
        <v>32</v>
      </c>
      <c r="F4" s="12"/>
      <c r="G4" s="24" t="s">
        <v>63</v>
      </c>
      <c r="H4" s="12" t="s">
        <v>93</v>
      </c>
      <c r="I4" s="13" t="s">
        <v>69</v>
      </c>
      <c r="K4" s="11" t="s">
        <v>117</v>
      </c>
      <c r="L4" s="12" t="s">
        <v>116</v>
      </c>
      <c r="M4" s="12"/>
      <c r="N4" s="12"/>
      <c r="O4" s="12"/>
      <c r="P4" s="12"/>
      <c r="Q4" s="12" t="s">
        <v>116</v>
      </c>
      <c r="R4" s="13" t="s">
        <v>117</v>
      </c>
    </row>
    <row r="5" spans="2:18">
      <c r="B5" s="14" t="s">
        <v>33</v>
      </c>
      <c r="C5" s="15" t="s">
        <v>137</v>
      </c>
      <c r="D5" s="15">
        <v>1</v>
      </c>
      <c r="E5" s="15" t="s">
        <v>34</v>
      </c>
      <c r="F5" s="15" t="s">
        <v>35</v>
      </c>
      <c r="G5" s="15" t="s">
        <v>71</v>
      </c>
      <c r="H5" s="15"/>
      <c r="I5" s="16" t="s">
        <v>72</v>
      </c>
      <c r="K5" s="14"/>
      <c r="L5" s="15" t="s">
        <v>118</v>
      </c>
      <c r="M5" s="15" t="s">
        <v>163</v>
      </c>
      <c r="N5" s="15">
        <v>19</v>
      </c>
      <c r="O5" s="15">
        <v>18</v>
      </c>
      <c r="P5" s="15" t="s">
        <v>152</v>
      </c>
      <c r="Q5" s="15" t="s">
        <v>56</v>
      </c>
      <c r="R5" s="16" t="s">
        <v>355</v>
      </c>
    </row>
    <row r="6" spans="2:18">
      <c r="B6" s="14" t="s">
        <v>36</v>
      </c>
      <c r="C6" s="15" t="s">
        <v>138</v>
      </c>
      <c r="D6" s="15">
        <v>2</v>
      </c>
      <c r="E6" s="15" t="s">
        <v>37</v>
      </c>
      <c r="F6" s="15" t="s">
        <v>35</v>
      </c>
      <c r="G6" s="15" t="s">
        <v>71</v>
      </c>
      <c r="H6" s="15"/>
      <c r="I6" s="16" t="s">
        <v>72</v>
      </c>
      <c r="K6" s="14"/>
      <c r="L6" s="15" t="s">
        <v>119</v>
      </c>
      <c r="M6" s="15" t="s">
        <v>164</v>
      </c>
      <c r="N6" s="15">
        <v>20</v>
      </c>
      <c r="O6" s="15">
        <v>17</v>
      </c>
      <c r="P6" s="15" t="s">
        <v>151</v>
      </c>
      <c r="Q6" s="15" t="s">
        <v>58</v>
      </c>
      <c r="R6" s="16" t="s">
        <v>354</v>
      </c>
    </row>
    <row r="7" spans="2:18">
      <c r="B7" s="14" t="s">
        <v>38</v>
      </c>
      <c r="C7" s="15" t="s">
        <v>139</v>
      </c>
      <c r="D7" s="15">
        <v>3</v>
      </c>
      <c r="E7" s="15" t="s">
        <v>39</v>
      </c>
      <c r="F7" s="15"/>
      <c r="G7" s="15" t="s">
        <v>68</v>
      </c>
      <c r="H7" s="15"/>
      <c r="I7" s="16" t="s">
        <v>70</v>
      </c>
      <c r="K7" s="14"/>
      <c r="L7" s="15" t="s">
        <v>120</v>
      </c>
      <c r="M7" s="15" t="s">
        <v>165</v>
      </c>
      <c r="N7" s="15">
        <v>21</v>
      </c>
      <c r="O7" s="15">
        <v>16</v>
      </c>
      <c r="P7" s="15" t="s">
        <v>161</v>
      </c>
      <c r="Q7" s="15" t="s">
        <v>118</v>
      </c>
      <c r="R7" s="16"/>
    </row>
    <row r="8" spans="2:18">
      <c r="B8" s="14" t="s">
        <v>40</v>
      </c>
      <c r="C8" s="15" t="s">
        <v>140</v>
      </c>
      <c r="D8" s="15">
        <v>4</v>
      </c>
      <c r="E8" s="15" t="s">
        <v>41</v>
      </c>
      <c r="F8" s="15"/>
      <c r="G8" s="15" t="s">
        <v>128</v>
      </c>
      <c r="H8" s="15"/>
      <c r="I8" s="16"/>
      <c r="K8" s="14"/>
      <c r="L8" s="15" t="s">
        <v>121</v>
      </c>
      <c r="M8" s="15" t="s">
        <v>166</v>
      </c>
      <c r="N8" s="15">
        <v>22</v>
      </c>
      <c r="O8" s="15">
        <v>15</v>
      </c>
      <c r="P8" s="15" t="s">
        <v>162</v>
      </c>
      <c r="Q8" s="15" t="s">
        <v>82</v>
      </c>
      <c r="R8" s="16"/>
    </row>
    <row r="9" spans="2:18">
      <c r="B9" s="14" t="s">
        <v>42</v>
      </c>
      <c r="C9" s="15" t="s">
        <v>141</v>
      </c>
      <c r="D9" s="15">
        <v>5</v>
      </c>
      <c r="E9" s="15"/>
      <c r="F9" s="15"/>
      <c r="G9" s="15" t="s">
        <v>129</v>
      </c>
      <c r="H9" s="15"/>
      <c r="I9" s="16" t="s">
        <v>70</v>
      </c>
      <c r="K9" s="14"/>
      <c r="L9" s="15" t="s">
        <v>122</v>
      </c>
      <c r="M9" s="15" t="s">
        <v>167</v>
      </c>
      <c r="N9" s="15">
        <v>23</v>
      </c>
      <c r="O9" s="15">
        <v>14</v>
      </c>
      <c r="P9" s="15" t="s">
        <v>150</v>
      </c>
      <c r="Q9" s="15" t="s">
        <v>54</v>
      </c>
      <c r="R9" s="34" t="s">
        <v>353</v>
      </c>
    </row>
    <row r="10" spans="2:18">
      <c r="B10" s="14" t="s">
        <v>43</v>
      </c>
      <c r="C10" s="15" t="s">
        <v>142</v>
      </c>
      <c r="D10" s="15">
        <v>6</v>
      </c>
      <c r="E10" s="15"/>
      <c r="F10" s="15"/>
      <c r="G10" s="15" t="s">
        <v>130</v>
      </c>
      <c r="H10" s="15"/>
      <c r="I10" s="16" t="s">
        <v>70</v>
      </c>
      <c r="K10" s="14"/>
      <c r="L10" s="15" t="s">
        <v>82</v>
      </c>
      <c r="M10" s="15" t="s">
        <v>168</v>
      </c>
      <c r="N10" s="15">
        <v>24</v>
      </c>
      <c r="O10" s="15">
        <v>13</v>
      </c>
      <c r="P10" s="15" t="s">
        <v>149</v>
      </c>
      <c r="Q10" s="15" t="s">
        <v>52</v>
      </c>
      <c r="R10" s="33" t="s">
        <v>352</v>
      </c>
    </row>
    <row r="11" spans="2:18">
      <c r="B11" s="14" t="s">
        <v>44</v>
      </c>
      <c r="C11" s="15" t="s">
        <v>143</v>
      </c>
      <c r="D11" s="15">
        <v>7</v>
      </c>
      <c r="E11" s="15"/>
      <c r="F11" s="15"/>
      <c r="G11" s="15" t="s">
        <v>131</v>
      </c>
      <c r="H11" s="15"/>
      <c r="I11" s="16" t="s">
        <v>70</v>
      </c>
      <c r="K11" s="14"/>
      <c r="L11" s="15" t="s">
        <v>82</v>
      </c>
      <c r="M11" s="15" t="s">
        <v>169</v>
      </c>
      <c r="N11" s="15">
        <v>25</v>
      </c>
      <c r="O11" s="15">
        <v>12</v>
      </c>
      <c r="P11" s="15" t="s">
        <v>148</v>
      </c>
      <c r="Q11" s="15" t="s">
        <v>50</v>
      </c>
      <c r="R11" s="16" t="s">
        <v>65</v>
      </c>
    </row>
    <row r="12" spans="2:18">
      <c r="B12" s="14" t="s">
        <v>45</v>
      </c>
      <c r="C12" s="15" t="s">
        <v>144</v>
      </c>
      <c r="D12" s="15">
        <v>8</v>
      </c>
      <c r="E12" s="15"/>
      <c r="F12" s="15"/>
      <c r="G12" s="15" t="s">
        <v>132</v>
      </c>
      <c r="H12" s="15"/>
      <c r="I12" s="16" t="s">
        <v>70</v>
      </c>
      <c r="K12" s="14"/>
      <c r="L12" s="15" t="s">
        <v>118</v>
      </c>
      <c r="M12" s="15" t="s">
        <v>170</v>
      </c>
      <c r="N12" s="15">
        <v>26</v>
      </c>
      <c r="O12" s="15">
        <v>11</v>
      </c>
      <c r="P12" s="15" t="s">
        <v>147</v>
      </c>
      <c r="Q12" s="15" t="s">
        <v>49</v>
      </c>
      <c r="R12" s="19" t="s">
        <v>135</v>
      </c>
    </row>
    <row r="13" spans="2:18">
      <c r="B13" s="14" t="s">
        <v>46</v>
      </c>
      <c r="C13" s="15" t="s">
        <v>145</v>
      </c>
      <c r="D13" s="15">
        <v>9</v>
      </c>
      <c r="E13" s="15"/>
      <c r="F13" s="15"/>
      <c r="G13" s="15" t="s">
        <v>133</v>
      </c>
      <c r="H13" s="15"/>
      <c r="I13" s="16" t="s">
        <v>70</v>
      </c>
      <c r="K13" s="14" t="s">
        <v>349</v>
      </c>
      <c r="L13" s="15" t="s">
        <v>60</v>
      </c>
      <c r="M13" s="15" t="s">
        <v>171</v>
      </c>
      <c r="N13" s="15">
        <v>27</v>
      </c>
      <c r="O13" s="15">
        <v>10</v>
      </c>
      <c r="P13" s="15" t="s">
        <v>146</v>
      </c>
      <c r="Q13" s="15" t="s">
        <v>47</v>
      </c>
      <c r="R13" s="19" t="s">
        <v>134</v>
      </c>
    </row>
    <row r="14" spans="2:18">
      <c r="B14" s="14" t="s">
        <v>47</v>
      </c>
      <c r="C14" s="15" t="s">
        <v>146</v>
      </c>
      <c r="D14" s="15">
        <v>10</v>
      </c>
      <c r="E14" s="15" t="s">
        <v>48</v>
      </c>
      <c r="F14" s="15"/>
      <c r="G14" s="19" t="s">
        <v>134</v>
      </c>
      <c r="H14" s="15"/>
      <c r="I14" s="16"/>
      <c r="K14" s="14" t="s">
        <v>350</v>
      </c>
      <c r="L14" s="15" t="s">
        <v>61</v>
      </c>
      <c r="M14" s="15" t="s">
        <v>172</v>
      </c>
      <c r="N14" s="15">
        <v>28</v>
      </c>
      <c r="O14" s="15">
        <v>9</v>
      </c>
      <c r="P14" s="15" t="s">
        <v>145</v>
      </c>
      <c r="Q14" s="15" t="s">
        <v>46</v>
      </c>
      <c r="R14" s="15" t="s">
        <v>133</v>
      </c>
    </row>
    <row r="15" spans="2:18">
      <c r="B15" s="14" t="s">
        <v>49</v>
      </c>
      <c r="C15" s="15" t="s">
        <v>147</v>
      </c>
      <c r="D15" s="15">
        <v>11</v>
      </c>
      <c r="E15" s="15"/>
      <c r="F15" s="15"/>
      <c r="G15" s="19" t="s">
        <v>135</v>
      </c>
      <c r="H15" s="15"/>
      <c r="I15" s="16" t="s">
        <v>70</v>
      </c>
      <c r="K15" s="14" t="s">
        <v>351</v>
      </c>
      <c r="L15" s="15" t="s">
        <v>62</v>
      </c>
      <c r="M15" s="15" t="s">
        <v>173</v>
      </c>
      <c r="N15" s="15">
        <v>29</v>
      </c>
      <c r="O15" s="15">
        <v>8</v>
      </c>
      <c r="P15" s="15" t="s">
        <v>154</v>
      </c>
      <c r="Q15" s="15" t="s">
        <v>45</v>
      </c>
      <c r="R15" s="15" t="s">
        <v>132</v>
      </c>
    </row>
    <row r="16" spans="2:18">
      <c r="B16" s="14" t="s">
        <v>50</v>
      </c>
      <c r="C16" s="15" t="s">
        <v>148</v>
      </c>
      <c r="D16" s="15">
        <v>12</v>
      </c>
      <c r="E16" s="15" t="s">
        <v>51</v>
      </c>
      <c r="F16" s="15"/>
      <c r="G16" s="15" t="s">
        <v>65</v>
      </c>
      <c r="H16" s="15"/>
      <c r="I16" s="16"/>
      <c r="K16" s="14"/>
      <c r="L16" s="15" t="s">
        <v>123</v>
      </c>
      <c r="M16" s="15" t="s">
        <v>174</v>
      </c>
      <c r="N16" s="15">
        <v>30</v>
      </c>
      <c r="O16" s="15">
        <v>7</v>
      </c>
      <c r="P16" s="15" t="s">
        <v>155</v>
      </c>
      <c r="Q16" s="15" t="s">
        <v>44</v>
      </c>
      <c r="R16" s="15" t="s">
        <v>131</v>
      </c>
    </row>
    <row r="17" spans="2:18">
      <c r="B17" s="14" t="s">
        <v>52</v>
      </c>
      <c r="C17" s="15" t="s">
        <v>149</v>
      </c>
      <c r="D17" s="15">
        <v>13</v>
      </c>
      <c r="E17" s="15" t="s">
        <v>53</v>
      </c>
      <c r="F17" s="15"/>
      <c r="G17" s="15" t="s">
        <v>64</v>
      </c>
      <c r="H17" s="15"/>
      <c r="I17" s="16"/>
      <c r="K17" s="14" t="s">
        <v>59</v>
      </c>
      <c r="L17" s="15" t="s">
        <v>56</v>
      </c>
      <c r="M17" s="15" t="s">
        <v>175</v>
      </c>
      <c r="N17" s="15">
        <v>31</v>
      </c>
      <c r="O17" s="15">
        <v>6</v>
      </c>
      <c r="P17" s="15" t="s">
        <v>156</v>
      </c>
      <c r="Q17" s="15" t="s">
        <v>43</v>
      </c>
      <c r="R17" s="15" t="s">
        <v>130</v>
      </c>
    </row>
    <row r="18" spans="2:18">
      <c r="B18" s="14" t="s">
        <v>54</v>
      </c>
      <c r="C18" s="15" t="s">
        <v>150</v>
      </c>
      <c r="D18" s="15">
        <v>14</v>
      </c>
      <c r="E18" s="15" t="s">
        <v>55</v>
      </c>
      <c r="F18" s="15" t="s">
        <v>35</v>
      </c>
      <c r="G18" s="15"/>
      <c r="H18" s="15"/>
      <c r="I18" s="16"/>
      <c r="K18" s="14" t="s">
        <v>57</v>
      </c>
      <c r="L18" s="15" t="s">
        <v>58</v>
      </c>
      <c r="M18" s="15" t="s">
        <v>176</v>
      </c>
      <c r="N18" s="15">
        <v>32</v>
      </c>
      <c r="O18" s="15">
        <v>5</v>
      </c>
      <c r="P18" s="15" t="s">
        <v>157</v>
      </c>
      <c r="Q18" s="15" t="s">
        <v>42</v>
      </c>
      <c r="R18" s="15" t="s">
        <v>129</v>
      </c>
    </row>
    <row r="19" spans="2:18">
      <c r="B19" s="14"/>
      <c r="C19" s="15"/>
      <c r="D19" s="15"/>
      <c r="E19" s="15"/>
      <c r="F19" s="15"/>
      <c r="H19" s="15"/>
      <c r="I19" s="16"/>
      <c r="K19" s="14"/>
      <c r="L19" s="15"/>
      <c r="M19" s="15"/>
      <c r="N19" s="15"/>
      <c r="O19" s="15">
        <v>4</v>
      </c>
      <c r="P19" s="15" t="s">
        <v>158</v>
      </c>
      <c r="Q19" s="15" t="s">
        <v>40</v>
      </c>
      <c r="R19" s="15" t="s">
        <v>128</v>
      </c>
    </row>
    <row r="20" spans="2:18">
      <c r="B20" s="14"/>
      <c r="C20" s="15"/>
      <c r="D20" s="15"/>
      <c r="E20" s="15"/>
      <c r="F20" s="15"/>
      <c r="H20" s="15"/>
      <c r="I20" s="16"/>
      <c r="K20" s="69" t="s">
        <v>136</v>
      </c>
      <c r="L20" s="15" t="s">
        <v>82</v>
      </c>
      <c r="M20" s="15"/>
      <c r="N20" s="15" t="s">
        <v>124</v>
      </c>
      <c r="O20" s="15">
        <v>3</v>
      </c>
      <c r="P20" s="15" t="s">
        <v>159</v>
      </c>
      <c r="Q20" s="15" t="s">
        <v>38</v>
      </c>
      <c r="R20" s="15" t="s">
        <v>68</v>
      </c>
    </row>
    <row r="21" spans="2:18">
      <c r="B21" s="14"/>
      <c r="C21" s="15"/>
      <c r="D21" s="15"/>
      <c r="E21" s="15"/>
      <c r="F21" s="15"/>
      <c r="H21" s="15"/>
      <c r="I21" s="16"/>
      <c r="K21" s="69"/>
      <c r="L21" s="15" t="s">
        <v>122</v>
      </c>
      <c r="M21" s="15"/>
      <c r="N21" s="15" t="s">
        <v>125</v>
      </c>
      <c r="O21" s="15">
        <v>2</v>
      </c>
      <c r="P21" s="15" t="s">
        <v>160</v>
      </c>
      <c r="Q21" s="15" t="s">
        <v>115</v>
      </c>
      <c r="R21" s="16" t="s">
        <v>36</v>
      </c>
    </row>
    <row r="22" spans="2:18">
      <c r="B22" s="14"/>
      <c r="C22" s="15"/>
      <c r="D22" s="15"/>
      <c r="E22" s="15"/>
      <c r="F22" s="15"/>
      <c r="H22" s="15"/>
      <c r="I22" s="16"/>
      <c r="K22" s="69"/>
      <c r="L22" s="15" t="s">
        <v>57</v>
      </c>
      <c r="M22" s="15"/>
      <c r="N22" s="15" t="s">
        <v>126</v>
      </c>
      <c r="O22" s="15">
        <v>1</v>
      </c>
      <c r="P22" s="15" t="s">
        <v>153</v>
      </c>
      <c r="Q22" s="15" t="s">
        <v>114</v>
      </c>
      <c r="R22" s="16" t="s">
        <v>33</v>
      </c>
    </row>
    <row r="23" spans="2:18" ht="16" thickBot="1">
      <c r="B23" s="14" t="s">
        <v>56</v>
      </c>
      <c r="C23" s="15" t="s">
        <v>151</v>
      </c>
      <c r="D23" s="15">
        <v>17</v>
      </c>
      <c r="E23" s="15" t="s">
        <v>57</v>
      </c>
      <c r="F23" s="15"/>
      <c r="G23" s="15" t="s">
        <v>94</v>
      </c>
      <c r="H23" s="15" t="s">
        <v>74</v>
      </c>
      <c r="I23" s="16" t="s">
        <v>103</v>
      </c>
      <c r="K23" s="70"/>
      <c r="L23" s="17" t="s">
        <v>59</v>
      </c>
      <c r="M23" s="17"/>
      <c r="N23" s="17" t="s">
        <v>127</v>
      </c>
      <c r="O23" s="17"/>
      <c r="P23" s="17"/>
      <c r="Q23" s="17"/>
      <c r="R23" s="18"/>
    </row>
    <row r="24" spans="2:18">
      <c r="B24" s="14" t="s">
        <v>58</v>
      </c>
      <c r="C24" s="15" t="s">
        <v>152</v>
      </c>
      <c r="D24" s="15">
        <v>18</v>
      </c>
      <c r="E24" s="15" t="s">
        <v>59</v>
      </c>
      <c r="F24" s="15"/>
      <c r="G24" s="15" t="s">
        <v>94</v>
      </c>
      <c r="H24" s="15" t="s">
        <v>74</v>
      </c>
      <c r="I24" s="16" t="s">
        <v>103</v>
      </c>
    </row>
    <row r="25" spans="2:18">
      <c r="B25" s="14"/>
      <c r="C25" s="15"/>
      <c r="D25" s="15"/>
      <c r="E25" s="15"/>
      <c r="F25" s="15"/>
      <c r="G25" s="15"/>
      <c r="H25" s="15"/>
      <c r="I25" s="16"/>
    </row>
    <row r="26" spans="2:18">
      <c r="B26" s="14" t="s">
        <v>60</v>
      </c>
      <c r="C26" s="15" t="s">
        <v>193</v>
      </c>
      <c r="D26" s="15">
        <v>27</v>
      </c>
      <c r="E26" s="15"/>
      <c r="F26" s="15"/>
      <c r="G26" s="15" t="s">
        <v>73</v>
      </c>
      <c r="H26" s="15"/>
      <c r="I26" s="16" t="s">
        <v>70</v>
      </c>
    </row>
    <row r="27" spans="2:18">
      <c r="B27" s="14" t="s">
        <v>61</v>
      </c>
      <c r="C27" s="15" t="s">
        <v>194</v>
      </c>
      <c r="D27" s="15">
        <v>28</v>
      </c>
      <c r="E27" s="15"/>
      <c r="F27" s="15"/>
      <c r="G27" s="15" t="s">
        <v>66</v>
      </c>
      <c r="H27" s="15"/>
      <c r="I27" s="16" t="s">
        <v>70</v>
      </c>
    </row>
    <row r="28" spans="2:18" ht="16" thickBot="1">
      <c r="B28" s="20" t="s">
        <v>62</v>
      </c>
      <c r="C28" s="17" t="s">
        <v>195</v>
      </c>
      <c r="D28" s="17">
        <v>29</v>
      </c>
      <c r="E28" s="17"/>
      <c r="F28" s="17"/>
      <c r="G28" s="17" t="s">
        <v>67</v>
      </c>
      <c r="H28" s="17"/>
      <c r="I28" s="18" t="s">
        <v>70</v>
      </c>
      <c r="J28" s="25"/>
    </row>
    <row r="29" spans="2:18">
      <c r="B29" s="8"/>
      <c r="C29" s="9"/>
      <c r="D29" s="9"/>
      <c r="E29" s="9"/>
      <c r="F29" s="9"/>
      <c r="G29" s="9"/>
      <c r="H29" s="9"/>
      <c r="I29" s="10"/>
    </row>
    <row r="30" spans="2:18">
      <c r="B30" s="14" t="s">
        <v>82</v>
      </c>
      <c r="C30" s="15"/>
      <c r="D30" s="15" t="s">
        <v>177</v>
      </c>
      <c r="E30" s="15"/>
      <c r="F30" s="15" t="s">
        <v>189</v>
      </c>
      <c r="G30" s="15" t="s">
        <v>192</v>
      </c>
      <c r="H30" s="15"/>
      <c r="I30" s="16"/>
    </row>
    <row r="31" spans="2:18" ht="16" thickBot="1">
      <c r="B31" s="21">
        <v>5</v>
      </c>
      <c r="C31" s="15"/>
      <c r="D31" s="15" t="s">
        <v>178</v>
      </c>
      <c r="E31" s="15"/>
      <c r="F31" s="15" t="s">
        <v>190</v>
      </c>
      <c r="G31" s="15" t="s">
        <v>191</v>
      </c>
      <c r="H31" s="15"/>
      <c r="I31" s="16"/>
    </row>
    <row r="32" spans="2:18">
      <c r="B32" s="21"/>
      <c r="C32" s="15"/>
      <c r="D32" s="15"/>
      <c r="E32" s="15"/>
      <c r="F32" s="15"/>
      <c r="G32" s="15"/>
      <c r="H32" s="15"/>
      <c r="I32" s="16"/>
      <c r="K32" s="8" t="s">
        <v>292</v>
      </c>
      <c r="L32" s="9"/>
      <c r="M32" s="9"/>
      <c r="N32" s="9"/>
      <c r="O32" s="9"/>
      <c r="P32" s="9"/>
      <c r="Q32" s="10"/>
    </row>
    <row r="33" spans="2:17">
      <c r="B33" s="21" t="s">
        <v>179</v>
      </c>
      <c r="C33" s="15" t="s">
        <v>82</v>
      </c>
      <c r="D33" s="68" t="s">
        <v>136</v>
      </c>
      <c r="E33" s="15"/>
      <c r="F33" s="15"/>
      <c r="G33" s="15"/>
      <c r="H33" s="15"/>
      <c r="I33" s="16"/>
      <c r="K33" s="41" t="s">
        <v>295</v>
      </c>
      <c r="L33" s="15" t="s">
        <v>186</v>
      </c>
      <c r="M33" s="15" t="s">
        <v>296</v>
      </c>
      <c r="N33" s="28" t="s">
        <v>329</v>
      </c>
      <c r="O33" s="28" t="s">
        <v>328</v>
      </c>
      <c r="P33" s="15"/>
      <c r="Q33" s="16"/>
    </row>
    <row r="34" spans="2:17">
      <c r="B34" s="21" t="s">
        <v>180</v>
      </c>
      <c r="C34" s="15" t="s">
        <v>122</v>
      </c>
      <c r="D34" s="68"/>
      <c r="E34" s="15"/>
      <c r="F34" s="15"/>
      <c r="G34" s="15"/>
      <c r="H34" s="15"/>
      <c r="I34" s="16"/>
      <c r="K34" s="41"/>
      <c r="L34" s="26"/>
      <c r="M34" s="15"/>
      <c r="N34" s="15"/>
      <c r="O34" s="15"/>
      <c r="P34" s="15"/>
      <c r="Q34" s="16"/>
    </row>
    <row r="35" spans="2:17">
      <c r="B35" s="21" t="s">
        <v>181</v>
      </c>
      <c r="C35" s="15" t="s">
        <v>57</v>
      </c>
      <c r="D35" s="68"/>
      <c r="E35" s="15"/>
      <c r="F35" s="15"/>
      <c r="G35" s="15"/>
      <c r="H35" s="15"/>
      <c r="I35" s="16"/>
      <c r="K35" s="41"/>
      <c r="L35" s="15"/>
      <c r="M35" s="15"/>
      <c r="N35" s="15"/>
      <c r="O35" s="15"/>
      <c r="P35" s="15"/>
      <c r="Q35" s="16"/>
    </row>
    <row r="36" spans="2:17" ht="16" thickBot="1">
      <c r="B36" s="23" t="s">
        <v>182</v>
      </c>
      <c r="C36" s="17" t="s">
        <v>59</v>
      </c>
      <c r="D36" s="71"/>
      <c r="E36" s="17"/>
      <c r="F36" s="17"/>
      <c r="G36" s="17"/>
      <c r="H36" s="17"/>
      <c r="I36" s="18"/>
      <c r="K36" s="41"/>
      <c r="L36" s="15"/>
      <c r="M36" s="15"/>
      <c r="N36" s="15"/>
      <c r="O36" s="15"/>
      <c r="P36" s="15"/>
      <c r="Q36" s="16"/>
    </row>
    <row r="37" spans="2:17" ht="16" customHeight="1" thickBot="1">
      <c r="K37" s="41" t="s">
        <v>200</v>
      </c>
      <c r="L37" s="15" t="s">
        <v>82</v>
      </c>
      <c r="M37" s="22" t="s">
        <v>326</v>
      </c>
      <c r="N37" s="15"/>
      <c r="O37" s="27" t="s">
        <v>113</v>
      </c>
      <c r="P37" s="26" t="s">
        <v>297</v>
      </c>
      <c r="Q37" s="16"/>
    </row>
    <row r="38" spans="2:17">
      <c r="B38" s="65" t="s">
        <v>136</v>
      </c>
      <c r="C38" s="66"/>
      <c r="D38" s="66"/>
      <c r="E38" s="66"/>
      <c r="F38" s="10"/>
      <c r="K38" s="41" t="s">
        <v>203</v>
      </c>
      <c r="L38" s="15" t="s">
        <v>122</v>
      </c>
      <c r="M38" s="22"/>
      <c r="N38" s="15"/>
      <c r="O38" s="27" t="s">
        <v>92</v>
      </c>
      <c r="P38" s="15" t="s">
        <v>298</v>
      </c>
      <c r="Q38" s="16"/>
    </row>
    <row r="39" spans="2:17">
      <c r="B39" s="21" t="s">
        <v>30</v>
      </c>
      <c r="C39" s="15" t="s">
        <v>31</v>
      </c>
      <c r="D39" s="15" t="s">
        <v>185</v>
      </c>
      <c r="E39" s="15" t="s">
        <v>186</v>
      </c>
      <c r="F39" s="16"/>
      <c r="K39" s="41" t="s">
        <v>202</v>
      </c>
      <c r="L39" s="15" t="s">
        <v>57</v>
      </c>
      <c r="M39" s="22"/>
      <c r="N39" s="15"/>
      <c r="O39" s="27" t="s">
        <v>301</v>
      </c>
      <c r="P39" s="15"/>
      <c r="Q39" s="16"/>
    </row>
    <row r="40" spans="2:17">
      <c r="B40" s="14" t="s">
        <v>75</v>
      </c>
      <c r="C40" s="15">
        <v>1</v>
      </c>
      <c r="D40" s="15"/>
      <c r="E40" s="15" t="s">
        <v>89</v>
      </c>
      <c r="F40" s="16"/>
      <c r="K40" s="41" t="s">
        <v>201</v>
      </c>
      <c r="L40" s="15" t="s">
        <v>59</v>
      </c>
      <c r="M40" s="22"/>
      <c r="N40" s="15"/>
      <c r="O40" s="27" t="s">
        <v>302</v>
      </c>
      <c r="P40" s="15"/>
      <c r="Q40" s="16"/>
    </row>
    <row r="41" spans="2:17">
      <c r="B41" s="14" t="s">
        <v>76</v>
      </c>
      <c r="C41" s="15">
        <v>2</v>
      </c>
      <c r="D41" s="15"/>
      <c r="E41" s="15" t="s">
        <v>89</v>
      </c>
      <c r="F41" s="16"/>
      <c r="K41" s="41"/>
      <c r="L41" s="15"/>
      <c r="M41" s="15"/>
      <c r="N41" s="15"/>
      <c r="O41" s="15"/>
      <c r="P41" s="15"/>
      <c r="Q41" s="16"/>
    </row>
    <row r="42" spans="2:17" ht="15" customHeight="1">
      <c r="B42" s="14" t="s">
        <v>77</v>
      </c>
      <c r="C42" s="15">
        <v>3</v>
      </c>
      <c r="D42" s="15"/>
      <c r="E42" s="15" t="s">
        <v>89</v>
      </c>
      <c r="F42" s="16"/>
      <c r="K42" s="42" t="s">
        <v>183</v>
      </c>
      <c r="L42" s="29" t="s">
        <v>89</v>
      </c>
      <c r="M42" s="32" t="s">
        <v>318</v>
      </c>
      <c r="N42" s="15"/>
      <c r="O42" s="30" t="s">
        <v>113</v>
      </c>
      <c r="P42" s="15"/>
      <c r="Q42" s="16"/>
    </row>
    <row r="43" spans="2:17">
      <c r="B43" s="14" t="s">
        <v>78</v>
      </c>
      <c r="C43" s="15">
        <v>4</v>
      </c>
      <c r="D43" s="15" t="s">
        <v>184</v>
      </c>
      <c r="E43" s="15" t="s">
        <v>99</v>
      </c>
      <c r="F43" s="16"/>
      <c r="K43" s="42" t="s">
        <v>184</v>
      </c>
      <c r="L43" s="28" t="s">
        <v>95</v>
      </c>
      <c r="M43" s="32"/>
      <c r="N43" s="15"/>
      <c r="O43" s="15" t="s">
        <v>405</v>
      </c>
      <c r="P43" s="15"/>
      <c r="Q43" s="16"/>
    </row>
    <row r="44" spans="2:17">
      <c r="B44" s="14" t="s">
        <v>79</v>
      </c>
      <c r="C44" s="15">
        <v>5</v>
      </c>
      <c r="D44" s="15" t="s">
        <v>198</v>
      </c>
      <c r="E44" s="15" t="s">
        <v>102</v>
      </c>
      <c r="F44" s="16"/>
      <c r="K44" s="42" t="s">
        <v>198</v>
      </c>
      <c r="L44" s="28" t="s">
        <v>96</v>
      </c>
      <c r="M44" s="32"/>
      <c r="N44" s="15"/>
      <c r="O44" s="15" t="s">
        <v>406</v>
      </c>
      <c r="P44" s="15"/>
      <c r="Q44" s="16"/>
    </row>
    <row r="45" spans="2:17">
      <c r="B45" s="14" t="s">
        <v>80</v>
      </c>
      <c r="C45" s="15">
        <v>6</v>
      </c>
      <c r="D45" s="15" t="s">
        <v>199</v>
      </c>
      <c r="E45" s="15" t="s">
        <v>100</v>
      </c>
      <c r="F45" s="16"/>
      <c r="K45" s="42" t="s">
        <v>199</v>
      </c>
      <c r="L45" s="28" t="s">
        <v>97</v>
      </c>
      <c r="M45" s="32"/>
      <c r="N45" s="15"/>
      <c r="O45" s="15" t="s">
        <v>407</v>
      </c>
      <c r="P45" s="15"/>
      <c r="Q45" s="16"/>
    </row>
    <row r="46" spans="2:17">
      <c r="B46" s="14" t="s">
        <v>81</v>
      </c>
      <c r="C46" s="15">
        <v>7</v>
      </c>
      <c r="D46" s="15" t="s">
        <v>299</v>
      </c>
      <c r="E46" s="15" t="s">
        <v>101</v>
      </c>
      <c r="F46" s="16"/>
      <c r="K46" s="42" t="s">
        <v>299</v>
      </c>
      <c r="L46" s="28" t="s">
        <v>98</v>
      </c>
      <c r="M46" s="32"/>
      <c r="N46" s="15"/>
      <c r="O46" s="15" t="s">
        <v>408</v>
      </c>
      <c r="P46" s="15"/>
      <c r="Q46" s="16"/>
    </row>
    <row r="47" spans="2:17">
      <c r="B47" s="14" t="s">
        <v>82</v>
      </c>
      <c r="C47" s="15">
        <v>8</v>
      </c>
      <c r="D47" s="15"/>
      <c r="E47" s="15" t="s">
        <v>89</v>
      </c>
      <c r="F47" s="16"/>
      <c r="K47" s="42" t="s">
        <v>300</v>
      </c>
      <c r="L47" s="29" t="s">
        <v>92</v>
      </c>
      <c r="M47" s="32"/>
      <c r="N47" s="15"/>
      <c r="O47" s="15" t="s">
        <v>92</v>
      </c>
      <c r="P47" s="15"/>
      <c r="Q47" s="16"/>
    </row>
    <row r="48" spans="2:17">
      <c r="B48" s="14" t="s">
        <v>83</v>
      </c>
      <c r="C48" s="15">
        <v>9</v>
      </c>
      <c r="D48" s="15" t="s">
        <v>303</v>
      </c>
      <c r="E48" s="15" t="s">
        <v>91</v>
      </c>
      <c r="F48" s="16"/>
      <c r="K48" s="41"/>
      <c r="L48" s="15"/>
      <c r="M48" s="15"/>
      <c r="N48" s="15"/>
      <c r="O48" s="15"/>
      <c r="P48" s="15"/>
      <c r="Q48" s="16"/>
    </row>
    <row r="49" spans="2:17">
      <c r="B49" s="14" t="s">
        <v>84</v>
      </c>
      <c r="C49" s="15">
        <v>10</v>
      </c>
      <c r="D49" s="15" t="s">
        <v>305</v>
      </c>
      <c r="E49" s="28" t="s">
        <v>460</v>
      </c>
      <c r="F49" s="16"/>
      <c r="K49" s="41" t="s">
        <v>196</v>
      </c>
      <c r="L49" s="15" t="s">
        <v>89</v>
      </c>
      <c r="M49" s="43" t="s">
        <v>313</v>
      </c>
      <c r="N49" s="15" t="s">
        <v>308</v>
      </c>
      <c r="O49" s="15"/>
      <c r="P49" s="15" t="s">
        <v>315</v>
      </c>
      <c r="Q49" s="16"/>
    </row>
    <row r="50" spans="2:17">
      <c r="B50" s="14" t="s">
        <v>85</v>
      </c>
      <c r="C50" s="15">
        <v>11</v>
      </c>
      <c r="D50" s="28" t="s">
        <v>305</v>
      </c>
      <c r="E50" s="15" t="s">
        <v>90</v>
      </c>
      <c r="F50" s="16"/>
      <c r="K50" s="41" t="s">
        <v>197</v>
      </c>
      <c r="L50" s="15" t="s">
        <v>314</v>
      </c>
      <c r="M50" s="43"/>
      <c r="N50" s="15" t="s">
        <v>309</v>
      </c>
      <c r="O50" s="15"/>
      <c r="P50" s="15"/>
      <c r="Q50" s="16"/>
    </row>
    <row r="51" spans="2:17">
      <c r="B51" s="14" t="s">
        <v>86</v>
      </c>
      <c r="C51" s="15">
        <v>12</v>
      </c>
      <c r="D51" s="15"/>
      <c r="E51" s="15" t="s">
        <v>187</v>
      </c>
      <c r="F51" s="16"/>
      <c r="K51" s="41" t="s">
        <v>303</v>
      </c>
      <c r="L51" s="15" t="s">
        <v>310</v>
      </c>
      <c r="M51" s="43"/>
      <c r="N51" s="15"/>
      <c r="O51" s="15" t="s">
        <v>409</v>
      </c>
      <c r="P51" s="15" t="s">
        <v>316</v>
      </c>
      <c r="Q51" s="16"/>
    </row>
    <row r="52" spans="2:17">
      <c r="B52" s="14" t="s">
        <v>87</v>
      </c>
      <c r="C52" s="15">
        <v>13</v>
      </c>
      <c r="D52" s="15"/>
      <c r="E52" s="15" t="s">
        <v>188</v>
      </c>
      <c r="F52" s="16"/>
      <c r="K52" s="41" t="s">
        <v>304</v>
      </c>
      <c r="L52" s="15" t="s">
        <v>311</v>
      </c>
      <c r="M52" s="43"/>
      <c r="N52" s="15"/>
      <c r="O52" s="15" t="s">
        <v>410</v>
      </c>
      <c r="P52" s="15" t="s">
        <v>317</v>
      </c>
      <c r="Q52" s="16"/>
    </row>
    <row r="53" spans="2:17">
      <c r="B53" s="14" t="s">
        <v>59</v>
      </c>
      <c r="C53" s="15">
        <v>14</v>
      </c>
      <c r="D53" s="15" t="s">
        <v>201</v>
      </c>
      <c r="E53" s="15" t="s">
        <v>59</v>
      </c>
      <c r="F53" s="16"/>
      <c r="K53" s="41" t="s">
        <v>305</v>
      </c>
      <c r="L53" s="15" t="s">
        <v>312</v>
      </c>
      <c r="M53" s="43"/>
      <c r="N53" s="15"/>
      <c r="O53" s="15" t="s">
        <v>411</v>
      </c>
      <c r="P53" s="15"/>
      <c r="Q53" s="16"/>
    </row>
    <row r="54" spans="2:17">
      <c r="B54" s="14" t="s">
        <v>57</v>
      </c>
      <c r="C54" s="15">
        <v>15</v>
      </c>
      <c r="D54" s="15" t="s">
        <v>202</v>
      </c>
      <c r="E54" s="15" t="s">
        <v>57</v>
      </c>
      <c r="F54" s="16"/>
      <c r="K54" s="41" t="s">
        <v>306</v>
      </c>
      <c r="L54" s="15" t="s">
        <v>92</v>
      </c>
      <c r="M54" s="43"/>
      <c r="N54" s="15" t="s">
        <v>307</v>
      </c>
      <c r="O54" s="15"/>
      <c r="P54" s="15"/>
      <c r="Q54" s="16"/>
    </row>
    <row r="55" spans="2:17" ht="16" thickBot="1">
      <c r="B55" s="20" t="s">
        <v>88</v>
      </c>
      <c r="C55" s="17">
        <v>16</v>
      </c>
      <c r="D55" s="17"/>
      <c r="E55" s="17" t="s">
        <v>122</v>
      </c>
      <c r="F55" s="18"/>
      <c r="K55" s="14"/>
      <c r="L55" s="15"/>
      <c r="M55" s="15"/>
      <c r="N55" s="15"/>
      <c r="O55" s="15"/>
      <c r="P55" s="15"/>
      <c r="Q55" s="16"/>
    </row>
    <row r="56" spans="2:17" ht="15" customHeight="1">
      <c r="K56" s="41" t="s">
        <v>319</v>
      </c>
      <c r="L56" s="15" t="s">
        <v>60</v>
      </c>
      <c r="M56" s="22" t="s">
        <v>325</v>
      </c>
      <c r="N56" s="28" t="s">
        <v>171</v>
      </c>
      <c r="O56" s="68" t="s">
        <v>330</v>
      </c>
      <c r="P56" s="15"/>
      <c r="Q56" s="16"/>
    </row>
    <row r="57" spans="2:17">
      <c r="K57" s="41" t="s">
        <v>320</v>
      </c>
      <c r="L57" s="15" t="s">
        <v>61</v>
      </c>
      <c r="M57" s="22"/>
      <c r="N57" s="15" t="s">
        <v>172</v>
      </c>
      <c r="O57" s="68"/>
      <c r="P57" s="15"/>
      <c r="Q57" s="16"/>
    </row>
    <row r="58" spans="2:17">
      <c r="K58" s="41" t="s">
        <v>321</v>
      </c>
      <c r="L58" s="15" t="s">
        <v>62</v>
      </c>
      <c r="M58" s="22"/>
      <c r="N58" s="28" t="s">
        <v>173</v>
      </c>
      <c r="O58" s="68"/>
      <c r="P58" s="15"/>
      <c r="Q58" s="16"/>
    </row>
    <row r="59" spans="2:17">
      <c r="K59" s="41" t="s">
        <v>322</v>
      </c>
      <c r="L59" s="28" t="s">
        <v>327</v>
      </c>
      <c r="M59" s="22"/>
      <c r="N59" s="28" t="s">
        <v>174</v>
      </c>
      <c r="O59" s="15"/>
      <c r="P59" s="15"/>
      <c r="Q59" s="16"/>
    </row>
    <row r="60" spans="2:17" ht="16" thickBot="1">
      <c r="K60" s="41" t="s">
        <v>323</v>
      </c>
      <c r="L60" s="28" t="s">
        <v>327</v>
      </c>
      <c r="M60" s="22"/>
      <c r="N60" s="15"/>
      <c r="O60" s="15"/>
      <c r="P60" s="15"/>
      <c r="Q60" s="16"/>
    </row>
    <row r="61" spans="2:17">
      <c r="B61" s="65" t="s">
        <v>241</v>
      </c>
      <c r="C61" s="66"/>
      <c r="D61" s="66"/>
      <c r="E61" s="67"/>
      <c r="G61" s="8" t="s">
        <v>204</v>
      </c>
      <c r="H61" s="9"/>
      <c r="I61" s="10"/>
      <c r="K61" s="41" t="s">
        <v>324</v>
      </c>
      <c r="L61" s="28" t="s">
        <v>327</v>
      </c>
      <c r="M61" s="22"/>
      <c r="N61" s="15"/>
      <c r="O61" s="15"/>
      <c r="P61" s="15"/>
      <c r="Q61" s="16"/>
    </row>
    <row r="62" spans="2:17">
      <c r="B62" s="14" t="s">
        <v>242</v>
      </c>
      <c r="C62" s="15" t="s">
        <v>243</v>
      </c>
      <c r="D62" s="15"/>
      <c r="E62" s="16"/>
      <c r="G62" s="21" t="s">
        <v>30</v>
      </c>
      <c r="H62" s="15" t="s">
        <v>31</v>
      </c>
      <c r="I62" s="16" t="s">
        <v>185</v>
      </c>
      <c r="K62" s="14"/>
      <c r="L62" s="15"/>
      <c r="M62" s="15"/>
      <c r="N62" s="15"/>
      <c r="O62" s="15"/>
      <c r="P62" s="15"/>
      <c r="Q62" s="16"/>
    </row>
    <row r="63" spans="2:17" ht="15" customHeight="1">
      <c r="B63" s="14">
        <v>1</v>
      </c>
      <c r="C63" s="15" t="s">
        <v>244</v>
      </c>
      <c r="D63" s="15" t="s">
        <v>223</v>
      </c>
      <c r="E63" s="16" t="s">
        <v>211</v>
      </c>
      <c r="G63" s="14" t="s">
        <v>89</v>
      </c>
      <c r="H63" s="15" t="s">
        <v>205</v>
      </c>
      <c r="I63" s="16" t="s">
        <v>235</v>
      </c>
      <c r="K63" s="42" t="s">
        <v>331</v>
      </c>
      <c r="L63" s="28" t="s">
        <v>113</v>
      </c>
      <c r="M63" s="22" t="s">
        <v>17</v>
      </c>
      <c r="N63" s="15"/>
      <c r="O63" s="15"/>
      <c r="P63" s="15"/>
      <c r="Q63" s="16"/>
    </row>
    <row r="64" spans="2:17">
      <c r="B64" s="14">
        <v>2</v>
      </c>
      <c r="C64" s="15" t="s">
        <v>245</v>
      </c>
      <c r="D64" s="15" t="s">
        <v>224</v>
      </c>
      <c r="E64" s="16" t="s">
        <v>212</v>
      </c>
      <c r="G64" s="14" t="s">
        <v>95</v>
      </c>
      <c r="H64" s="15" t="s">
        <v>206</v>
      </c>
      <c r="I64" s="16" t="s">
        <v>236</v>
      </c>
      <c r="K64" s="42" t="s">
        <v>332</v>
      </c>
      <c r="L64" s="28" t="s">
        <v>92</v>
      </c>
      <c r="M64" s="22"/>
      <c r="N64" s="15"/>
      <c r="O64" s="15"/>
      <c r="P64" s="15"/>
      <c r="Q64" s="16"/>
    </row>
    <row r="65" spans="2:17">
      <c r="B65" s="14">
        <v>3</v>
      </c>
      <c r="C65" s="15" t="s">
        <v>246</v>
      </c>
      <c r="D65" s="15" t="s">
        <v>225</v>
      </c>
      <c r="E65" s="16" t="s">
        <v>213</v>
      </c>
      <c r="G65" s="14" t="s">
        <v>96</v>
      </c>
      <c r="H65" s="15" t="s">
        <v>207</v>
      </c>
      <c r="I65" s="16" t="s">
        <v>237</v>
      </c>
      <c r="K65" s="42" t="s">
        <v>333</v>
      </c>
      <c r="L65" s="28" t="s">
        <v>334</v>
      </c>
      <c r="M65" s="22"/>
      <c r="N65" s="15"/>
      <c r="O65" s="15" t="s">
        <v>412</v>
      </c>
      <c r="P65" s="15"/>
      <c r="Q65" s="16"/>
    </row>
    <row r="66" spans="2:17">
      <c r="B66" s="14">
        <v>4</v>
      </c>
      <c r="C66" s="15" t="s">
        <v>247</v>
      </c>
      <c r="D66" s="15" t="s">
        <v>226</v>
      </c>
      <c r="E66" s="16" t="s">
        <v>214</v>
      </c>
      <c r="G66" s="14" t="s">
        <v>97</v>
      </c>
      <c r="H66" s="15" t="s">
        <v>208</v>
      </c>
      <c r="I66" s="16" t="s">
        <v>238</v>
      </c>
      <c r="K66" s="42"/>
      <c r="L66" s="15"/>
      <c r="M66" s="15"/>
      <c r="N66" s="15"/>
      <c r="O66" s="15"/>
      <c r="P66" s="15"/>
      <c r="Q66" s="16"/>
    </row>
    <row r="67" spans="2:17" ht="15" customHeight="1">
      <c r="B67" s="14">
        <v>5</v>
      </c>
      <c r="C67" s="15" t="s">
        <v>248</v>
      </c>
      <c r="D67" s="15" t="s">
        <v>227</v>
      </c>
      <c r="E67" s="16" t="s">
        <v>215</v>
      </c>
      <c r="G67" s="14" t="s">
        <v>98</v>
      </c>
      <c r="H67" s="15" t="s">
        <v>209</v>
      </c>
      <c r="I67" s="16" t="s">
        <v>239</v>
      </c>
      <c r="K67" s="42" t="s">
        <v>335</v>
      </c>
      <c r="L67" s="15" t="s">
        <v>133</v>
      </c>
      <c r="M67" s="22" t="s">
        <v>345</v>
      </c>
      <c r="N67" s="15" t="s">
        <v>346</v>
      </c>
      <c r="O67" s="15"/>
      <c r="P67" s="15"/>
      <c r="Q67" s="16"/>
    </row>
    <row r="68" spans="2:17">
      <c r="B68" s="14">
        <v>6</v>
      </c>
      <c r="C68" s="15" t="s">
        <v>249</v>
      </c>
      <c r="D68" s="15" t="s">
        <v>228</v>
      </c>
      <c r="E68" s="16" t="s">
        <v>216</v>
      </c>
      <c r="G68" s="14" t="s">
        <v>122</v>
      </c>
      <c r="H68" s="15" t="s">
        <v>210</v>
      </c>
      <c r="I68" s="16" t="s">
        <v>240</v>
      </c>
      <c r="K68" s="42" t="s">
        <v>336</v>
      </c>
      <c r="L68" s="19" t="s">
        <v>134</v>
      </c>
      <c r="M68" s="22"/>
      <c r="N68" s="15" t="s">
        <v>347</v>
      </c>
      <c r="O68" s="15"/>
      <c r="P68" s="15"/>
      <c r="Q68" s="16"/>
    </row>
    <row r="69" spans="2:17">
      <c r="B69" s="14">
        <v>7</v>
      </c>
      <c r="C69" s="15" t="s">
        <v>270</v>
      </c>
      <c r="D69" s="15" t="s">
        <v>231</v>
      </c>
      <c r="E69" s="16" t="s">
        <v>217</v>
      </c>
      <c r="G69" s="14" t="s">
        <v>223</v>
      </c>
      <c r="H69" s="15" t="s">
        <v>211</v>
      </c>
      <c r="I69" s="16" t="s">
        <v>280</v>
      </c>
      <c r="K69" s="42" t="s">
        <v>337</v>
      </c>
      <c r="L69" s="19" t="s">
        <v>135</v>
      </c>
      <c r="M69" s="22"/>
      <c r="N69" s="15" t="s">
        <v>348</v>
      </c>
      <c r="O69" s="15"/>
      <c r="P69" s="15"/>
      <c r="Q69" s="16"/>
    </row>
    <row r="70" spans="2:17">
      <c r="B70" s="14">
        <v>8</v>
      </c>
      <c r="C70" s="15" t="s">
        <v>271</v>
      </c>
      <c r="D70" s="15" t="s">
        <v>229</v>
      </c>
      <c r="E70" s="16" t="s">
        <v>218</v>
      </c>
      <c r="G70" s="14" t="s">
        <v>224</v>
      </c>
      <c r="H70" s="15" t="s">
        <v>212</v>
      </c>
      <c r="I70" s="16" t="s">
        <v>281</v>
      </c>
      <c r="K70" s="42" t="s">
        <v>338</v>
      </c>
      <c r="L70" s="28" t="s">
        <v>65</v>
      </c>
      <c r="M70" s="22"/>
      <c r="N70" s="15" t="s">
        <v>197</v>
      </c>
      <c r="O70" s="15"/>
      <c r="P70" s="15"/>
      <c r="Q70" s="16"/>
    </row>
    <row r="71" spans="2:17">
      <c r="B71" s="14">
        <v>9</v>
      </c>
      <c r="C71" s="15" t="s">
        <v>272</v>
      </c>
      <c r="D71" s="15" t="s">
        <v>230</v>
      </c>
      <c r="E71" s="16" t="s">
        <v>219</v>
      </c>
      <c r="G71" s="14" t="s">
        <v>225</v>
      </c>
      <c r="H71" s="15" t="s">
        <v>213</v>
      </c>
      <c r="I71" s="16" t="s">
        <v>282</v>
      </c>
      <c r="K71" s="42" t="s">
        <v>339</v>
      </c>
      <c r="L71" s="33" t="s">
        <v>352</v>
      </c>
      <c r="M71" s="22"/>
      <c r="N71" s="15" t="s">
        <v>333</v>
      </c>
      <c r="O71" s="15"/>
      <c r="P71" s="15"/>
      <c r="Q71" s="16"/>
    </row>
    <row r="72" spans="2:17">
      <c r="B72" s="14">
        <v>10</v>
      </c>
      <c r="C72" s="15" t="s">
        <v>250</v>
      </c>
      <c r="D72" s="15" t="s">
        <v>232</v>
      </c>
      <c r="E72" s="16" t="s">
        <v>220</v>
      </c>
      <c r="G72" s="14" t="s">
        <v>226</v>
      </c>
      <c r="H72" s="15" t="s">
        <v>214</v>
      </c>
      <c r="I72" s="16" t="s">
        <v>283</v>
      </c>
      <c r="K72" s="42" t="s">
        <v>340</v>
      </c>
      <c r="L72" s="15" t="s">
        <v>54</v>
      </c>
      <c r="M72" s="22"/>
      <c r="N72" s="15" t="s">
        <v>459</v>
      </c>
      <c r="O72" s="15"/>
      <c r="P72" s="15"/>
      <c r="Q72" s="16"/>
    </row>
    <row r="73" spans="2:17">
      <c r="B73" s="14">
        <v>11</v>
      </c>
      <c r="C73" s="15" t="s">
        <v>251</v>
      </c>
      <c r="D73" s="15" t="s">
        <v>233</v>
      </c>
      <c r="E73" s="16" t="s">
        <v>221</v>
      </c>
      <c r="G73" s="14" t="s">
        <v>227</v>
      </c>
      <c r="H73" s="15" t="s">
        <v>215</v>
      </c>
      <c r="I73" s="16" t="s">
        <v>284</v>
      </c>
      <c r="K73" s="42" t="s">
        <v>341</v>
      </c>
      <c r="L73" s="15" t="s">
        <v>327</v>
      </c>
      <c r="M73" s="22"/>
      <c r="N73" s="15"/>
      <c r="O73" s="15"/>
      <c r="P73" s="15"/>
      <c r="Q73" s="16"/>
    </row>
    <row r="74" spans="2:17">
      <c r="B74" s="14">
        <v>12</v>
      </c>
      <c r="C74" s="15" t="s">
        <v>252</v>
      </c>
      <c r="D74" s="15" t="s">
        <v>234</v>
      </c>
      <c r="E74" s="16" t="s">
        <v>222</v>
      </c>
      <c r="G74" s="14" t="s">
        <v>228</v>
      </c>
      <c r="H74" s="15" t="s">
        <v>216</v>
      </c>
      <c r="I74" s="16" t="s">
        <v>285</v>
      </c>
      <c r="K74" s="42" t="s">
        <v>342</v>
      </c>
      <c r="L74" s="15" t="s">
        <v>327</v>
      </c>
      <c r="M74" s="22"/>
      <c r="N74" s="15"/>
      <c r="O74" s="15"/>
      <c r="P74" s="15"/>
      <c r="Q74" s="16"/>
    </row>
    <row r="75" spans="2:17">
      <c r="B75" s="14">
        <v>13</v>
      </c>
      <c r="C75" s="15" t="s">
        <v>11</v>
      </c>
      <c r="D75" s="45" t="s">
        <v>356</v>
      </c>
      <c r="E75" s="16"/>
      <c r="G75" s="14" t="s">
        <v>231</v>
      </c>
      <c r="H75" s="15" t="s">
        <v>217</v>
      </c>
      <c r="I75" s="16" t="s">
        <v>286</v>
      </c>
      <c r="K75" s="42" t="s">
        <v>343</v>
      </c>
      <c r="L75" s="15" t="s">
        <v>327</v>
      </c>
      <c r="M75" s="22"/>
      <c r="N75" s="15"/>
      <c r="O75" s="15"/>
      <c r="P75" s="15"/>
      <c r="Q75" s="16"/>
    </row>
    <row r="76" spans="2:17">
      <c r="B76" s="14">
        <v>14</v>
      </c>
      <c r="C76" s="15" t="s">
        <v>10</v>
      </c>
      <c r="D76" s="45" t="s">
        <v>356</v>
      </c>
      <c r="E76" s="16"/>
      <c r="G76" s="14" t="s">
        <v>229</v>
      </c>
      <c r="H76" s="15" t="s">
        <v>218</v>
      </c>
      <c r="I76" s="16" t="s">
        <v>287</v>
      </c>
      <c r="K76" s="42" t="s">
        <v>344</v>
      </c>
      <c r="L76" s="15" t="s">
        <v>327</v>
      </c>
      <c r="M76" s="22"/>
      <c r="N76" s="15"/>
      <c r="O76" s="15"/>
      <c r="P76" s="15"/>
      <c r="Q76" s="16"/>
    </row>
    <row r="77" spans="2:17">
      <c r="B77" s="14">
        <v>15</v>
      </c>
      <c r="C77" s="15" t="s">
        <v>253</v>
      </c>
      <c r="D77" s="45" t="s">
        <v>356</v>
      </c>
      <c r="E77" s="16"/>
      <c r="G77" s="14" t="s">
        <v>230</v>
      </c>
      <c r="H77" s="15" t="s">
        <v>219</v>
      </c>
      <c r="I77" s="16" t="s">
        <v>288</v>
      </c>
      <c r="K77" s="14"/>
      <c r="L77" s="15"/>
      <c r="M77" s="15"/>
      <c r="N77" s="15"/>
      <c r="O77" s="15"/>
      <c r="P77" s="15"/>
      <c r="Q77" s="16"/>
    </row>
    <row r="78" spans="2:17" ht="15" customHeight="1">
      <c r="B78" s="14">
        <v>16</v>
      </c>
      <c r="C78" s="15" t="s">
        <v>254</v>
      </c>
      <c r="D78" s="45" t="s">
        <v>356</v>
      </c>
      <c r="E78" s="16"/>
      <c r="G78" s="14" t="s">
        <v>232</v>
      </c>
      <c r="H78" s="15" t="s">
        <v>220</v>
      </c>
      <c r="I78" s="16" t="s">
        <v>289</v>
      </c>
      <c r="K78" s="42" t="s">
        <v>397</v>
      </c>
      <c r="L78" s="15" t="s">
        <v>327</v>
      </c>
      <c r="M78" s="22" t="s">
        <v>357</v>
      </c>
      <c r="N78" s="15"/>
      <c r="O78" s="15"/>
      <c r="P78" s="15"/>
      <c r="Q78" s="16"/>
    </row>
    <row r="79" spans="2:17">
      <c r="B79" s="14">
        <v>17</v>
      </c>
      <c r="C79" s="15" t="s">
        <v>255</v>
      </c>
      <c r="D79" s="15" t="s">
        <v>369</v>
      </c>
      <c r="E79" s="16">
        <v>1</v>
      </c>
      <c r="G79" s="14" t="s">
        <v>233</v>
      </c>
      <c r="H79" s="15" t="s">
        <v>221</v>
      </c>
      <c r="I79" s="16" t="s">
        <v>290</v>
      </c>
      <c r="K79" s="42" t="s">
        <v>398</v>
      </c>
      <c r="L79" s="15" t="s">
        <v>327</v>
      </c>
      <c r="M79" s="22"/>
      <c r="N79" s="15"/>
      <c r="O79" s="15"/>
      <c r="P79" s="15"/>
      <c r="Q79" s="16"/>
    </row>
    <row r="80" spans="2:17" ht="16" thickBot="1">
      <c r="B80" s="14">
        <v>18</v>
      </c>
      <c r="C80" s="15" t="s">
        <v>9</v>
      </c>
      <c r="D80" s="15" t="s">
        <v>370</v>
      </c>
      <c r="E80" s="16">
        <v>2</v>
      </c>
      <c r="G80" s="20" t="s">
        <v>234</v>
      </c>
      <c r="H80" s="17" t="s">
        <v>222</v>
      </c>
      <c r="I80" s="18" t="s">
        <v>291</v>
      </c>
      <c r="K80" s="42" t="s">
        <v>399</v>
      </c>
      <c r="L80" s="15" t="s">
        <v>68</v>
      </c>
      <c r="M80" s="22"/>
      <c r="N80" s="15"/>
      <c r="O80" s="15" t="s">
        <v>358</v>
      </c>
      <c r="P80" s="15"/>
      <c r="Q80" s="16"/>
    </row>
    <row r="81" spans="2:17">
      <c r="B81" s="14">
        <v>19</v>
      </c>
      <c r="C81" s="15" t="s">
        <v>256</v>
      </c>
      <c r="D81" s="15" t="s">
        <v>371</v>
      </c>
      <c r="E81" s="16">
        <v>3</v>
      </c>
      <c r="K81" s="42" t="s">
        <v>400</v>
      </c>
      <c r="L81" s="15" t="s">
        <v>359</v>
      </c>
      <c r="M81" s="22"/>
      <c r="N81" s="15" t="s">
        <v>364</v>
      </c>
      <c r="O81" s="15"/>
      <c r="P81" s="15"/>
      <c r="Q81" s="16"/>
    </row>
    <row r="82" spans="2:17">
      <c r="B82" s="14">
        <v>20</v>
      </c>
      <c r="C82" s="15" t="s">
        <v>257</v>
      </c>
      <c r="D82" s="15" t="s">
        <v>372</v>
      </c>
      <c r="E82" s="16">
        <v>4</v>
      </c>
      <c r="K82" s="42" t="s">
        <v>401</v>
      </c>
      <c r="L82" s="15" t="s">
        <v>360</v>
      </c>
      <c r="M82" s="22"/>
      <c r="N82" s="15" t="s">
        <v>365</v>
      </c>
      <c r="O82" s="15"/>
      <c r="P82" s="15"/>
      <c r="Q82" s="16"/>
    </row>
    <row r="83" spans="2:17">
      <c r="B83" s="14">
        <v>21</v>
      </c>
      <c r="C83" s="15" t="s">
        <v>258</v>
      </c>
      <c r="D83" s="15" t="s">
        <v>373</v>
      </c>
      <c r="E83" s="16">
        <v>5</v>
      </c>
      <c r="K83" s="42" t="s">
        <v>402</v>
      </c>
      <c r="L83" s="15" t="s">
        <v>361</v>
      </c>
      <c r="M83" s="22"/>
      <c r="N83" s="15" t="s">
        <v>366</v>
      </c>
      <c r="O83" s="15"/>
      <c r="P83" s="15"/>
      <c r="Q83" s="16"/>
    </row>
    <row r="84" spans="2:17">
      <c r="B84" s="14">
        <v>22</v>
      </c>
      <c r="C84" s="15" t="s">
        <v>259</v>
      </c>
      <c r="D84" s="15" t="s">
        <v>374</v>
      </c>
      <c r="E84" s="16">
        <v>6</v>
      </c>
      <c r="K84" s="42" t="s">
        <v>403</v>
      </c>
      <c r="L84" s="15" t="s">
        <v>362</v>
      </c>
      <c r="M84" s="22"/>
      <c r="N84" s="15" t="s">
        <v>367</v>
      </c>
      <c r="O84" s="15"/>
      <c r="P84" s="15"/>
      <c r="Q84" s="16"/>
    </row>
    <row r="85" spans="2:17">
      <c r="B85" s="14">
        <v>23</v>
      </c>
      <c r="C85" s="15" t="s">
        <v>260</v>
      </c>
      <c r="D85" s="15" t="s">
        <v>375</v>
      </c>
      <c r="E85" s="16">
        <v>7</v>
      </c>
      <c r="K85" s="42" t="s">
        <v>404</v>
      </c>
      <c r="L85" s="15" t="s">
        <v>363</v>
      </c>
      <c r="M85" s="22"/>
      <c r="N85" s="15" t="s">
        <v>368</v>
      </c>
      <c r="O85" s="15"/>
      <c r="P85" s="15"/>
      <c r="Q85" s="16"/>
    </row>
    <row r="86" spans="2:17">
      <c r="B86" s="14">
        <v>24</v>
      </c>
      <c r="C86" s="15" t="s">
        <v>261</v>
      </c>
      <c r="D86" s="15" t="s">
        <v>376</v>
      </c>
      <c r="E86" s="16">
        <v>8</v>
      </c>
      <c r="K86" s="14"/>
      <c r="L86" s="15"/>
      <c r="M86" s="15"/>
      <c r="N86" s="15"/>
      <c r="O86" s="15"/>
      <c r="P86" s="15"/>
      <c r="Q86" s="16"/>
    </row>
    <row r="87" spans="2:17" ht="15" customHeight="1">
      <c r="B87" s="14">
        <v>25</v>
      </c>
      <c r="C87" s="15" t="s">
        <v>262</v>
      </c>
      <c r="D87" s="15" t="s">
        <v>377</v>
      </c>
      <c r="E87" s="16">
        <v>9</v>
      </c>
      <c r="K87" s="42" t="s">
        <v>413</v>
      </c>
      <c r="L87" s="15" t="s">
        <v>369</v>
      </c>
      <c r="M87" s="15" t="s">
        <v>255</v>
      </c>
      <c r="N87" s="32" t="s">
        <v>393</v>
      </c>
      <c r="O87" s="26" t="s">
        <v>391</v>
      </c>
      <c r="P87" s="15"/>
      <c r="Q87" s="16"/>
    </row>
    <row r="88" spans="2:17">
      <c r="B88" s="14">
        <v>26</v>
      </c>
      <c r="C88" s="15" t="s">
        <v>263</v>
      </c>
      <c r="D88" s="15" t="s">
        <v>378</v>
      </c>
      <c r="E88" s="16">
        <v>10</v>
      </c>
      <c r="K88" s="42" t="s">
        <v>414</v>
      </c>
      <c r="L88" s="15" t="s">
        <v>370</v>
      </c>
      <c r="M88" s="15" t="s">
        <v>9</v>
      </c>
      <c r="N88" s="32"/>
      <c r="O88" s="26" t="s">
        <v>440</v>
      </c>
      <c r="P88" s="15" t="s">
        <v>439</v>
      </c>
      <c r="Q88" s="16"/>
    </row>
    <row r="89" spans="2:17">
      <c r="B89" s="14">
        <v>27</v>
      </c>
      <c r="C89" s="15" t="s">
        <v>264</v>
      </c>
      <c r="D89" s="15" t="s">
        <v>379</v>
      </c>
      <c r="E89" s="16">
        <v>11</v>
      </c>
      <c r="K89" s="42" t="s">
        <v>415</v>
      </c>
      <c r="L89" s="15" t="s">
        <v>371</v>
      </c>
      <c r="M89" s="15" t="s">
        <v>256</v>
      </c>
      <c r="N89" s="32"/>
      <c r="O89" s="26" t="s">
        <v>391</v>
      </c>
      <c r="P89" s="15"/>
      <c r="Q89" s="16"/>
    </row>
    <row r="90" spans="2:17">
      <c r="B90" s="14">
        <v>28</v>
      </c>
      <c r="C90" s="15" t="s">
        <v>265</v>
      </c>
      <c r="D90" s="15" t="s">
        <v>380</v>
      </c>
      <c r="E90" s="16">
        <v>12</v>
      </c>
      <c r="K90" s="42" t="s">
        <v>416</v>
      </c>
      <c r="L90" s="15" t="s">
        <v>372</v>
      </c>
      <c r="M90" s="15" t="s">
        <v>257</v>
      </c>
      <c r="N90" s="32"/>
      <c r="O90" s="26" t="s">
        <v>441</v>
      </c>
      <c r="P90" s="15" t="s">
        <v>452</v>
      </c>
      <c r="Q90" s="16"/>
    </row>
    <row r="91" spans="2:17">
      <c r="B91" s="14">
        <v>29</v>
      </c>
      <c r="C91" s="15" t="s">
        <v>266</v>
      </c>
      <c r="D91" s="15" t="s">
        <v>381</v>
      </c>
      <c r="E91" s="16">
        <v>13</v>
      </c>
      <c r="K91" s="42" t="s">
        <v>417</v>
      </c>
      <c r="L91" s="15" t="s">
        <v>373</v>
      </c>
      <c r="M91" s="15" t="s">
        <v>258</v>
      </c>
      <c r="N91" s="32"/>
      <c r="O91" s="26" t="s">
        <v>391</v>
      </c>
      <c r="P91" s="15"/>
      <c r="Q91" s="16"/>
    </row>
    <row r="92" spans="2:17">
      <c r="B92" s="14">
        <v>30</v>
      </c>
      <c r="C92" s="15" t="s">
        <v>267</v>
      </c>
      <c r="D92" s="15" t="s">
        <v>382</v>
      </c>
      <c r="E92" s="16">
        <v>14</v>
      </c>
      <c r="K92" s="42" t="s">
        <v>418</v>
      </c>
      <c r="L92" s="15" t="s">
        <v>374</v>
      </c>
      <c r="M92" s="15" t="s">
        <v>259</v>
      </c>
      <c r="N92" s="32"/>
      <c r="O92" s="26" t="s">
        <v>442</v>
      </c>
      <c r="P92" s="15" t="s">
        <v>453</v>
      </c>
      <c r="Q92" s="16"/>
    </row>
    <row r="93" spans="2:17">
      <c r="B93" s="14">
        <v>31</v>
      </c>
      <c r="C93" s="15" t="s">
        <v>268</v>
      </c>
      <c r="D93" s="15" t="s">
        <v>383</v>
      </c>
      <c r="E93" s="16">
        <v>15</v>
      </c>
      <c r="K93" s="42" t="s">
        <v>419</v>
      </c>
      <c r="L93" s="15" t="s">
        <v>375</v>
      </c>
      <c r="M93" s="15" t="s">
        <v>260</v>
      </c>
      <c r="N93" s="32"/>
      <c r="O93" s="26" t="s">
        <v>391</v>
      </c>
      <c r="P93" s="15"/>
      <c r="Q93" s="16"/>
    </row>
    <row r="94" spans="2:17">
      <c r="B94" s="14">
        <v>32</v>
      </c>
      <c r="C94" s="15" t="s">
        <v>269</v>
      </c>
      <c r="D94" s="15" t="s">
        <v>384</v>
      </c>
      <c r="E94" s="16">
        <v>16</v>
      </c>
      <c r="K94" s="42" t="s">
        <v>420</v>
      </c>
      <c r="L94" s="15" t="s">
        <v>376</v>
      </c>
      <c r="M94" s="15" t="s">
        <v>261</v>
      </c>
      <c r="N94" s="32"/>
      <c r="O94" s="26" t="s">
        <v>443</v>
      </c>
      <c r="P94" s="15" t="s">
        <v>454</v>
      </c>
      <c r="Q94" s="16"/>
    </row>
    <row r="95" spans="2:17">
      <c r="B95" s="14">
        <v>33</v>
      </c>
      <c r="C95" s="15" t="s">
        <v>273</v>
      </c>
      <c r="D95" s="15" t="s">
        <v>385</v>
      </c>
      <c r="E95" s="16">
        <v>17</v>
      </c>
      <c r="K95" s="42" t="s">
        <v>421</v>
      </c>
      <c r="L95" s="15" t="s">
        <v>377</v>
      </c>
      <c r="M95" s="15" t="s">
        <v>262</v>
      </c>
      <c r="N95" s="32"/>
      <c r="O95" s="26" t="s">
        <v>391</v>
      </c>
      <c r="P95" s="15"/>
      <c r="Q95" s="16"/>
    </row>
    <row r="96" spans="2:17">
      <c r="B96" s="14">
        <v>34</v>
      </c>
      <c r="C96" s="15" t="s">
        <v>274</v>
      </c>
      <c r="D96" s="15" t="s">
        <v>386</v>
      </c>
      <c r="E96" s="16">
        <v>18</v>
      </c>
      <c r="K96" s="42" t="s">
        <v>422</v>
      </c>
      <c r="L96" s="15" t="s">
        <v>378</v>
      </c>
      <c r="M96" s="15" t="s">
        <v>263</v>
      </c>
      <c r="N96" s="32"/>
      <c r="O96" s="26" t="s">
        <v>444</v>
      </c>
      <c r="P96" s="15" t="s">
        <v>455</v>
      </c>
      <c r="Q96" s="16"/>
    </row>
    <row r="97" spans="2:17">
      <c r="B97" s="14">
        <v>35</v>
      </c>
      <c r="C97" s="15" t="s">
        <v>275</v>
      </c>
      <c r="D97" s="15" t="s">
        <v>387</v>
      </c>
      <c r="E97" s="16">
        <v>19</v>
      </c>
      <c r="K97" s="14"/>
      <c r="L97" s="15"/>
      <c r="M97" s="15"/>
      <c r="N97" s="15"/>
      <c r="O97" s="15"/>
      <c r="P97" s="15"/>
      <c r="Q97" s="16"/>
    </row>
    <row r="98" spans="2:17" ht="30" customHeight="1">
      <c r="B98" s="14">
        <v>36</v>
      </c>
      <c r="C98" s="15" t="s">
        <v>276</v>
      </c>
      <c r="D98" s="15" t="s">
        <v>388</v>
      </c>
      <c r="E98" s="16">
        <v>20</v>
      </c>
      <c r="K98" s="42" t="s">
        <v>423</v>
      </c>
      <c r="L98" s="15" t="s">
        <v>379</v>
      </c>
      <c r="M98" s="15" t="s">
        <v>264</v>
      </c>
      <c r="N98" s="22"/>
      <c r="O98" s="26" t="s">
        <v>391</v>
      </c>
      <c r="P98" s="15"/>
      <c r="Q98" s="16"/>
    </row>
    <row r="99" spans="2:17">
      <c r="B99" s="14">
        <v>37</v>
      </c>
      <c r="C99" s="15" t="s">
        <v>277</v>
      </c>
      <c r="D99" s="15" t="s">
        <v>389</v>
      </c>
      <c r="E99" s="16">
        <v>21</v>
      </c>
      <c r="K99" s="42" t="s">
        <v>424</v>
      </c>
      <c r="L99" s="15" t="s">
        <v>380</v>
      </c>
      <c r="M99" s="15" t="s">
        <v>265</v>
      </c>
      <c r="N99" s="22"/>
      <c r="O99" s="26" t="s">
        <v>445</v>
      </c>
      <c r="P99" s="15" t="s">
        <v>456</v>
      </c>
      <c r="Q99" s="16"/>
    </row>
    <row r="100" spans="2:17">
      <c r="B100" s="14">
        <v>38</v>
      </c>
      <c r="C100" s="15" t="s">
        <v>278</v>
      </c>
      <c r="D100" s="15" t="s">
        <v>390</v>
      </c>
      <c r="E100" s="16">
        <v>22</v>
      </c>
      <c r="K100" s="42" t="s">
        <v>425</v>
      </c>
      <c r="L100" s="15" t="s">
        <v>381</v>
      </c>
      <c r="M100" s="15" t="s">
        <v>266</v>
      </c>
      <c r="N100" s="22"/>
      <c r="O100" s="26" t="s">
        <v>391</v>
      </c>
      <c r="P100" s="15"/>
      <c r="Q100" s="16"/>
    </row>
    <row r="101" spans="2:17" ht="16" thickBot="1">
      <c r="B101" s="20" t="s">
        <v>279</v>
      </c>
      <c r="C101" s="17"/>
      <c r="D101" s="17"/>
      <c r="E101" s="18"/>
      <c r="K101" s="42" t="s">
        <v>426</v>
      </c>
      <c r="L101" s="15" t="s">
        <v>382</v>
      </c>
      <c r="M101" s="15" t="s">
        <v>267</v>
      </c>
      <c r="N101" s="22"/>
      <c r="O101" s="26" t="s">
        <v>446</v>
      </c>
      <c r="P101" s="15" t="s">
        <v>457</v>
      </c>
      <c r="Q101" s="16"/>
    </row>
    <row r="102" spans="2:17">
      <c r="K102" s="42" t="s">
        <v>427</v>
      </c>
      <c r="L102" s="15" t="s">
        <v>383</v>
      </c>
      <c r="M102" s="15" t="s">
        <v>268</v>
      </c>
      <c r="N102" s="22"/>
      <c r="O102" s="26" t="s">
        <v>391</v>
      </c>
      <c r="P102" s="15"/>
      <c r="Q102" s="16"/>
    </row>
    <row r="103" spans="2:17">
      <c r="K103" s="42" t="s">
        <v>428</v>
      </c>
      <c r="L103" s="15" t="s">
        <v>384</v>
      </c>
      <c r="M103" s="15" t="s">
        <v>269</v>
      </c>
      <c r="N103" s="15"/>
      <c r="O103" s="26" t="s">
        <v>447</v>
      </c>
      <c r="P103" s="15" t="s">
        <v>458</v>
      </c>
      <c r="Q103" s="16"/>
    </row>
    <row r="104" spans="2:17" ht="30" customHeight="1">
      <c r="K104" s="42" t="s">
        <v>429</v>
      </c>
      <c r="L104" s="15" t="s">
        <v>385</v>
      </c>
      <c r="M104" s="15" t="s">
        <v>273</v>
      </c>
      <c r="N104" s="32" t="s">
        <v>394</v>
      </c>
      <c r="O104" s="26" t="s">
        <v>82</v>
      </c>
      <c r="P104" s="15"/>
      <c r="Q104" s="16"/>
    </row>
    <row r="105" spans="2:17">
      <c r="B105" t="s">
        <v>461</v>
      </c>
      <c r="K105" s="42" t="s">
        <v>430</v>
      </c>
      <c r="L105" s="15" t="s">
        <v>386</v>
      </c>
      <c r="M105" s="15" t="s">
        <v>274</v>
      </c>
      <c r="N105" s="32"/>
      <c r="O105" s="26" t="s">
        <v>448</v>
      </c>
      <c r="P105" s="15"/>
      <c r="Q105" s="16"/>
    </row>
    <row r="106" spans="2:17">
      <c r="B106" t="s">
        <v>475</v>
      </c>
      <c r="C106" t="s">
        <v>476</v>
      </c>
      <c r="K106" s="42" t="s">
        <v>431</v>
      </c>
      <c r="L106" s="15" t="s">
        <v>387</v>
      </c>
      <c r="M106" s="15" t="s">
        <v>275</v>
      </c>
      <c r="N106" s="32"/>
      <c r="O106" s="26" t="s">
        <v>82</v>
      </c>
      <c r="P106" s="15"/>
      <c r="Q106" s="16"/>
    </row>
    <row r="107" spans="2:17">
      <c r="B107" t="s">
        <v>293</v>
      </c>
      <c r="C107" t="s">
        <v>462</v>
      </c>
      <c r="K107" s="42" t="s">
        <v>432</v>
      </c>
      <c r="L107" s="15" t="s">
        <v>388</v>
      </c>
      <c r="M107" s="28" t="s">
        <v>276</v>
      </c>
      <c r="N107" s="32"/>
      <c r="O107" s="26" t="s">
        <v>449</v>
      </c>
      <c r="P107" s="15"/>
      <c r="Q107" s="16"/>
    </row>
    <row r="108" spans="2:17">
      <c r="B108" t="s">
        <v>294</v>
      </c>
      <c r="C108" t="s">
        <v>463</v>
      </c>
      <c r="K108" s="14"/>
      <c r="L108" s="15"/>
      <c r="M108" s="15"/>
      <c r="N108" s="15"/>
      <c r="O108" s="15"/>
      <c r="P108" s="15"/>
      <c r="Q108" s="16"/>
    </row>
    <row r="109" spans="2:17" ht="15" customHeight="1">
      <c r="B109" t="s">
        <v>331</v>
      </c>
      <c r="C109" t="s">
        <v>17</v>
      </c>
      <c r="K109" s="42" t="s">
        <v>433</v>
      </c>
      <c r="L109" s="15" t="s">
        <v>389</v>
      </c>
      <c r="M109" s="15" t="s">
        <v>277</v>
      </c>
      <c r="N109" s="32" t="s">
        <v>394</v>
      </c>
      <c r="O109" s="26" t="s">
        <v>82</v>
      </c>
      <c r="P109" s="15"/>
      <c r="Q109" s="16"/>
    </row>
    <row r="110" spans="2:17">
      <c r="B110" t="s">
        <v>464</v>
      </c>
      <c r="C110" t="s">
        <v>465</v>
      </c>
      <c r="K110" s="42" t="s">
        <v>434</v>
      </c>
      <c r="L110" s="15" t="s">
        <v>450</v>
      </c>
      <c r="M110" s="15" t="s">
        <v>278</v>
      </c>
      <c r="N110" s="32"/>
      <c r="O110" s="15" t="s">
        <v>451</v>
      </c>
      <c r="P110" s="15"/>
      <c r="Q110" s="16"/>
    </row>
    <row r="111" spans="2:17">
      <c r="B111" t="s">
        <v>466</v>
      </c>
      <c r="C111" t="s">
        <v>467</v>
      </c>
      <c r="K111" s="42" t="s">
        <v>435</v>
      </c>
      <c r="L111" s="28" t="s">
        <v>187</v>
      </c>
      <c r="M111" s="15" t="s">
        <v>11</v>
      </c>
      <c r="N111" s="15"/>
      <c r="O111" s="15"/>
      <c r="P111" s="15"/>
      <c r="Q111" s="16"/>
    </row>
    <row r="112" spans="2:17">
      <c r="B112" t="s">
        <v>468</v>
      </c>
      <c r="C112" t="s">
        <v>469</v>
      </c>
      <c r="K112" s="42" t="s">
        <v>436</v>
      </c>
      <c r="L112" s="28" t="s">
        <v>187</v>
      </c>
      <c r="M112" s="15" t="s">
        <v>10</v>
      </c>
      <c r="N112" s="15"/>
      <c r="O112" s="15"/>
      <c r="P112" s="15"/>
      <c r="Q112" s="16"/>
    </row>
    <row r="113" spans="2:17">
      <c r="B113" t="s">
        <v>470</v>
      </c>
      <c r="C113" t="s">
        <v>471</v>
      </c>
      <c r="K113" s="42" t="s">
        <v>437</v>
      </c>
      <c r="L113" s="28" t="s">
        <v>187</v>
      </c>
      <c r="M113" s="15" t="s">
        <v>253</v>
      </c>
      <c r="N113" s="15"/>
      <c r="O113" s="15"/>
      <c r="P113" s="15"/>
      <c r="Q113" s="16"/>
    </row>
    <row r="114" spans="2:17" ht="16" thickBot="1">
      <c r="B114" t="s">
        <v>472</v>
      </c>
      <c r="C114" t="s">
        <v>357</v>
      </c>
      <c r="K114" s="42" t="s">
        <v>438</v>
      </c>
      <c r="L114" s="44" t="s">
        <v>187</v>
      </c>
      <c r="M114" s="17" t="s">
        <v>254</v>
      </c>
      <c r="N114" s="17"/>
      <c r="O114" s="17"/>
      <c r="P114" s="17"/>
      <c r="Q114" s="18"/>
    </row>
    <row r="115" spans="2:17">
      <c r="B115" t="s">
        <v>473</v>
      </c>
      <c r="C115" t="s">
        <v>345</v>
      </c>
      <c r="N115" s="31"/>
      <c r="O115" s="28"/>
    </row>
    <row r="116" spans="2:17">
      <c r="B116" t="s">
        <v>474</v>
      </c>
      <c r="C116" t="s">
        <v>241</v>
      </c>
      <c r="N116" s="31"/>
      <c r="O116" s="28"/>
    </row>
    <row r="117" spans="2:17">
      <c r="N117" s="31"/>
      <c r="O117" s="28"/>
    </row>
    <row r="118" spans="2:17">
      <c r="C118" s="35" t="s">
        <v>392</v>
      </c>
      <c r="D118" s="36"/>
      <c r="N118" s="31"/>
      <c r="O118" s="28"/>
    </row>
    <row r="119" spans="2:17">
      <c r="C119" s="37">
        <v>3</v>
      </c>
      <c r="D119" s="38">
        <f>C119*0.75</f>
        <v>2.25</v>
      </c>
    </row>
    <row r="120" spans="2:17">
      <c r="C120" s="37">
        <v>4</v>
      </c>
      <c r="D120" s="38">
        <f t="shared" ref="D120:D125" si="0">C120*0.75</f>
        <v>3</v>
      </c>
    </row>
    <row r="121" spans="2:17">
      <c r="C121" s="37">
        <v>5</v>
      </c>
      <c r="D121" s="38">
        <f t="shared" si="0"/>
        <v>3.75</v>
      </c>
    </row>
    <row r="122" spans="2:17">
      <c r="C122" s="37">
        <v>6</v>
      </c>
      <c r="D122" s="38">
        <f t="shared" si="0"/>
        <v>4.5</v>
      </c>
    </row>
    <row r="123" spans="2:17">
      <c r="C123" s="37">
        <v>8</v>
      </c>
      <c r="D123" s="38">
        <f t="shared" si="0"/>
        <v>6</v>
      </c>
    </row>
    <row r="124" spans="2:17">
      <c r="C124" s="37">
        <v>10</v>
      </c>
      <c r="D124" s="38">
        <f t="shared" si="0"/>
        <v>7.5</v>
      </c>
    </row>
    <row r="125" spans="2:17">
      <c r="C125" s="39">
        <v>12</v>
      </c>
      <c r="D125" s="40">
        <f t="shared" si="0"/>
        <v>9</v>
      </c>
    </row>
  </sheetData>
  <mergeCells count="6">
    <mergeCell ref="B3:I3"/>
    <mergeCell ref="B61:E61"/>
    <mergeCell ref="O56:O58"/>
    <mergeCell ref="K20:K23"/>
    <mergeCell ref="D33:D36"/>
    <mergeCell ref="B38:E3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picture r:id="rId1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G31" sqref="G31"/>
    </sheetView>
  </sheetViews>
  <sheetFormatPr baseColWidth="10" defaultRowHeight="15" x14ac:dyDescent="0"/>
  <sheetData/>
  <phoneticPr fontId="6" type="noConversion"/>
  <pageMargins left="0.75" right="0.75" top="1" bottom="1" header="0.5" footer="0.5"/>
  <pageSetup paperSize="9" scale="4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5"/>
  <sheetViews>
    <sheetView topLeftCell="A51" workbookViewId="0">
      <selection activeCell="B79" sqref="B79"/>
    </sheetView>
  </sheetViews>
  <sheetFormatPr baseColWidth="10" defaultRowHeight="15" x14ac:dyDescent="0"/>
  <cols>
    <col min="4" max="4" width="13.1640625" customWidth="1"/>
    <col min="6" max="6" width="12.1640625" customWidth="1"/>
    <col min="7" max="7" width="21.6640625" bestFit="1" customWidth="1"/>
    <col min="8" max="8" width="13" bestFit="1" customWidth="1"/>
    <col min="9" max="10" width="11.83203125" customWidth="1"/>
    <col min="13" max="13" width="12.6640625" customWidth="1"/>
    <col min="16" max="16" width="12.6640625" bestFit="1" customWidth="1"/>
    <col min="19" max="19" width="14.6640625" customWidth="1"/>
  </cols>
  <sheetData>
    <row r="2" spans="2:19" ht="16" thickBot="1"/>
    <row r="3" spans="2:19">
      <c r="B3" s="65" t="s">
        <v>395</v>
      </c>
      <c r="C3" s="66"/>
      <c r="D3" s="66"/>
      <c r="E3" s="66"/>
      <c r="F3" s="66"/>
      <c r="G3" s="66"/>
      <c r="H3" s="66"/>
      <c r="I3" s="67"/>
      <c r="K3" s="8"/>
      <c r="L3" s="9"/>
      <c r="M3" s="9"/>
      <c r="N3" s="9"/>
      <c r="O3" s="9" t="s">
        <v>396</v>
      </c>
      <c r="P3" s="9"/>
      <c r="Q3" s="9"/>
      <c r="R3" s="9"/>
      <c r="S3" s="10"/>
    </row>
    <row r="4" spans="2:19" s="7" customFormat="1">
      <c r="B4" s="11" t="s">
        <v>30</v>
      </c>
      <c r="C4" s="12"/>
      <c r="D4" s="12" t="s">
        <v>31</v>
      </c>
      <c r="E4" s="12" t="s">
        <v>32</v>
      </c>
      <c r="F4" s="12"/>
      <c r="G4" s="24" t="s">
        <v>63</v>
      </c>
      <c r="H4" s="12" t="s">
        <v>93</v>
      </c>
      <c r="I4" s="13" t="s">
        <v>69</v>
      </c>
      <c r="K4" s="11" t="s">
        <v>117</v>
      </c>
      <c r="L4" s="12"/>
      <c r="M4" s="12" t="s">
        <v>116</v>
      </c>
      <c r="N4" s="12"/>
      <c r="O4" s="12"/>
      <c r="P4" s="12"/>
      <c r="Q4" s="12"/>
      <c r="R4" s="12" t="s">
        <v>116</v>
      </c>
      <c r="S4" s="13" t="s">
        <v>117</v>
      </c>
    </row>
    <row r="5" spans="2:19">
      <c r="B5" s="14" t="s">
        <v>33</v>
      </c>
      <c r="C5" s="15" t="s">
        <v>137</v>
      </c>
      <c r="D5" s="15">
        <v>1</v>
      </c>
      <c r="E5" s="15" t="s">
        <v>34</v>
      </c>
      <c r="F5" s="15" t="s">
        <v>35</v>
      </c>
      <c r="G5" s="15" t="s">
        <v>71</v>
      </c>
      <c r="H5" s="15"/>
      <c r="I5" s="16" t="s">
        <v>72</v>
      </c>
      <c r="K5" s="14"/>
      <c r="L5" s="15"/>
      <c r="M5" s="15" t="s">
        <v>118</v>
      </c>
      <c r="N5" s="15" t="s">
        <v>163</v>
      </c>
      <c r="O5" s="15">
        <v>19</v>
      </c>
      <c r="P5" s="15">
        <v>18</v>
      </c>
      <c r="Q5" s="15" t="s">
        <v>152</v>
      </c>
      <c r="R5" s="15" t="s">
        <v>56</v>
      </c>
      <c r="S5" s="16" t="s">
        <v>355</v>
      </c>
    </row>
    <row r="6" spans="2:19">
      <c r="B6" s="14" t="s">
        <v>36</v>
      </c>
      <c r="C6" s="15" t="s">
        <v>138</v>
      </c>
      <c r="D6" s="15">
        <v>2</v>
      </c>
      <c r="E6" s="15" t="s">
        <v>37</v>
      </c>
      <c r="F6" s="15" t="s">
        <v>35</v>
      </c>
      <c r="G6" s="15" t="s">
        <v>71</v>
      </c>
      <c r="H6" s="15"/>
      <c r="I6" s="16" t="s">
        <v>72</v>
      </c>
      <c r="K6" s="14"/>
      <c r="L6" s="15"/>
      <c r="M6" s="15" t="s">
        <v>119</v>
      </c>
      <c r="N6" s="15" t="s">
        <v>164</v>
      </c>
      <c r="O6" s="15">
        <v>20</v>
      </c>
      <c r="P6" s="15">
        <v>17</v>
      </c>
      <c r="Q6" s="15" t="s">
        <v>151</v>
      </c>
      <c r="R6" s="15" t="s">
        <v>58</v>
      </c>
      <c r="S6" s="16" t="s">
        <v>354</v>
      </c>
    </row>
    <row r="7" spans="2:19">
      <c r="B7" s="14" t="s">
        <v>38</v>
      </c>
      <c r="C7" s="15" t="s">
        <v>139</v>
      </c>
      <c r="D7" s="15">
        <v>3</v>
      </c>
      <c r="E7" s="15" t="s">
        <v>39</v>
      </c>
      <c r="F7" s="15"/>
      <c r="G7" s="15" t="s">
        <v>68</v>
      </c>
      <c r="H7" s="15"/>
      <c r="I7" s="16" t="s">
        <v>70</v>
      </c>
      <c r="K7" s="14"/>
      <c r="L7" s="15"/>
      <c r="M7" s="15" t="s">
        <v>120</v>
      </c>
      <c r="N7" s="15" t="s">
        <v>165</v>
      </c>
      <c r="O7" s="15">
        <v>21</v>
      </c>
      <c r="P7" s="15">
        <v>16</v>
      </c>
      <c r="Q7" s="15" t="s">
        <v>161</v>
      </c>
      <c r="R7" s="15" t="s">
        <v>118</v>
      </c>
      <c r="S7" s="16"/>
    </row>
    <row r="8" spans="2:19">
      <c r="B8" s="14" t="s">
        <v>40</v>
      </c>
      <c r="C8" s="15" t="s">
        <v>140</v>
      </c>
      <c r="D8" s="15">
        <v>4</v>
      </c>
      <c r="E8" s="15" t="s">
        <v>41</v>
      </c>
      <c r="F8" s="15"/>
      <c r="G8" s="15" t="s">
        <v>128</v>
      </c>
      <c r="H8" s="15"/>
      <c r="I8" s="16"/>
      <c r="K8" s="14"/>
      <c r="L8" s="15"/>
      <c r="M8" s="15" t="s">
        <v>121</v>
      </c>
      <c r="N8" s="15" t="s">
        <v>166</v>
      </c>
      <c r="O8" s="15">
        <v>22</v>
      </c>
      <c r="P8" s="15">
        <v>15</v>
      </c>
      <c r="Q8" s="15" t="s">
        <v>162</v>
      </c>
      <c r="R8" s="15" t="s">
        <v>82</v>
      </c>
      <c r="S8" s="16"/>
    </row>
    <row r="9" spans="2:19">
      <c r="B9" s="14" t="s">
        <v>42</v>
      </c>
      <c r="C9" s="15" t="s">
        <v>141</v>
      </c>
      <c r="D9" s="15">
        <v>5</v>
      </c>
      <c r="E9" s="15"/>
      <c r="F9" s="15"/>
      <c r="G9" s="15" t="s">
        <v>129</v>
      </c>
      <c r="H9" s="15"/>
      <c r="I9" s="16" t="s">
        <v>70</v>
      </c>
      <c r="K9" s="14"/>
      <c r="L9" s="15"/>
      <c r="M9" s="15" t="s">
        <v>122</v>
      </c>
      <c r="N9" s="15" t="s">
        <v>167</v>
      </c>
      <c r="O9" s="15">
        <v>23</v>
      </c>
      <c r="P9" s="15">
        <v>14</v>
      </c>
      <c r="Q9" s="15" t="s">
        <v>150</v>
      </c>
      <c r="R9" s="15" t="s">
        <v>54</v>
      </c>
      <c r="S9" s="34" t="s">
        <v>353</v>
      </c>
    </row>
    <row r="10" spans="2:19">
      <c r="B10" s="14" t="s">
        <v>43</v>
      </c>
      <c r="C10" s="15" t="s">
        <v>142</v>
      </c>
      <c r="D10" s="15">
        <v>6</v>
      </c>
      <c r="E10" s="15"/>
      <c r="F10" s="15"/>
      <c r="G10" s="15" t="s">
        <v>130</v>
      </c>
      <c r="H10" s="15"/>
      <c r="I10" s="16" t="s">
        <v>70</v>
      </c>
      <c r="K10" s="14"/>
      <c r="L10" s="15"/>
      <c r="M10" s="15" t="s">
        <v>82</v>
      </c>
      <c r="N10" s="15" t="s">
        <v>168</v>
      </c>
      <c r="O10" s="15">
        <v>24</v>
      </c>
      <c r="P10" s="15">
        <v>13</v>
      </c>
      <c r="Q10" s="15" t="s">
        <v>149</v>
      </c>
      <c r="R10" s="15" t="s">
        <v>52</v>
      </c>
      <c r="S10" s="33" t="s">
        <v>352</v>
      </c>
    </row>
    <row r="11" spans="2:19">
      <c r="B11" s="14" t="s">
        <v>44</v>
      </c>
      <c r="C11" s="15" t="s">
        <v>143</v>
      </c>
      <c r="D11" s="15">
        <v>7</v>
      </c>
      <c r="E11" s="15"/>
      <c r="F11" s="15"/>
      <c r="G11" s="15" t="s">
        <v>131</v>
      </c>
      <c r="H11" s="15"/>
      <c r="I11" s="16" t="s">
        <v>70</v>
      </c>
      <c r="K11" s="14"/>
      <c r="L11" s="15"/>
      <c r="M11" s="15" t="s">
        <v>82</v>
      </c>
      <c r="N11" s="15" t="s">
        <v>169</v>
      </c>
      <c r="O11" s="15">
        <v>25</v>
      </c>
      <c r="P11" s="15">
        <v>12</v>
      </c>
      <c r="Q11" s="15" t="s">
        <v>148</v>
      </c>
      <c r="R11" s="15" t="s">
        <v>50</v>
      </c>
      <c r="S11" s="16" t="s">
        <v>65</v>
      </c>
    </row>
    <row r="12" spans="2:19">
      <c r="B12" s="14" t="s">
        <v>45</v>
      </c>
      <c r="C12" s="15" t="s">
        <v>144</v>
      </c>
      <c r="D12" s="15">
        <v>8</v>
      </c>
      <c r="E12" s="15"/>
      <c r="F12" s="15"/>
      <c r="G12" s="15" t="s">
        <v>132</v>
      </c>
      <c r="H12" s="15"/>
      <c r="I12" s="16" t="s">
        <v>70</v>
      </c>
      <c r="K12" s="14"/>
      <c r="L12" s="15"/>
      <c r="M12" s="15" t="s">
        <v>118</v>
      </c>
      <c r="N12" s="15" t="s">
        <v>170</v>
      </c>
      <c r="O12" s="15">
        <v>26</v>
      </c>
      <c r="P12" s="15">
        <v>11</v>
      </c>
      <c r="Q12" s="15" t="s">
        <v>147</v>
      </c>
      <c r="R12" s="15" t="s">
        <v>49</v>
      </c>
      <c r="S12" s="19" t="s">
        <v>571</v>
      </c>
    </row>
    <row r="13" spans="2:19">
      <c r="B13" s="14" t="s">
        <v>46</v>
      </c>
      <c r="C13" s="15" t="s">
        <v>145</v>
      </c>
      <c r="D13" s="15">
        <v>9</v>
      </c>
      <c r="E13" s="15"/>
      <c r="F13" s="15"/>
      <c r="G13" s="15" t="s">
        <v>133</v>
      </c>
      <c r="H13" s="15"/>
      <c r="I13" s="16" t="s">
        <v>70</v>
      </c>
      <c r="K13" s="14" t="s">
        <v>349</v>
      </c>
      <c r="L13" s="15"/>
      <c r="M13" s="15" t="s">
        <v>60</v>
      </c>
      <c r="N13" s="15" t="s">
        <v>171</v>
      </c>
      <c r="O13" s="15">
        <v>27</v>
      </c>
      <c r="P13" s="15">
        <v>10</v>
      </c>
      <c r="Q13" s="15" t="s">
        <v>146</v>
      </c>
      <c r="R13" s="15" t="s">
        <v>47</v>
      </c>
      <c r="S13" s="19"/>
    </row>
    <row r="14" spans="2:19">
      <c r="B14" s="14" t="s">
        <v>47</v>
      </c>
      <c r="C14" s="15" t="s">
        <v>146</v>
      </c>
      <c r="D14" s="15">
        <v>10</v>
      </c>
      <c r="E14" s="15" t="s">
        <v>48</v>
      </c>
      <c r="F14" s="15"/>
      <c r="G14" s="19" t="s">
        <v>134</v>
      </c>
      <c r="H14" s="15"/>
      <c r="I14" s="16"/>
      <c r="K14" s="14" t="s">
        <v>350</v>
      </c>
      <c r="L14" s="15"/>
      <c r="M14" s="15" t="s">
        <v>61</v>
      </c>
      <c r="N14" s="15" t="s">
        <v>172</v>
      </c>
      <c r="O14" s="15">
        <v>28</v>
      </c>
      <c r="P14" s="15">
        <v>9</v>
      </c>
      <c r="Q14" s="15" t="s">
        <v>145</v>
      </c>
      <c r="R14" s="15" t="s">
        <v>46</v>
      </c>
      <c r="S14" s="15"/>
    </row>
    <row r="15" spans="2:19">
      <c r="B15" s="14" t="s">
        <v>49</v>
      </c>
      <c r="C15" s="15" t="s">
        <v>147</v>
      </c>
      <c r="D15" s="15">
        <v>11</v>
      </c>
      <c r="E15" s="15"/>
      <c r="F15" s="15"/>
      <c r="G15" s="19" t="s">
        <v>135</v>
      </c>
      <c r="H15" s="15"/>
      <c r="I15" s="16" t="s">
        <v>70</v>
      </c>
      <c r="K15" s="14" t="s">
        <v>351</v>
      </c>
      <c r="L15" s="15"/>
      <c r="M15" s="15" t="s">
        <v>62</v>
      </c>
      <c r="N15" s="15" t="s">
        <v>173</v>
      </c>
      <c r="O15" s="15">
        <v>29</v>
      </c>
      <c r="P15" s="15">
        <v>8</v>
      </c>
      <c r="Q15" s="15" t="s">
        <v>154</v>
      </c>
      <c r="R15" s="15" t="s">
        <v>45</v>
      </c>
      <c r="S15" s="15"/>
    </row>
    <row r="16" spans="2:19">
      <c r="B16" s="14" t="s">
        <v>50</v>
      </c>
      <c r="C16" s="15" t="s">
        <v>148</v>
      </c>
      <c r="D16" s="15">
        <v>12</v>
      </c>
      <c r="E16" s="15" t="s">
        <v>51</v>
      </c>
      <c r="F16" s="15"/>
      <c r="G16" s="15" t="s">
        <v>65</v>
      </c>
      <c r="H16" s="15"/>
      <c r="I16" s="16"/>
      <c r="K16" s="14"/>
      <c r="L16" s="15"/>
      <c r="M16" s="15" t="s">
        <v>123</v>
      </c>
      <c r="N16" s="15" t="s">
        <v>174</v>
      </c>
      <c r="O16" s="15">
        <v>30</v>
      </c>
      <c r="P16" s="15">
        <v>7</v>
      </c>
      <c r="Q16" s="15" t="s">
        <v>155</v>
      </c>
      <c r="R16" s="15" t="s">
        <v>44</v>
      </c>
      <c r="S16" s="49" t="s">
        <v>569</v>
      </c>
    </row>
    <row r="17" spans="2:19">
      <c r="B17" s="14" t="s">
        <v>52</v>
      </c>
      <c r="C17" s="15" t="s">
        <v>149</v>
      </c>
      <c r="D17" s="15">
        <v>13</v>
      </c>
      <c r="E17" s="15" t="s">
        <v>53</v>
      </c>
      <c r="F17" s="15"/>
      <c r="G17" s="15" t="s">
        <v>64</v>
      </c>
      <c r="H17" s="15"/>
      <c r="I17" s="16"/>
      <c r="K17" s="14" t="s">
        <v>59</v>
      </c>
      <c r="L17" s="15"/>
      <c r="M17" s="15" t="s">
        <v>56</v>
      </c>
      <c r="N17" s="15" t="s">
        <v>175</v>
      </c>
      <c r="O17" s="15">
        <v>31</v>
      </c>
      <c r="P17" s="15">
        <v>6</v>
      </c>
      <c r="Q17" s="15" t="s">
        <v>156</v>
      </c>
      <c r="R17" s="15" t="s">
        <v>43</v>
      </c>
      <c r="S17" s="15" t="s">
        <v>566</v>
      </c>
    </row>
    <row r="18" spans="2:19">
      <c r="B18" s="14" t="s">
        <v>54</v>
      </c>
      <c r="C18" s="15" t="s">
        <v>150</v>
      </c>
      <c r="D18" s="15">
        <v>14</v>
      </c>
      <c r="E18" s="15" t="s">
        <v>55</v>
      </c>
      <c r="F18" s="15" t="s">
        <v>35</v>
      </c>
      <c r="G18" s="15"/>
      <c r="H18" s="15"/>
      <c r="I18" s="16"/>
      <c r="K18" s="14" t="s">
        <v>57</v>
      </c>
      <c r="L18" s="15"/>
      <c r="M18" s="15" t="s">
        <v>58</v>
      </c>
      <c r="N18" s="15" t="s">
        <v>176</v>
      </c>
      <c r="O18" s="15">
        <v>32</v>
      </c>
      <c r="P18" s="15">
        <v>5</v>
      </c>
      <c r="Q18" s="15" t="s">
        <v>157</v>
      </c>
      <c r="R18" s="15" t="s">
        <v>42</v>
      </c>
      <c r="S18" s="15" t="s">
        <v>567</v>
      </c>
    </row>
    <row r="19" spans="2:19">
      <c r="B19" s="14"/>
      <c r="C19" s="15"/>
      <c r="D19" s="15"/>
      <c r="E19" s="15"/>
      <c r="F19" s="15"/>
      <c r="H19" s="15"/>
      <c r="I19" s="16"/>
      <c r="K19" s="14"/>
      <c r="L19" s="15"/>
      <c r="M19" s="15"/>
      <c r="N19" s="15"/>
      <c r="O19" s="15"/>
      <c r="P19" s="15">
        <v>4</v>
      </c>
      <c r="Q19" s="15" t="s">
        <v>158</v>
      </c>
      <c r="R19" s="15" t="s">
        <v>40</v>
      </c>
      <c r="S19" s="15" t="s">
        <v>568</v>
      </c>
    </row>
    <row r="20" spans="2:19">
      <c r="B20" s="14"/>
      <c r="C20" s="15"/>
      <c r="D20" s="15"/>
      <c r="E20" s="15"/>
      <c r="F20" s="15"/>
      <c r="H20" s="15"/>
      <c r="I20" s="16"/>
      <c r="K20" s="69" t="s">
        <v>136</v>
      </c>
      <c r="L20" s="46"/>
      <c r="M20" s="15" t="s">
        <v>82</v>
      </c>
      <c r="N20" s="15"/>
      <c r="O20" s="15" t="s">
        <v>124</v>
      </c>
      <c r="P20" s="15">
        <v>3</v>
      </c>
      <c r="Q20" s="15" t="s">
        <v>159</v>
      </c>
      <c r="R20" s="15" t="s">
        <v>38</v>
      </c>
      <c r="S20" s="15" t="s">
        <v>68</v>
      </c>
    </row>
    <row r="21" spans="2:19">
      <c r="B21" s="14"/>
      <c r="C21" s="15"/>
      <c r="D21" s="15"/>
      <c r="E21" s="15"/>
      <c r="F21" s="15"/>
      <c r="H21" s="15"/>
      <c r="I21" s="16"/>
      <c r="K21" s="69"/>
      <c r="L21" s="46"/>
      <c r="M21" s="15" t="s">
        <v>122</v>
      </c>
      <c r="N21" s="15"/>
      <c r="O21" s="15" t="s">
        <v>125</v>
      </c>
      <c r="P21" s="15">
        <v>2</v>
      </c>
      <c r="Q21" s="15" t="s">
        <v>160</v>
      </c>
      <c r="R21" s="15" t="s">
        <v>115</v>
      </c>
      <c r="S21" s="16" t="s">
        <v>36</v>
      </c>
    </row>
    <row r="22" spans="2:19">
      <c r="B22" s="14"/>
      <c r="C22" s="15"/>
      <c r="D22" s="15"/>
      <c r="E22" s="15"/>
      <c r="F22" s="15"/>
      <c r="H22" s="15"/>
      <c r="I22" s="16"/>
      <c r="K22" s="69"/>
      <c r="L22" s="46"/>
      <c r="M22" s="15" t="s">
        <v>57</v>
      </c>
      <c r="N22" s="15"/>
      <c r="O22" s="15" t="s">
        <v>126</v>
      </c>
      <c r="P22" s="15">
        <v>1</v>
      </c>
      <c r="Q22" s="15" t="s">
        <v>153</v>
      </c>
      <c r="R22" s="15" t="s">
        <v>114</v>
      </c>
      <c r="S22" s="16" t="s">
        <v>33</v>
      </c>
    </row>
    <row r="23" spans="2:19" ht="16" thickBot="1">
      <c r="B23" s="14" t="s">
        <v>56</v>
      </c>
      <c r="C23" s="15" t="s">
        <v>151</v>
      </c>
      <c r="D23" s="15">
        <v>17</v>
      </c>
      <c r="E23" s="15" t="s">
        <v>57</v>
      </c>
      <c r="F23" s="15"/>
      <c r="G23" s="15" t="s">
        <v>94</v>
      </c>
      <c r="H23" s="15" t="s">
        <v>74</v>
      </c>
      <c r="I23" s="16" t="s">
        <v>103</v>
      </c>
      <c r="K23" s="70"/>
      <c r="L23" s="47"/>
      <c r="M23" s="17" t="s">
        <v>59</v>
      </c>
      <c r="N23" s="17"/>
      <c r="O23" s="17" t="s">
        <v>127</v>
      </c>
      <c r="P23" s="17"/>
      <c r="Q23" s="17"/>
      <c r="R23" s="17"/>
      <c r="S23" s="18"/>
    </row>
    <row r="24" spans="2:19">
      <c r="B24" s="14" t="s">
        <v>58</v>
      </c>
      <c r="C24" s="15" t="s">
        <v>152</v>
      </c>
      <c r="D24" s="15">
        <v>18</v>
      </c>
      <c r="E24" s="15" t="s">
        <v>59</v>
      </c>
      <c r="F24" s="15"/>
      <c r="G24" s="15" t="s">
        <v>94</v>
      </c>
      <c r="H24" s="15" t="s">
        <v>74</v>
      </c>
      <c r="I24" s="16" t="s">
        <v>103</v>
      </c>
    </row>
    <row r="25" spans="2:19">
      <c r="B25" s="14"/>
      <c r="C25" s="15"/>
      <c r="D25" s="15"/>
      <c r="E25" s="15"/>
      <c r="F25" s="15"/>
      <c r="G25" s="15"/>
      <c r="H25" s="15"/>
      <c r="I25" s="16"/>
    </row>
    <row r="26" spans="2:19">
      <c r="B26" s="14" t="s">
        <v>60</v>
      </c>
      <c r="C26" s="15" t="s">
        <v>193</v>
      </c>
      <c r="D26" s="15">
        <v>27</v>
      </c>
      <c r="E26" s="15"/>
      <c r="F26" s="15"/>
      <c r="G26" s="15" t="s">
        <v>73</v>
      </c>
      <c r="H26" s="15"/>
      <c r="I26" s="16" t="s">
        <v>70</v>
      </c>
    </row>
    <row r="27" spans="2:19">
      <c r="B27" s="14" t="s">
        <v>61</v>
      </c>
      <c r="C27" s="15" t="s">
        <v>194</v>
      </c>
      <c r="D27" s="15">
        <v>28</v>
      </c>
      <c r="E27" s="15"/>
      <c r="F27" s="15"/>
      <c r="G27" s="15" t="s">
        <v>66</v>
      </c>
      <c r="H27" s="15"/>
      <c r="I27" s="16" t="s">
        <v>70</v>
      </c>
    </row>
    <row r="28" spans="2:19" ht="16" thickBot="1">
      <c r="B28" s="20" t="s">
        <v>62</v>
      </c>
      <c r="C28" s="17" t="s">
        <v>195</v>
      </c>
      <c r="D28" s="17">
        <v>29</v>
      </c>
      <c r="E28" s="17"/>
      <c r="F28" s="17"/>
      <c r="G28" s="17" t="s">
        <v>67</v>
      </c>
      <c r="H28" s="17"/>
      <c r="I28" s="18" t="s">
        <v>70</v>
      </c>
      <c r="J28" s="25"/>
    </row>
    <row r="29" spans="2:19">
      <c r="B29" s="8"/>
      <c r="C29" s="9"/>
      <c r="D29" s="9"/>
      <c r="E29" s="9"/>
      <c r="F29" s="9"/>
      <c r="G29" s="9"/>
      <c r="H29" s="9"/>
      <c r="I29" s="10"/>
    </row>
    <row r="30" spans="2:19">
      <c r="B30" s="14" t="s">
        <v>82</v>
      </c>
      <c r="C30" s="15"/>
      <c r="D30" s="15" t="s">
        <v>177</v>
      </c>
      <c r="E30" s="15"/>
      <c r="F30" s="15" t="s">
        <v>189</v>
      </c>
      <c r="G30" s="15" t="s">
        <v>192</v>
      </c>
      <c r="H30" s="15"/>
      <c r="I30" s="16"/>
    </row>
    <row r="31" spans="2:19" ht="16" thickBot="1">
      <c r="B31" s="21">
        <v>5</v>
      </c>
      <c r="C31" s="15"/>
      <c r="D31" s="15" t="s">
        <v>178</v>
      </c>
      <c r="E31" s="15"/>
      <c r="F31" s="15" t="s">
        <v>190</v>
      </c>
      <c r="G31" s="15" t="s">
        <v>191</v>
      </c>
      <c r="H31" s="15"/>
      <c r="I31" s="16"/>
    </row>
    <row r="32" spans="2:19">
      <c r="B32" s="21"/>
      <c r="C32" s="15"/>
      <c r="D32" s="15"/>
      <c r="E32" s="15"/>
      <c r="F32" s="15"/>
      <c r="G32" s="15"/>
      <c r="H32" s="15"/>
      <c r="I32" s="16"/>
      <c r="K32" s="8" t="s">
        <v>292</v>
      </c>
      <c r="L32" s="9"/>
      <c r="M32" s="9"/>
      <c r="N32" s="9"/>
      <c r="O32" s="9"/>
      <c r="P32" s="9"/>
      <c r="Q32" s="9"/>
      <c r="R32" s="10"/>
    </row>
    <row r="33" spans="2:18">
      <c r="B33" s="21" t="s">
        <v>179</v>
      </c>
      <c r="C33" s="15" t="s">
        <v>82</v>
      </c>
      <c r="D33" s="68" t="s">
        <v>136</v>
      </c>
      <c r="E33" s="15"/>
      <c r="F33" s="15"/>
      <c r="G33" s="15"/>
      <c r="H33" s="15"/>
      <c r="I33" s="16"/>
      <c r="K33" s="41" t="s">
        <v>295</v>
      </c>
      <c r="L33" s="48" t="s">
        <v>477</v>
      </c>
      <c r="M33" s="15" t="s">
        <v>186</v>
      </c>
      <c r="N33" s="15" t="s">
        <v>296</v>
      </c>
      <c r="O33" s="28" t="s">
        <v>329</v>
      </c>
      <c r="P33" s="28" t="s">
        <v>328</v>
      </c>
      <c r="Q33" s="15"/>
      <c r="R33" s="16"/>
    </row>
    <row r="34" spans="2:18">
      <c r="B34" s="21" t="s">
        <v>180</v>
      </c>
      <c r="C34" s="15" t="s">
        <v>122</v>
      </c>
      <c r="D34" s="68"/>
      <c r="E34" s="15"/>
      <c r="F34" s="15"/>
      <c r="G34" s="15"/>
      <c r="H34" s="15"/>
      <c r="I34" s="16"/>
      <c r="K34" s="41"/>
      <c r="L34" s="48"/>
      <c r="M34" s="26"/>
      <c r="N34" s="15"/>
      <c r="O34" s="15"/>
      <c r="P34" s="15"/>
      <c r="Q34" s="15"/>
      <c r="R34" s="16"/>
    </row>
    <row r="35" spans="2:18">
      <c r="B35" s="21" t="s">
        <v>181</v>
      </c>
      <c r="C35" s="15" t="s">
        <v>57</v>
      </c>
      <c r="D35" s="68"/>
      <c r="E35" s="15"/>
      <c r="F35" s="15"/>
      <c r="G35" s="15"/>
      <c r="H35" s="15"/>
      <c r="I35" s="16"/>
      <c r="K35" s="41"/>
      <c r="L35" s="48"/>
      <c r="M35" s="15"/>
      <c r="N35" s="15"/>
      <c r="O35" s="15"/>
      <c r="P35" s="15"/>
      <c r="Q35" s="15"/>
      <c r="R35" s="16"/>
    </row>
    <row r="36" spans="2:18" ht="16" thickBot="1">
      <c r="B36" s="23" t="s">
        <v>182</v>
      </c>
      <c r="C36" s="17" t="s">
        <v>59</v>
      </c>
      <c r="D36" s="71"/>
      <c r="E36" s="17"/>
      <c r="F36" s="17"/>
      <c r="G36" s="17"/>
      <c r="H36" s="17"/>
      <c r="I36" s="18"/>
      <c r="K36" s="41"/>
      <c r="L36" s="48"/>
      <c r="M36" s="15"/>
      <c r="N36" s="15"/>
      <c r="O36" s="15"/>
      <c r="P36" s="15"/>
      <c r="Q36" s="15"/>
      <c r="R36" s="16"/>
    </row>
    <row r="37" spans="2:18" ht="31" thickBot="1">
      <c r="K37" s="41" t="s">
        <v>200</v>
      </c>
      <c r="L37" s="48"/>
      <c r="M37" s="15" t="s">
        <v>82</v>
      </c>
      <c r="N37" s="46" t="s">
        <v>326</v>
      </c>
      <c r="O37" s="15"/>
      <c r="P37" s="27" t="s">
        <v>113</v>
      </c>
      <c r="Q37" s="26" t="s">
        <v>297</v>
      </c>
      <c r="R37" s="16"/>
    </row>
    <row r="38" spans="2:18">
      <c r="B38" s="65" t="s">
        <v>136</v>
      </c>
      <c r="C38" s="66"/>
      <c r="D38" s="66"/>
      <c r="E38" s="66"/>
      <c r="F38" s="10"/>
      <c r="K38" s="41" t="s">
        <v>203</v>
      </c>
      <c r="L38" s="48"/>
      <c r="M38" s="15" t="s">
        <v>122</v>
      </c>
      <c r="N38" s="46"/>
      <c r="O38" s="15"/>
      <c r="P38" s="27" t="s">
        <v>92</v>
      </c>
      <c r="Q38" s="15" t="s">
        <v>298</v>
      </c>
      <c r="R38" s="16"/>
    </row>
    <row r="39" spans="2:18">
      <c r="B39" s="21" t="s">
        <v>30</v>
      </c>
      <c r="C39" s="15" t="s">
        <v>31</v>
      </c>
      <c r="D39" s="15" t="s">
        <v>185</v>
      </c>
      <c r="E39" s="15" t="s">
        <v>186</v>
      </c>
      <c r="F39" s="16"/>
      <c r="K39" s="41" t="s">
        <v>202</v>
      </c>
      <c r="L39" s="48"/>
      <c r="M39" s="15" t="s">
        <v>57</v>
      </c>
      <c r="N39" s="46"/>
      <c r="O39" s="15"/>
      <c r="P39" s="27" t="s">
        <v>301</v>
      </c>
      <c r="Q39" s="15"/>
      <c r="R39" s="16"/>
    </row>
    <row r="40" spans="2:18">
      <c r="B40" s="14" t="s">
        <v>75</v>
      </c>
      <c r="C40" s="15">
        <v>1</v>
      </c>
      <c r="D40" s="15"/>
      <c r="E40" s="15" t="s">
        <v>89</v>
      </c>
      <c r="F40" s="16"/>
      <c r="K40" s="41" t="s">
        <v>201</v>
      </c>
      <c r="L40" s="48"/>
      <c r="M40" s="15" t="s">
        <v>59</v>
      </c>
      <c r="N40" s="46"/>
      <c r="O40" s="15"/>
      <c r="P40" s="27" t="s">
        <v>302</v>
      </c>
      <c r="Q40" s="15"/>
      <c r="R40" s="16"/>
    </row>
    <row r="41" spans="2:18">
      <c r="B41" s="14" t="s">
        <v>76</v>
      </c>
      <c r="C41" s="15">
        <v>2</v>
      </c>
      <c r="D41" s="15"/>
      <c r="E41" s="15" t="s">
        <v>89</v>
      </c>
      <c r="F41" s="16"/>
      <c r="K41" s="41"/>
      <c r="L41" s="48"/>
      <c r="M41" s="15"/>
      <c r="N41" s="15"/>
      <c r="O41" s="15"/>
      <c r="P41" s="15"/>
      <c r="Q41" s="15"/>
      <c r="R41" s="16"/>
    </row>
    <row r="42" spans="2:18" ht="30">
      <c r="B42" s="14" t="s">
        <v>77</v>
      </c>
      <c r="C42" s="15">
        <v>3</v>
      </c>
      <c r="D42" s="15"/>
      <c r="E42" s="15" t="s">
        <v>89</v>
      </c>
      <c r="F42" s="16"/>
      <c r="K42" s="42" t="s">
        <v>183</v>
      </c>
      <c r="L42" s="31" t="s">
        <v>478</v>
      </c>
      <c r="M42" s="29" t="s">
        <v>89</v>
      </c>
      <c r="N42" s="32" t="s">
        <v>318</v>
      </c>
      <c r="O42" s="15"/>
      <c r="P42" s="30" t="s">
        <v>113</v>
      </c>
      <c r="Q42" s="15"/>
      <c r="R42" s="16"/>
    </row>
    <row r="43" spans="2:18">
      <c r="B43" s="14" t="s">
        <v>78</v>
      </c>
      <c r="C43" s="15">
        <v>4</v>
      </c>
      <c r="D43" s="15" t="s">
        <v>184</v>
      </c>
      <c r="E43" s="15" t="s">
        <v>99</v>
      </c>
      <c r="F43" s="16"/>
      <c r="K43" s="42" t="s">
        <v>184</v>
      </c>
      <c r="L43" s="31" t="s">
        <v>479</v>
      </c>
      <c r="M43" s="28" t="s">
        <v>95</v>
      </c>
      <c r="N43" s="32"/>
      <c r="O43" s="15"/>
      <c r="P43" s="15" t="s">
        <v>405</v>
      </c>
      <c r="Q43" s="15"/>
      <c r="R43" s="16"/>
    </row>
    <row r="44" spans="2:18">
      <c r="B44" s="14" t="s">
        <v>79</v>
      </c>
      <c r="C44" s="15">
        <v>5</v>
      </c>
      <c r="D44" s="15" t="s">
        <v>198</v>
      </c>
      <c r="E44" s="15" t="s">
        <v>102</v>
      </c>
      <c r="F44" s="16"/>
      <c r="K44" s="42" t="s">
        <v>198</v>
      </c>
      <c r="L44" s="31" t="s">
        <v>480</v>
      </c>
      <c r="M44" s="28" t="s">
        <v>96</v>
      </c>
      <c r="N44" s="32"/>
      <c r="O44" s="15"/>
      <c r="P44" s="15" t="s">
        <v>406</v>
      </c>
      <c r="Q44" s="15"/>
      <c r="R44" s="16"/>
    </row>
    <row r="45" spans="2:18">
      <c r="B45" s="14" t="s">
        <v>80</v>
      </c>
      <c r="C45" s="15">
        <v>6</v>
      </c>
      <c r="D45" s="15" t="s">
        <v>199</v>
      </c>
      <c r="E45" s="15" t="s">
        <v>100</v>
      </c>
      <c r="F45" s="16"/>
      <c r="K45" s="42" t="s">
        <v>199</v>
      </c>
      <c r="L45" s="31" t="s">
        <v>481</v>
      </c>
      <c r="M45" s="28" t="s">
        <v>97</v>
      </c>
      <c r="N45" s="32"/>
      <c r="O45" s="15"/>
      <c r="P45" s="15" t="s">
        <v>407</v>
      </c>
      <c r="Q45" s="15"/>
      <c r="R45" s="16"/>
    </row>
    <row r="46" spans="2:18">
      <c r="B46" s="14" t="s">
        <v>81</v>
      </c>
      <c r="C46" s="15">
        <v>7</v>
      </c>
      <c r="D46" s="15" t="s">
        <v>299</v>
      </c>
      <c r="E46" s="15" t="s">
        <v>101</v>
      </c>
      <c r="F46" s="16"/>
      <c r="K46" s="42" t="s">
        <v>299</v>
      </c>
      <c r="L46" s="31" t="s">
        <v>482</v>
      </c>
      <c r="M46" s="28" t="s">
        <v>98</v>
      </c>
      <c r="N46" s="32"/>
      <c r="O46" s="15"/>
      <c r="P46" s="15" t="s">
        <v>408</v>
      </c>
      <c r="Q46" s="15"/>
      <c r="R46" s="16"/>
    </row>
    <row r="47" spans="2:18">
      <c r="B47" s="14" t="s">
        <v>82</v>
      </c>
      <c r="C47" s="15">
        <v>8</v>
      </c>
      <c r="D47" s="15"/>
      <c r="E47" s="15" t="s">
        <v>89</v>
      </c>
      <c r="F47" s="16"/>
      <c r="K47" s="42" t="s">
        <v>300</v>
      </c>
      <c r="L47" s="31" t="s">
        <v>483</v>
      </c>
      <c r="M47" s="29" t="s">
        <v>92</v>
      </c>
      <c r="N47" s="32"/>
      <c r="O47" s="15"/>
      <c r="P47" s="15" t="s">
        <v>92</v>
      </c>
      <c r="Q47" s="15"/>
      <c r="R47" s="16"/>
    </row>
    <row r="48" spans="2:18">
      <c r="B48" s="14" t="s">
        <v>83</v>
      </c>
      <c r="C48" s="15">
        <v>9</v>
      </c>
      <c r="D48" s="15" t="s">
        <v>303</v>
      </c>
      <c r="E48" s="15" t="s">
        <v>91</v>
      </c>
      <c r="F48" s="16"/>
      <c r="K48" s="41"/>
      <c r="L48" s="48"/>
      <c r="M48" s="15"/>
      <c r="N48" s="15"/>
      <c r="O48" s="15"/>
      <c r="P48" s="15"/>
      <c r="Q48" s="15"/>
      <c r="R48" s="16"/>
    </row>
    <row r="49" spans="2:18">
      <c r="B49" s="14" t="s">
        <v>84</v>
      </c>
      <c r="C49" s="15">
        <v>10</v>
      </c>
      <c r="D49" s="15" t="s">
        <v>305</v>
      </c>
      <c r="E49" s="28" t="s">
        <v>460</v>
      </c>
      <c r="F49" s="16"/>
      <c r="K49" s="41" t="s">
        <v>196</v>
      </c>
      <c r="L49" s="48" t="s">
        <v>484</v>
      </c>
      <c r="M49" s="15" t="s">
        <v>89</v>
      </c>
      <c r="N49" s="43" t="s">
        <v>313</v>
      </c>
      <c r="O49" s="15" t="s">
        <v>308</v>
      </c>
      <c r="P49" s="15"/>
      <c r="Q49" s="15" t="s">
        <v>315</v>
      </c>
      <c r="R49" s="16"/>
    </row>
    <row r="50" spans="2:18">
      <c r="B50" s="14" t="s">
        <v>85</v>
      </c>
      <c r="C50" s="15">
        <v>11</v>
      </c>
      <c r="D50" s="28" t="s">
        <v>305</v>
      </c>
      <c r="E50" s="15" t="s">
        <v>90</v>
      </c>
      <c r="F50" s="16"/>
      <c r="K50" s="41" t="s">
        <v>197</v>
      </c>
      <c r="L50" s="48" t="s">
        <v>485</v>
      </c>
      <c r="M50" s="15" t="s">
        <v>314</v>
      </c>
      <c r="N50" s="43"/>
      <c r="O50" s="15" t="s">
        <v>309</v>
      </c>
      <c r="P50" s="15"/>
      <c r="Q50" s="15"/>
      <c r="R50" s="16"/>
    </row>
    <row r="51" spans="2:18">
      <c r="B51" s="14" t="s">
        <v>86</v>
      </c>
      <c r="C51" s="15">
        <v>12</v>
      </c>
      <c r="D51" s="15"/>
      <c r="E51" s="15" t="s">
        <v>187</v>
      </c>
      <c r="F51" s="16"/>
      <c r="K51" s="41" t="s">
        <v>303</v>
      </c>
      <c r="L51" s="48" t="s">
        <v>486</v>
      </c>
      <c r="M51" s="15" t="s">
        <v>310</v>
      </c>
      <c r="N51" s="43"/>
      <c r="O51" s="15"/>
      <c r="P51" s="15" t="s">
        <v>409</v>
      </c>
      <c r="Q51" s="15" t="s">
        <v>316</v>
      </c>
      <c r="R51" s="16"/>
    </row>
    <row r="52" spans="2:18">
      <c r="B52" s="14" t="s">
        <v>87</v>
      </c>
      <c r="C52" s="15">
        <v>13</v>
      </c>
      <c r="D52" s="15"/>
      <c r="E52" s="15" t="s">
        <v>188</v>
      </c>
      <c r="F52" s="16"/>
      <c r="K52" s="41" t="s">
        <v>304</v>
      </c>
      <c r="L52" s="48" t="s">
        <v>487</v>
      </c>
      <c r="M52" s="15" t="s">
        <v>311</v>
      </c>
      <c r="N52" s="43"/>
      <c r="O52" s="15"/>
      <c r="P52" s="15" t="s">
        <v>410</v>
      </c>
      <c r="Q52" s="15" t="s">
        <v>317</v>
      </c>
      <c r="R52" s="16"/>
    </row>
    <row r="53" spans="2:18">
      <c r="B53" s="14" t="s">
        <v>59</v>
      </c>
      <c r="C53" s="15">
        <v>14</v>
      </c>
      <c r="D53" s="15" t="s">
        <v>201</v>
      </c>
      <c r="E53" s="15" t="s">
        <v>59</v>
      </c>
      <c r="F53" s="16"/>
      <c r="K53" s="41" t="s">
        <v>305</v>
      </c>
      <c r="L53" s="48" t="s">
        <v>488</v>
      </c>
      <c r="M53" s="15" t="s">
        <v>312</v>
      </c>
      <c r="N53" s="43"/>
      <c r="O53" s="15"/>
      <c r="P53" s="15" t="s">
        <v>411</v>
      </c>
      <c r="Q53" s="15"/>
      <c r="R53" s="16"/>
    </row>
    <row r="54" spans="2:18">
      <c r="B54" s="14" t="s">
        <v>57</v>
      </c>
      <c r="C54" s="15">
        <v>15</v>
      </c>
      <c r="D54" s="15" t="s">
        <v>202</v>
      </c>
      <c r="E54" s="15" t="s">
        <v>57</v>
      </c>
      <c r="F54" s="16"/>
      <c r="K54" s="41" t="s">
        <v>306</v>
      </c>
      <c r="L54" s="48" t="s">
        <v>489</v>
      </c>
      <c r="M54" s="15" t="s">
        <v>92</v>
      </c>
      <c r="N54" s="43"/>
      <c r="O54" s="15" t="s">
        <v>307</v>
      </c>
      <c r="P54" s="15"/>
      <c r="Q54" s="15"/>
      <c r="R54" s="16"/>
    </row>
    <row r="55" spans="2:18" ht="16" thickBot="1">
      <c r="B55" s="20" t="s">
        <v>88</v>
      </c>
      <c r="C55" s="17">
        <v>16</v>
      </c>
      <c r="D55" s="17"/>
      <c r="E55" s="17" t="s">
        <v>122</v>
      </c>
      <c r="F55" s="18"/>
      <c r="K55" s="14"/>
      <c r="L55" s="15"/>
      <c r="M55" s="15"/>
      <c r="N55" s="15"/>
      <c r="O55" s="15"/>
      <c r="P55" s="15"/>
      <c r="Q55" s="15"/>
      <c r="R55" s="16"/>
    </row>
    <row r="56" spans="2:18" ht="30">
      <c r="K56" s="41" t="s">
        <v>558</v>
      </c>
      <c r="L56" s="48" t="s">
        <v>490</v>
      </c>
      <c r="M56" s="15" t="s">
        <v>60</v>
      </c>
      <c r="N56" s="46" t="s">
        <v>325</v>
      </c>
      <c r="O56" s="28" t="s">
        <v>171</v>
      </c>
      <c r="P56" s="68" t="s">
        <v>330</v>
      </c>
      <c r="Q56" s="15"/>
      <c r="R56" s="16"/>
    </row>
    <row r="57" spans="2:18">
      <c r="K57" s="41" t="s">
        <v>559</v>
      </c>
      <c r="L57" s="48" t="s">
        <v>491</v>
      </c>
      <c r="M57" s="15" t="s">
        <v>61</v>
      </c>
      <c r="N57" s="46"/>
      <c r="O57" s="15" t="s">
        <v>172</v>
      </c>
      <c r="P57" s="68"/>
      <c r="Q57" s="15"/>
      <c r="R57" s="16"/>
    </row>
    <row r="58" spans="2:18">
      <c r="K58" s="41" t="s">
        <v>560</v>
      </c>
      <c r="L58" s="48" t="s">
        <v>492</v>
      </c>
      <c r="M58" s="15" t="s">
        <v>62</v>
      </c>
      <c r="N58" s="46"/>
      <c r="O58" s="28" t="s">
        <v>173</v>
      </c>
      <c r="P58" s="68"/>
      <c r="Q58" s="15"/>
      <c r="R58" s="16"/>
    </row>
    <row r="59" spans="2:18">
      <c r="K59" s="41" t="s">
        <v>561</v>
      </c>
      <c r="L59" s="48" t="s">
        <v>493</v>
      </c>
      <c r="M59" s="28" t="s">
        <v>327</v>
      </c>
      <c r="N59" s="46"/>
      <c r="O59" s="28" t="s">
        <v>174</v>
      </c>
      <c r="P59" s="15"/>
      <c r="Q59" s="15"/>
      <c r="R59" s="16"/>
    </row>
    <row r="60" spans="2:18" ht="16" thickBot="1">
      <c r="K60" s="41" t="s">
        <v>562</v>
      </c>
      <c r="L60" s="48" t="s">
        <v>494</v>
      </c>
      <c r="M60" s="28" t="s">
        <v>327</v>
      </c>
      <c r="N60" s="46"/>
      <c r="O60" s="15"/>
      <c r="P60" s="15"/>
      <c r="Q60" s="15"/>
      <c r="R60" s="16"/>
    </row>
    <row r="61" spans="2:18">
      <c r="B61" s="65" t="s">
        <v>241</v>
      </c>
      <c r="C61" s="66"/>
      <c r="D61" s="66"/>
      <c r="E61" s="67"/>
      <c r="G61" s="8" t="s">
        <v>204</v>
      </c>
      <c r="H61" s="9"/>
      <c r="I61" s="10"/>
      <c r="K61" s="41" t="s">
        <v>563</v>
      </c>
      <c r="L61" s="48" t="s">
        <v>495</v>
      </c>
      <c r="M61" s="28" t="s">
        <v>327</v>
      </c>
      <c r="N61" s="46"/>
      <c r="O61" s="15"/>
      <c r="P61" s="15"/>
      <c r="Q61" s="15"/>
      <c r="R61" s="16"/>
    </row>
    <row r="62" spans="2:18">
      <c r="B62" s="14" t="s">
        <v>242</v>
      </c>
      <c r="C62" s="15" t="s">
        <v>243</v>
      </c>
      <c r="D62" s="15"/>
      <c r="E62" s="16"/>
      <c r="G62" s="21" t="s">
        <v>30</v>
      </c>
      <c r="H62" s="15" t="s">
        <v>31</v>
      </c>
      <c r="I62" s="16" t="s">
        <v>185</v>
      </c>
      <c r="K62" s="14"/>
      <c r="L62" s="15"/>
      <c r="M62" s="15"/>
      <c r="N62" s="15"/>
      <c r="O62" s="15"/>
      <c r="P62" s="15"/>
      <c r="Q62" s="15"/>
      <c r="R62" s="16"/>
    </row>
    <row r="63" spans="2:18" ht="30">
      <c r="B63" s="14">
        <v>1</v>
      </c>
      <c r="C63" s="15" t="s">
        <v>244</v>
      </c>
      <c r="D63" s="15" t="s">
        <v>580</v>
      </c>
      <c r="E63" s="16" t="s">
        <v>211</v>
      </c>
      <c r="G63" s="14" t="s">
        <v>89</v>
      </c>
      <c r="H63" s="15" t="s">
        <v>205</v>
      </c>
      <c r="I63" s="16" t="s">
        <v>235</v>
      </c>
      <c r="K63" s="42" t="s">
        <v>331</v>
      </c>
      <c r="L63" s="31"/>
      <c r="M63" s="28" t="s">
        <v>113</v>
      </c>
      <c r="N63" s="46" t="s">
        <v>17</v>
      </c>
      <c r="O63" s="15"/>
      <c r="P63" s="15"/>
      <c r="Q63" s="15"/>
      <c r="R63" s="16"/>
    </row>
    <row r="64" spans="2:18">
      <c r="B64" s="14">
        <v>2</v>
      </c>
      <c r="C64" s="15" t="s">
        <v>245</v>
      </c>
      <c r="D64" s="15" t="s">
        <v>224</v>
      </c>
      <c r="E64" s="16" t="s">
        <v>212</v>
      </c>
      <c r="G64" s="14" t="s">
        <v>95</v>
      </c>
      <c r="H64" s="15" t="s">
        <v>206</v>
      </c>
      <c r="I64" s="16" t="s">
        <v>236</v>
      </c>
      <c r="K64" s="42" t="s">
        <v>332</v>
      </c>
      <c r="L64" s="31"/>
      <c r="M64" s="28" t="s">
        <v>92</v>
      </c>
      <c r="N64" s="46"/>
      <c r="O64" s="15"/>
      <c r="P64" s="15"/>
      <c r="Q64" s="15"/>
      <c r="R64" s="16"/>
    </row>
    <row r="65" spans="2:18">
      <c r="B65" s="14">
        <v>3</v>
      </c>
      <c r="C65" s="15" t="s">
        <v>246</v>
      </c>
      <c r="D65" s="15" t="s">
        <v>225</v>
      </c>
      <c r="E65" s="16" t="s">
        <v>213</v>
      </c>
      <c r="G65" s="14" t="s">
        <v>96</v>
      </c>
      <c r="H65" s="15" t="s">
        <v>207</v>
      </c>
      <c r="I65" s="16" t="s">
        <v>237</v>
      </c>
      <c r="K65" s="42" t="s">
        <v>333</v>
      </c>
      <c r="L65" s="31"/>
      <c r="M65" s="28" t="s">
        <v>334</v>
      </c>
      <c r="N65" s="46"/>
      <c r="O65" s="15"/>
      <c r="P65" s="15" t="s">
        <v>412</v>
      </c>
      <c r="Q65" s="15"/>
      <c r="R65" s="16"/>
    </row>
    <row r="66" spans="2:18">
      <c r="B66" s="14">
        <v>4</v>
      </c>
      <c r="C66" s="15" t="s">
        <v>247</v>
      </c>
      <c r="D66" s="15" t="s">
        <v>226</v>
      </c>
      <c r="E66" s="16" t="s">
        <v>214</v>
      </c>
      <c r="G66" s="14" t="s">
        <v>97</v>
      </c>
      <c r="H66" s="15" t="s">
        <v>208</v>
      </c>
      <c r="I66" s="16" t="s">
        <v>238</v>
      </c>
      <c r="K66" s="42"/>
      <c r="L66" s="31"/>
      <c r="M66" s="15"/>
      <c r="N66" s="15"/>
      <c r="O66" s="15"/>
      <c r="P66" s="15"/>
      <c r="Q66" s="15"/>
      <c r="R66" s="16"/>
    </row>
    <row r="67" spans="2:18" ht="30">
      <c r="B67" s="14">
        <v>5</v>
      </c>
      <c r="C67" s="15" t="s">
        <v>248</v>
      </c>
      <c r="D67" s="15" t="s">
        <v>227</v>
      </c>
      <c r="E67" s="16" t="s">
        <v>215</v>
      </c>
      <c r="G67" s="14" t="s">
        <v>98</v>
      </c>
      <c r="H67" s="15" t="s">
        <v>209</v>
      </c>
      <c r="I67" s="16" t="s">
        <v>239</v>
      </c>
      <c r="K67" s="41" t="s">
        <v>540</v>
      </c>
      <c r="L67" s="31" t="s">
        <v>496</v>
      </c>
      <c r="M67" s="15"/>
      <c r="N67" s="46" t="s">
        <v>345</v>
      </c>
      <c r="O67" s="15"/>
      <c r="P67" s="15"/>
      <c r="Q67" s="15"/>
      <c r="R67" s="16"/>
    </row>
    <row r="68" spans="2:18">
      <c r="B68" s="14">
        <v>6</v>
      </c>
      <c r="C68" s="15" t="s">
        <v>249</v>
      </c>
      <c r="D68" s="15" t="s">
        <v>228</v>
      </c>
      <c r="E68" s="16" t="s">
        <v>216</v>
      </c>
      <c r="G68" s="14" t="s">
        <v>122</v>
      </c>
      <c r="H68" s="15" t="s">
        <v>210</v>
      </c>
      <c r="I68" s="16" t="s">
        <v>240</v>
      </c>
      <c r="K68" s="41" t="s">
        <v>541</v>
      </c>
      <c r="L68" s="31" t="s">
        <v>497</v>
      </c>
      <c r="M68" s="19"/>
      <c r="N68" s="46"/>
      <c r="O68" s="15"/>
      <c r="P68" s="15"/>
      <c r="Q68" s="15"/>
      <c r="R68" s="16"/>
    </row>
    <row r="69" spans="2:18">
      <c r="B69" s="14">
        <v>7</v>
      </c>
      <c r="C69" s="15" t="s">
        <v>270</v>
      </c>
      <c r="D69" s="15" t="s">
        <v>231</v>
      </c>
      <c r="E69" s="16" t="s">
        <v>217</v>
      </c>
      <c r="G69" s="14" t="s">
        <v>223</v>
      </c>
      <c r="H69" s="15" t="s">
        <v>211</v>
      </c>
      <c r="I69" s="16" t="s">
        <v>280</v>
      </c>
      <c r="K69" s="41" t="s">
        <v>542</v>
      </c>
      <c r="L69" s="31" t="s">
        <v>498</v>
      </c>
      <c r="M69" s="19" t="s">
        <v>570</v>
      </c>
      <c r="N69" s="46" t="s">
        <v>49</v>
      </c>
      <c r="O69" s="15" t="s">
        <v>572</v>
      </c>
      <c r="P69" s="15"/>
      <c r="Q69" s="15"/>
      <c r="R69" s="16"/>
    </row>
    <row r="70" spans="2:18">
      <c r="B70" s="14">
        <v>8</v>
      </c>
      <c r="C70" s="15" t="s">
        <v>271</v>
      </c>
      <c r="D70" s="15" t="s">
        <v>229</v>
      </c>
      <c r="E70" s="16" t="s">
        <v>218</v>
      </c>
      <c r="G70" s="14" t="s">
        <v>224</v>
      </c>
      <c r="H70" s="15" t="s">
        <v>212</v>
      </c>
      <c r="I70" s="16" t="s">
        <v>281</v>
      </c>
      <c r="K70" s="41" t="s">
        <v>543</v>
      </c>
      <c r="L70" s="31" t="s">
        <v>499</v>
      </c>
      <c r="M70" s="28" t="s">
        <v>65</v>
      </c>
      <c r="N70" s="46"/>
      <c r="O70" s="15" t="s">
        <v>197</v>
      </c>
      <c r="P70" s="15"/>
      <c r="Q70" s="15"/>
      <c r="R70" s="16"/>
    </row>
    <row r="71" spans="2:18">
      <c r="B71" s="14">
        <v>9</v>
      </c>
      <c r="C71" s="15" t="s">
        <v>272</v>
      </c>
      <c r="D71" s="15" t="s">
        <v>230</v>
      </c>
      <c r="E71" s="16" t="s">
        <v>219</v>
      </c>
      <c r="G71" s="14" t="s">
        <v>225</v>
      </c>
      <c r="H71" s="15" t="s">
        <v>213</v>
      </c>
      <c r="I71" s="16" t="s">
        <v>282</v>
      </c>
      <c r="K71" s="41" t="s">
        <v>544</v>
      </c>
      <c r="L71" s="31" t="s">
        <v>500</v>
      </c>
      <c r="M71" s="33" t="s">
        <v>352</v>
      </c>
      <c r="N71" s="46"/>
      <c r="O71" s="15" t="s">
        <v>333</v>
      </c>
      <c r="P71" s="15"/>
      <c r="Q71" s="15"/>
      <c r="R71" s="16"/>
    </row>
    <row r="72" spans="2:18">
      <c r="B72" s="14">
        <v>10</v>
      </c>
      <c r="C72" s="15" t="s">
        <v>250</v>
      </c>
      <c r="D72" s="15" t="s">
        <v>232</v>
      </c>
      <c r="E72" s="16" t="s">
        <v>220</v>
      </c>
      <c r="G72" s="14" t="s">
        <v>226</v>
      </c>
      <c r="H72" s="15" t="s">
        <v>214</v>
      </c>
      <c r="I72" s="16" t="s">
        <v>283</v>
      </c>
      <c r="K72" s="41" t="s">
        <v>545</v>
      </c>
      <c r="L72" s="31" t="s">
        <v>501</v>
      </c>
      <c r="M72" s="15" t="s">
        <v>54</v>
      </c>
      <c r="N72" s="46"/>
      <c r="O72" s="15" t="s">
        <v>459</v>
      </c>
      <c r="P72" s="15"/>
      <c r="Q72" s="15"/>
      <c r="R72" s="16"/>
    </row>
    <row r="73" spans="2:18">
      <c r="B73" s="14">
        <v>11</v>
      </c>
      <c r="C73" s="15" t="s">
        <v>251</v>
      </c>
      <c r="D73" s="15" t="s">
        <v>233</v>
      </c>
      <c r="E73" s="16" t="s">
        <v>221</v>
      </c>
      <c r="G73" s="14" t="s">
        <v>227</v>
      </c>
      <c r="H73" s="15" t="s">
        <v>215</v>
      </c>
      <c r="I73" s="16" t="s">
        <v>284</v>
      </c>
      <c r="K73" s="41" t="s">
        <v>546</v>
      </c>
      <c r="L73" s="31" t="s">
        <v>502</v>
      </c>
      <c r="M73" s="15" t="s">
        <v>327</v>
      </c>
      <c r="N73" s="46"/>
      <c r="O73" s="15"/>
      <c r="P73" s="15"/>
      <c r="Q73" s="15"/>
      <c r="R73" s="16"/>
    </row>
    <row r="74" spans="2:18">
      <c r="B74" s="14">
        <v>12</v>
      </c>
      <c r="C74" s="15" t="s">
        <v>252</v>
      </c>
      <c r="D74" s="15" t="s">
        <v>234</v>
      </c>
      <c r="E74" s="16" t="s">
        <v>222</v>
      </c>
      <c r="G74" s="14" t="s">
        <v>228</v>
      </c>
      <c r="H74" s="15" t="s">
        <v>216</v>
      </c>
      <c r="I74" s="16" t="s">
        <v>285</v>
      </c>
      <c r="K74" s="41" t="s">
        <v>547</v>
      </c>
      <c r="L74" s="31" t="s">
        <v>503</v>
      </c>
      <c r="M74" s="15" t="s">
        <v>327</v>
      </c>
      <c r="N74" s="46"/>
      <c r="O74" s="15"/>
      <c r="P74" s="15"/>
      <c r="Q74" s="15"/>
      <c r="R74" s="16"/>
    </row>
    <row r="75" spans="2:18">
      <c r="B75" s="14">
        <v>13</v>
      </c>
      <c r="C75" s="15" t="s">
        <v>11</v>
      </c>
      <c r="D75" s="45" t="s">
        <v>356</v>
      </c>
      <c r="E75" s="16"/>
      <c r="G75" s="14" t="s">
        <v>231</v>
      </c>
      <c r="H75" s="15" t="s">
        <v>217</v>
      </c>
      <c r="I75" s="16" t="s">
        <v>286</v>
      </c>
      <c r="K75" s="41" t="s">
        <v>548</v>
      </c>
      <c r="L75" s="31" t="s">
        <v>504</v>
      </c>
      <c r="M75" s="15" t="s">
        <v>327</v>
      </c>
      <c r="N75" s="46"/>
      <c r="O75" s="15"/>
      <c r="P75" s="15"/>
      <c r="Q75" s="15"/>
      <c r="R75" s="16"/>
    </row>
    <row r="76" spans="2:18">
      <c r="B76" s="14">
        <v>14</v>
      </c>
      <c r="C76" s="15" t="s">
        <v>10</v>
      </c>
      <c r="D76" s="45" t="s">
        <v>356</v>
      </c>
      <c r="E76" s="16"/>
      <c r="G76" s="14" t="s">
        <v>229</v>
      </c>
      <c r="H76" s="15" t="s">
        <v>218</v>
      </c>
      <c r="I76" s="16" t="s">
        <v>287</v>
      </c>
      <c r="K76" s="41" t="s">
        <v>549</v>
      </c>
      <c r="L76" s="31" t="s">
        <v>505</v>
      </c>
      <c r="M76" s="15" t="s">
        <v>327</v>
      </c>
      <c r="N76" s="46"/>
      <c r="O76" s="15"/>
      <c r="P76" s="15"/>
      <c r="Q76" s="15"/>
      <c r="R76" s="16"/>
    </row>
    <row r="77" spans="2:18">
      <c r="B77" s="14">
        <v>15</v>
      </c>
      <c r="C77" s="15" t="s">
        <v>253</v>
      </c>
      <c r="D77" s="45" t="s">
        <v>356</v>
      </c>
      <c r="E77" s="16"/>
      <c r="G77" s="14" t="s">
        <v>230</v>
      </c>
      <c r="H77" s="15" t="s">
        <v>219</v>
      </c>
      <c r="I77" s="16" t="s">
        <v>288</v>
      </c>
      <c r="K77" s="14"/>
      <c r="L77" s="15"/>
      <c r="M77" s="15"/>
      <c r="N77" s="15"/>
      <c r="O77" s="15"/>
      <c r="P77" s="15"/>
      <c r="Q77" s="15"/>
      <c r="R77" s="16"/>
    </row>
    <row r="78" spans="2:18" ht="30">
      <c r="B78" s="14">
        <v>16</v>
      </c>
      <c r="C78" s="15" t="s">
        <v>254</v>
      </c>
      <c r="D78" s="45" t="s">
        <v>356</v>
      </c>
      <c r="E78" s="16"/>
      <c r="G78" s="14" t="s">
        <v>232</v>
      </c>
      <c r="H78" s="15" t="s">
        <v>220</v>
      </c>
      <c r="I78" s="16" t="s">
        <v>289</v>
      </c>
      <c r="K78" s="41" t="s">
        <v>550</v>
      </c>
      <c r="L78" s="31" t="s">
        <v>506</v>
      </c>
      <c r="M78" s="15" t="s">
        <v>327</v>
      </c>
      <c r="N78" s="46" t="s">
        <v>357</v>
      </c>
      <c r="O78" s="15"/>
      <c r="P78" s="15"/>
      <c r="Q78" s="15"/>
      <c r="R78" s="16"/>
    </row>
    <row r="79" spans="2:18">
      <c r="B79" s="14">
        <v>17</v>
      </c>
      <c r="C79" s="15" t="s">
        <v>255</v>
      </c>
      <c r="D79" s="15" t="s">
        <v>369</v>
      </c>
      <c r="E79" s="16">
        <v>1</v>
      </c>
      <c r="G79" s="14" t="s">
        <v>233</v>
      </c>
      <c r="H79" s="15" t="s">
        <v>221</v>
      </c>
      <c r="I79" s="16" t="s">
        <v>290</v>
      </c>
      <c r="K79" s="41" t="s">
        <v>551</v>
      </c>
      <c r="L79" s="31" t="s">
        <v>507</v>
      </c>
      <c r="M79" s="15" t="s">
        <v>327</v>
      </c>
      <c r="N79" s="46"/>
      <c r="O79" s="15"/>
      <c r="P79" s="15"/>
      <c r="Q79" s="15"/>
      <c r="R79" s="16"/>
    </row>
    <row r="80" spans="2:18" ht="16" thickBot="1">
      <c r="B80" s="14">
        <v>18</v>
      </c>
      <c r="C80" s="15" t="s">
        <v>9</v>
      </c>
      <c r="D80" s="15" t="s">
        <v>370</v>
      </c>
      <c r="E80" s="16">
        <v>2</v>
      </c>
      <c r="G80" s="20" t="s">
        <v>234</v>
      </c>
      <c r="H80" s="17" t="s">
        <v>222</v>
      </c>
      <c r="I80" s="18" t="s">
        <v>291</v>
      </c>
      <c r="K80" s="41" t="s">
        <v>552</v>
      </c>
      <c r="L80" s="31" t="s">
        <v>508</v>
      </c>
      <c r="M80" s="15" t="s">
        <v>68</v>
      </c>
      <c r="N80" s="46"/>
      <c r="O80" s="15"/>
      <c r="P80" s="15" t="s">
        <v>358</v>
      </c>
      <c r="Q80" s="15"/>
      <c r="R80" s="16"/>
    </row>
    <row r="81" spans="2:18">
      <c r="B81" s="14">
        <v>19</v>
      </c>
      <c r="C81" s="15" t="s">
        <v>256</v>
      </c>
      <c r="D81" s="15" t="s">
        <v>371</v>
      </c>
      <c r="E81" s="16">
        <v>3</v>
      </c>
      <c r="K81" s="41" t="s">
        <v>553</v>
      </c>
      <c r="L81" s="31" t="s">
        <v>509</v>
      </c>
      <c r="M81" s="15" t="s">
        <v>568</v>
      </c>
      <c r="N81" s="46"/>
      <c r="O81" s="15"/>
      <c r="P81" s="15" t="s">
        <v>565</v>
      </c>
      <c r="Q81" s="15"/>
      <c r="R81" s="16"/>
    </row>
    <row r="82" spans="2:18">
      <c r="B82" s="14">
        <v>20</v>
      </c>
      <c r="C82" s="15" t="s">
        <v>257</v>
      </c>
      <c r="D82" s="15" t="s">
        <v>372</v>
      </c>
      <c r="E82" s="16">
        <v>4</v>
      </c>
      <c r="K82" s="41" t="s">
        <v>554</v>
      </c>
      <c r="L82" s="31" t="s">
        <v>510</v>
      </c>
      <c r="M82" s="15" t="s">
        <v>567</v>
      </c>
      <c r="N82" s="46"/>
      <c r="O82" s="15"/>
      <c r="P82" s="15"/>
      <c r="Q82" s="15"/>
      <c r="R82" s="16"/>
    </row>
    <row r="83" spans="2:18">
      <c r="B83" s="14">
        <v>21</v>
      </c>
      <c r="C83" s="15" t="s">
        <v>258</v>
      </c>
      <c r="D83" s="15" t="s">
        <v>373</v>
      </c>
      <c r="E83" s="16">
        <v>5</v>
      </c>
      <c r="K83" s="41" t="s">
        <v>555</v>
      </c>
      <c r="L83" s="31" t="s">
        <v>511</v>
      </c>
      <c r="M83" s="15" t="s">
        <v>566</v>
      </c>
      <c r="N83" s="46"/>
      <c r="O83" s="15"/>
      <c r="P83" s="15"/>
      <c r="Q83" s="15"/>
      <c r="R83" s="16"/>
    </row>
    <row r="84" spans="2:18">
      <c r="B84" s="14">
        <v>22</v>
      </c>
      <c r="C84" s="15" t="s">
        <v>259</v>
      </c>
      <c r="D84" s="15" t="s">
        <v>374</v>
      </c>
      <c r="E84" s="16">
        <v>6</v>
      </c>
      <c r="K84" s="41" t="s">
        <v>556</v>
      </c>
      <c r="L84" s="31" t="s">
        <v>512</v>
      </c>
      <c r="M84" s="49" t="s">
        <v>569</v>
      </c>
      <c r="N84" s="46"/>
      <c r="O84" s="15"/>
      <c r="P84" s="15"/>
      <c r="Q84" s="15"/>
      <c r="R84" s="16"/>
    </row>
    <row r="85" spans="2:18">
      <c r="B85" s="14">
        <v>23</v>
      </c>
      <c r="C85" s="15" t="s">
        <v>260</v>
      </c>
      <c r="D85" s="15" t="s">
        <v>375</v>
      </c>
      <c r="E85" s="16">
        <v>7</v>
      </c>
      <c r="K85" s="41" t="s">
        <v>557</v>
      </c>
      <c r="L85" s="31" t="s">
        <v>513</v>
      </c>
      <c r="M85" s="15"/>
      <c r="N85" s="46"/>
      <c r="O85" s="15"/>
      <c r="P85" s="15"/>
      <c r="Q85" s="15"/>
      <c r="R85" s="16"/>
    </row>
    <row r="86" spans="2:18">
      <c r="B86" s="14">
        <v>24</v>
      </c>
      <c r="C86" s="15" t="s">
        <v>261</v>
      </c>
      <c r="D86" s="15" t="s">
        <v>376</v>
      </c>
      <c r="E86" s="16">
        <v>8</v>
      </c>
      <c r="K86" s="14"/>
      <c r="L86" s="15"/>
      <c r="M86" s="15"/>
      <c r="N86" s="15"/>
      <c r="O86" s="15"/>
      <c r="P86" s="15"/>
      <c r="Q86" s="15"/>
      <c r="R86" s="16"/>
    </row>
    <row r="87" spans="2:18" ht="30">
      <c r="B87" s="14">
        <v>25</v>
      </c>
      <c r="C87" s="15" t="s">
        <v>262</v>
      </c>
      <c r="D87" s="15" t="s">
        <v>377</v>
      </c>
      <c r="E87" s="16">
        <v>9</v>
      </c>
      <c r="K87" s="42" t="s">
        <v>514</v>
      </c>
      <c r="L87" s="31" t="s">
        <v>564</v>
      </c>
      <c r="M87" s="15" t="s">
        <v>369</v>
      </c>
      <c r="N87" s="15" t="s">
        <v>255</v>
      </c>
      <c r="O87" s="32" t="s">
        <v>393</v>
      </c>
      <c r="P87" s="26" t="s">
        <v>391</v>
      </c>
      <c r="Q87" s="15"/>
      <c r="R87" s="16"/>
    </row>
    <row r="88" spans="2:18">
      <c r="B88" s="14">
        <v>26</v>
      </c>
      <c r="C88" s="15" t="s">
        <v>263</v>
      </c>
      <c r="D88" s="15" t="s">
        <v>378</v>
      </c>
      <c r="E88" s="16">
        <v>10</v>
      </c>
      <c r="K88" s="42" t="s">
        <v>515</v>
      </c>
      <c r="L88" s="31"/>
      <c r="M88" s="15" t="s">
        <v>370</v>
      </c>
      <c r="N88" s="15" t="s">
        <v>9</v>
      </c>
      <c r="O88" s="32"/>
      <c r="P88" s="26" t="s">
        <v>440</v>
      </c>
      <c r="Q88" s="15" t="s">
        <v>439</v>
      </c>
      <c r="R88" s="16"/>
    </row>
    <row r="89" spans="2:18">
      <c r="B89" s="14">
        <v>27</v>
      </c>
      <c r="C89" s="15" t="s">
        <v>264</v>
      </c>
      <c r="D89" s="15" t="s">
        <v>379</v>
      </c>
      <c r="E89" s="16">
        <v>11</v>
      </c>
      <c r="K89" s="42" t="s">
        <v>516</v>
      </c>
      <c r="L89" s="31"/>
      <c r="M89" s="15" t="s">
        <v>371</v>
      </c>
      <c r="N89" s="15" t="s">
        <v>256</v>
      </c>
      <c r="O89" s="32"/>
      <c r="P89" s="26" t="s">
        <v>391</v>
      </c>
      <c r="Q89" s="15"/>
      <c r="R89" s="16"/>
    </row>
    <row r="90" spans="2:18">
      <c r="B90" s="14">
        <v>28</v>
      </c>
      <c r="C90" s="15" t="s">
        <v>265</v>
      </c>
      <c r="D90" s="15" t="s">
        <v>380</v>
      </c>
      <c r="E90" s="16">
        <v>12</v>
      </c>
      <c r="K90" s="42" t="s">
        <v>517</v>
      </c>
      <c r="L90" s="31"/>
      <c r="M90" s="15" t="s">
        <v>372</v>
      </c>
      <c r="N90" s="15" t="s">
        <v>257</v>
      </c>
      <c r="O90" s="32"/>
      <c r="P90" s="26" t="s">
        <v>441</v>
      </c>
      <c r="Q90" s="15" t="s">
        <v>452</v>
      </c>
      <c r="R90" s="16"/>
    </row>
    <row r="91" spans="2:18">
      <c r="B91" s="14">
        <v>29</v>
      </c>
      <c r="C91" s="15" t="s">
        <v>266</v>
      </c>
      <c r="D91" s="15" t="s">
        <v>381</v>
      </c>
      <c r="E91" s="16">
        <v>13</v>
      </c>
      <c r="K91" s="42" t="s">
        <v>518</v>
      </c>
      <c r="L91" s="31"/>
      <c r="M91" s="15" t="s">
        <v>373</v>
      </c>
      <c r="N91" s="15" t="s">
        <v>258</v>
      </c>
      <c r="O91" s="32"/>
      <c r="P91" s="26" t="s">
        <v>391</v>
      </c>
      <c r="Q91" s="15"/>
      <c r="R91" s="16"/>
    </row>
    <row r="92" spans="2:18">
      <c r="B92" s="14">
        <v>30</v>
      </c>
      <c r="C92" s="15" t="s">
        <v>267</v>
      </c>
      <c r="D92" s="15" t="s">
        <v>382</v>
      </c>
      <c r="E92" s="16">
        <v>14</v>
      </c>
      <c r="K92" s="42" t="s">
        <v>519</v>
      </c>
      <c r="L92" s="31"/>
      <c r="M92" s="15" t="s">
        <v>374</v>
      </c>
      <c r="N92" s="15" t="s">
        <v>259</v>
      </c>
      <c r="O92" s="32"/>
      <c r="P92" s="26" t="s">
        <v>442</v>
      </c>
      <c r="Q92" s="15" t="s">
        <v>453</v>
      </c>
      <c r="R92" s="16"/>
    </row>
    <row r="93" spans="2:18">
      <c r="B93" s="14">
        <v>31</v>
      </c>
      <c r="C93" s="15" t="s">
        <v>268</v>
      </c>
      <c r="D93" s="15" t="s">
        <v>383</v>
      </c>
      <c r="E93" s="16">
        <v>15</v>
      </c>
      <c r="K93" s="42" t="s">
        <v>520</v>
      </c>
      <c r="L93" s="31"/>
      <c r="M93" s="15" t="s">
        <v>375</v>
      </c>
      <c r="N93" s="15" t="s">
        <v>260</v>
      </c>
      <c r="O93" s="32"/>
      <c r="P93" s="26" t="s">
        <v>391</v>
      </c>
      <c r="Q93" s="15"/>
      <c r="R93" s="16"/>
    </row>
    <row r="94" spans="2:18">
      <c r="B94" s="14">
        <v>32</v>
      </c>
      <c r="C94" s="15" t="s">
        <v>269</v>
      </c>
      <c r="D94" s="15" t="s">
        <v>384</v>
      </c>
      <c r="E94" s="16">
        <v>16</v>
      </c>
      <c r="K94" s="42" t="s">
        <v>521</v>
      </c>
      <c r="L94" s="31"/>
      <c r="M94" s="15" t="s">
        <v>376</v>
      </c>
      <c r="N94" s="15" t="s">
        <v>261</v>
      </c>
      <c r="O94" s="32"/>
      <c r="P94" s="26" t="s">
        <v>443</v>
      </c>
      <c r="Q94" s="15" t="s">
        <v>454</v>
      </c>
      <c r="R94" s="16"/>
    </row>
    <row r="95" spans="2:18">
      <c r="B95" s="14">
        <v>33</v>
      </c>
      <c r="C95" s="15" t="s">
        <v>273</v>
      </c>
      <c r="D95" s="15" t="s">
        <v>385</v>
      </c>
      <c r="E95" s="16">
        <v>17</v>
      </c>
      <c r="K95" s="42" t="s">
        <v>522</v>
      </c>
      <c r="L95" s="31"/>
      <c r="M95" s="15" t="s">
        <v>377</v>
      </c>
      <c r="N95" s="15" t="s">
        <v>262</v>
      </c>
      <c r="O95" s="32"/>
      <c r="P95" s="26" t="s">
        <v>391</v>
      </c>
      <c r="Q95" s="15"/>
      <c r="R95" s="16"/>
    </row>
    <row r="96" spans="2:18">
      <c r="B96" s="14">
        <v>34</v>
      </c>
      <c r="C96" s="15" t="s">
        <v>274</v>
      </c>
      <c r="D96" s="15" t="s">
        <v>386</v>
      </c>
      <c r="E96" s="16">
        <v>18</v>
      </c>
      <c r="K96" s="42" t="s">
        <v>523</v>
      </c>
      <c r="L96" s="31"/>
      <c r="M96" s="15" t="s">
        <v>378</v>
      </c>
      <c r="N96" s="15" t="s">
        <v>263</v>
      </c>
      <c r="O96" s="32"/>
      <c r="P96" s="26" t="s">
        <v>444</v>
      </c>
      <c r="Q96" s="15" t="s">
        <v>455</v>
      </c>
      <c r="R96" s="16"/>
    </row>
    <row r="97" spans="2:18">
      <c r="B97" s="14">
        <v>35</v>
      </c>
      <c r="C97" s="15" t="s">
        <v>275</v>
      </c>
      <c r="D97" s="15" t="s">
        <v>387</v>
      </c>
      <c r="E97" s="16">
        <v>19</v>
      </c>
      <c r="K97" s="14"/>
      <c r="L97" s="15"/>
      <c r="M97" s="15"/>
      <c r="N97" s="15"/>
      <c r="O97" s="15"/>
      <c r="P97" s="15"/>
      <c r="Q97" s="15"/>
      <c r="R97" s="16"/>
    </row>
    <row r="98" spans="2:18">
      <c r="B98" s="14">
        <v>36</v>
      </c>
      <c r="C98" s="15" t="s">
        <v>276</v>
      </c>
      <c r="D98" s="15" t="s">
        <v>388</v>
      </c>
      <c r="E98" s="16">
        <v>20</v>
      </c>
      <c r="K98" s="42" t="s">
        <v>524</v>
      </c>
      <c r="L98" s="31"/>
      <c r="M98" s="15" t="s">
        <v>379</v>
      </c>
      <c r="N98" s="15" t="s">
        <v>264</v>
      </c>
      <c r="O98" s="46"/>
      <c r="P98" s="26" t="s">
        <v>391</v>
      </c>
      <c r="Q98" s="15"/>
      <c r="R98" s="16"/>
    </row>
    <row r="99" spans="2:18">
      <c r="B99" s="14">
        <v>37</v>
      </c>
      <c r="C99" s="15" t="s">
        <v>277</v>
      </c>
      <c r="D99" s="15" t="s">
        <v>389</v>
      </c>
      <c r="E99" s="16">
        <v>21</v>
      </c>
      <c r="K99" s="42" t="s">
        <v>525</v>
      </c>
      <c r="L99" s="31"/>
      <c r="M99" s="15" t="s">
        <v>380</v>
      </c>
      <c r="N99" s="15" t="s">
        <v>265</v>
      </c>
      <c r="O99" s="46"/>
      <c r="P99" s="26" t="s">
        <v>445</v>
      </c>
      <c r="Q99" s="15" t="s">
        <v>456</v>
      </c>
      <c r="R99" s="16"/>
    </row>
    <row r="100" spans="2:18">
      <c r="B100" s="14">
        <v>38</v>
      </c>
      <c r="C100" s="15" t="s">
        <v>278</v>
      </c>
      <c r="D100" s="15" t="s">
        <v>390</v>
      </c>
      <c r="E100" s="16">
        <v>22</v>
      </c>
      <c r="K100" s="42" t="s">
        <v>526</v>
      </c>
      <c r="L100" s="31"/>
      <c r="M100" s="15" t="s">
        <v>381</v>
      </c>
      <c r="N100" s="15" t="s">
        <v>266</v>
      </c>
      <c r="O100" s="46"/>
      <c r="P100" s="26" t="s">
        <v>391</v>
      </c>
      <c r="Q100" s="15"/>
      <c r="R100" s="16"/>
    </row>
    <row r="101" spans="2:18" ht="16" thickBot="1">
      <c r="B101" s="20" t="s">
        <v>279</v>
      </c>
      <c r="C101" s="17"/>
      <c r="D101" s="17"/>
      <c r="E101" s="18"/>
      <c r="K101" s="42" t="s">
        <v>527</v>
      </c>
      <c r="L101" s="31"/>
      <c r="M101" s="15" t="s">
        <v>382</v>
      </c>
      <c r="N101" s="15" t="s">
        <v>267</v>
      </c>
      <c r="O101" s="46"/>
      <c r="P101" s="26" t="s">
        <v>446</v>
      </c>
      <c r="Q101" s="15" t="s">
        <v>457</v>
      </c>
      <c r="R101" s="16"/>
    </row>
    <row r="102" spans="2:18">
      <c r="K102" s="42" t="s">
        <v>528</v>
      </c>
      <c r="L102" s="31"/>
      <c r="M102" s="15" t="s">
        <v>383</v>
      </c>
      <c r="N102" s="15" t="s">
        <v>268</v>
      </c>
      <c r="O102" s="46"/>
      <c r="P102" s="26" t="s">
        <v>391</v>
      </c>
      <c r="Q102" s="15"/>
      <c r="R102" s="16"/>
    </row>
    <row r="103" spans="2:18">
      <c r="K103" s="42" t="s">
        <v>529</v>
      </c>
      <c r="L103" s="31"/>
      <c r="M103" s="15" t="s">
        <v>384</v>
      </c>
      <c r="N103" s="15" t="s">
        <v>269</v>
      </c>
      <c r="O103" s="15"/>
      <c r="P103" s="26" t="s">
        <v>447</v>
      </c>
      <c r="Q103" s="15" t="s">
        <v>458</v>
      </c>
      <c r="R103" s="16"/>
    </row>
    <row r="104" spans="2:18" ht="30">
      <c r="K104" s="42" t="s">
        <v>530</v>
      </c>
      <c r="L104" s="31"/>
      <c r="M104" s="15" t="s">
        <v>385</v>
      </c>
      <c r="N104" s="15" t="s">
        <v>273</v>
      </c>
      <c r="O104" s="32" t="s">
        <v>394</v>
      </c>
      <c r="P104" s="26" t="s">
        <v>82</v>
      </c>
      <c r="Q104" s="15"/>
      <c r="R104" s="16"/>
    </row>
    <row r="105" spans="2:18">
      <c r="B105" t="s">
        <v>461</v>
      </c>
      <c r="K105" s="42" t="s">
        <v>531</v>
      </c>
      <c r="L105" s="31"/>
      <c r="M105" s="15" t="s">
        <v>386</v>
      </c>
      <c r="N105" s="15" t="s">
        <v>274</v>
      </c>
      <c r="O105" s="32"/>
      <c r="P105" s="26" t="s">
        <v>448</v>
      </c>
      <c r="Q105" s="15"/>
      <c r="R105" s="16"/>
    </row>
    <row r="106" spans="2:18">
      <c r="B106" t="s">
        <v>475</v>
      </c>
      <c r="C106" t="s">
        <v>476</v>
      </c>
      <c r="K106" s="42" t="s">
        <v>532</v>
      </c>
      <c r="L106" s="31"/>
      <c r="M106" s="15" t="s">
        <v>387</v>
      </c>
      <c r="N106" s="15" t="s">
        <v>275</v>
      </c>
      <c r="O106" s="32"/>
      <c r="P106" s="26" t="s">
        <v>82</v>
      </c>
      <c r="Q106" s="15"/>
      <c r="R106" s="16"/>
    </row>
    <row r="107" spans="2:18">
      <c r="B107" t="s">
        <v>293</v>
      </c>
      <c r="C107" t="s">
        <v>462</v>
      </c>
      <c r="K107" s="42" t="s">
        <v>533</v>
      </c>
      <c r="L107" s="31"/>
      <c r="M107" s="15" t="s">
        <v>388</v>
      </c>
      <c r="N107" s="28" t="s">
        <v>276</v>
      </c>
      <c r="O107" s="32"/>
      <c r="P107" s="26" t="s">
        <v>449</v>
      </c>
      <c r="Q107" s="15"/>
      <c r="R107" s="16"/>
    </row>
    <row r="108" spans="2:18" ht="30">
      <c r="B108" t="s">
        <v>294</v>
      </c>
      <c r="C108" t="s">
        <v>463</v>
      </c>
      <c r="K108" s="42" t="s">
        <v>534</v>
      </c>
      <c r="L108" s="31"/>
      <c r="M108" s="15" t="s">
        <v>389</v>
      </c>
      <c r="N108" s="15" t="s">
        <v>277</v>
      </c>
      <c r="O108" s="32" t="s">
        <v>394</v>
      </c>
      <c r="P108" s="26" t="s">
        <v>82</v>
      </c>
      <c r="Q108" s="15"/>
      <c r="R108" s="16"/>
    </row>
    <row r="109" spans="2:18">
      <c r="B109" t="s">
        <v>331</v>
      </c>
      <c r="C109" t="s">
        <v>17</v>
      </c>
      <c r="K109" s="42" t="s">
        <v>535</v>
      </c>
      <c r="L109" s="31"/>
      <c r="M109" s="15" t="s">
        <v>450</v>
      </c>
      <c r="N109" s="15" t="s">
        <v>278</v>
      </c>
      <c r="O109" s="32"/>
      <c r="P109" s="15" t="s">
        <v>451</v>
      </c>
      <c r="Q109" s="15"/>
      <c r="R109" s="16"/>
    </row>
    <row r="110" spans="2:18">
      <c r="B110" t="s">
        <v>464</v>
      </c>
      <c r="C110" t="s">
        <v>465</v>
      </c>
      <c r="K110" s="42" t="s">
        <v>536</v>
      </c>
      <c r="L110" s="31"/>
      <c r="M110" s="28" t="s">
        <v>187</v>
      </c>
      <c r="N110" s="15" t="s">
        <v>11</v>
      </c>
      <c r="O110" s="15"/>
      <c r="P110" s="15"/>
      <c r="Q110" s="15"/>
      <c r="R110" s="16"/>
    </row>
    <row r="111" spans="2:18">
      <c r="B111" t="s">
        <v>466</v>
      </c>
      <c r="C111" t="s">
        <v>467</v>
      </c>
      <c r="K111" s="42" t="s">
        <v>537</v>
      </c>
      <c r="L111" s="31"/>
      <c r="M111" s="28" t="s">
        <v>187</v>
      </c>
      <c r="N111" s="15" t="s">
        <v>10</v>
      </c>
      <c r="O111" s="15"/>
      <c r="P111" s="15"/>
      <c r="Q111" s="15"/>
      <c r="R111" s="16"/>
    </row>
    <row r="112" spans="2:18">
      <c r="B112" t="s">
        <v>468</v>
      </c>
      <c r="C112" t="s">
        <v>469</v>
      </c>
      <c r="K112" s="42" t="s">
        <v>538</v>
      </c>
      <c r="L112" s="31"/>
      <c r="M112" s="28" t="s">
        <v>187</v>
      </c>
      <c r="N112" s="15" t="s">
        <v>253</v>
      </c>
      <c r="O112" s="28" t="s">
        <v>570</v>
      </c>
      <c r="P112" s="15"/>
      <c r="Q112" s="15"/>
      <c r="R112" s="16"/>
    </row>
    <row r="113" spans="2:18" ht="16" thickBot="1">
      <c r="B113" t="s">
        <v>470</v>
      </c>
      <c r="C113" t="s">
        <v>471</v>
      </c>
      <c r="K113" s="42" t="s">
        <v>539</v>
      </c>
      <c r="L113" s="31"/>
      <c r="M113" s="44" t="s">
        <v>187</v>
      </c>
      <c r="N113" s="17" t="s">
        <v>254</v>
      </c>
      <c r="O113" s="17" t="s">
        <v>570</v>
      </c>
      <c r="P113" s="17"/>
      <c r="Q113" s="17"/>
      <c r="R113" s="18"/>
    </row>
    <row r="114" spans="2:18">
      <c r="B114" t="s">
        <v>472</v>
      </c>
      <c r="C114" t="s">
        <v>357</v>
      </c>
    </row>
    <row r="115" spans="2:18">
      <c r="B115" t="s">
        <v>473</v>
      </c>
      <c r="C115" t="s">
        <v>345</v>
      </c>
      <c r="O115" s="31"/>
      <c r="P115" s="28"/>
    </row>
    <row r="116" spans="2:18">
      <c r="B116" t="s">
        <v>474</v>
      </c>
      <c r="C116" t="s">
        <v>241</v>
      </c>
      <c r="O116" s="31"/>
      <c r="P116" s="28"/>
    </row>
    <row r="117" spans="2:18">
      <c r="O117" s="31"/>
      <c r="P117" s="28"/>
    </row>
    <row r="118" spans="2:18">
      <c r="C118" s="35" t="s">
        <v>392</v>
      </c>
      <c r="D118" s="36"/>
      <c r="O118" s="31"/>
      <c r="P118" s="28"/>
    </row>
    <row r="119" spans="2:18">
      <c r="C119" s="37">
        <v>3</v>
      </c>
      <c r="D119" s="38">
        <f>C119*0.75</f>
        <v>2.25</v>
      </c>
    </row>
    <row r="120" spans="2:18">
      <c r="C120" s="37">
        <v>4</v>
      </c>
      <c r="D120" s="38">
        <f t="shared" ref="D120:D125" si="0">C120*0.75</f>
        <v>3</v>
      </c>
    </row>
    <row r="121" spans="2:18">
      <c r="C121" s="37">
        <v>5</v>
      </c>
      <c r="D121" s="38">
        <f t="shared" si="0"/>
        <v>3.75</v>
      </c>
    </row>
    <row r="122" spans="2:18">
      <c r="C122" s="37">
        <v>6</v>
      </c>
      <c r="D122" s="38">
        <f t="shared" si="0"/>
        <v>4.5</v>
      </c>
    </row>
    <row r="123" spans="2:18">
      <c r="C123" s="37">
        <v>8</v>
      </c>
      <c r="D123" s="38">
        <f t="shared" si="0"/>
        <v>6</v>
      </c>
    </row>
    <row r="124" spans="2:18">
      <c r="C124" s="37">
        <v>10</v>
      </c>
      <c r="D124" s="38">
        <f t="shared" si="0"/>
        <v>7.5</v>
      </c>
    </row>
    <row r="125" spans="2:18">
      <c r="C125" s="39">
        <v>12</v>
      </c>
      <c r="D125" s="40">
        <f t="shared" si="0"/>
        <v>9</v>
      </c>
    </row>
  </sheetData>
  <mergeCells count="6">
    <mergeCell ref="P56:P58"/>
    <mergeCell ref="B61:E61"/>
    <mergeCell ref="B3:I3"/>
    <mergeCell ref="K20:K23"/>
    <mergeCell ref="D33:D36"/>
    <mergeCell ref="B38:E38"/>
  </mergeCells>
  <phoneticPr fontId="6" type="noConversion"/>
  <pageMargins left="0" right="0" top="0" bottom="0" header="0.78740157480314965" footer="0"/>
  <pageSetup paperSize="9" orientation="landscape" horizontalDpi="4294967292" verticalDpi="4294967292"/>
  <headerFooter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H173"/>
  <sheetViews>
    <sheetView workbookViewId="0">
      <pane xSplit="1" ySplit="12" topLeftCell="C134" activePane="bottomRight" state="frozen"/>
      <selection pane="topRight" activeCell="B1" sqref="B1"/>
      <selection pane="bottomLeft" activeCell="A13" sqref="A13"/>
      <selection pane="bottomRight" activeCell="C127" sqref="C127"/>
    </sheetView>
  </sheetViews>
  <sheetFormatPr baseColWidth="10" defaultRowHeight="15" x14ac:dyDescent="0"/>
  <cols>
    <col min="3" max="3" width="14.83203125" bestFit="1" customWidth="1"/>
    <col min="4" max="4" width="14.83203125" customWidth="1"/>
    <col min="7" max="7" width="14.5" bestFit="1" customWidth="1"/>
  </cols>
  <sheetData>
    <row r="3" spans="2:6">
      <c r="B3" t="s">
        <v>573</v>
      </c>
      <c r="C3" s="50">
        <v>42030</v>
      </c>
      <c r="D3" s="50"/>
    </row>
    <row r="5" spans="2:6">
      <c r="B5" t="s">
        <v>574</v>
      </c>
    </row>
    <row r="6" spans="2:6">
      <c r="B6" t="s">
        <v>575</v>
      </c>
    </row>
    <row r="7" spans="2:6">
      <c r="B7" t="s">
        <v>576</v>
      </c>
    </row>
    <row r="8" spans="2:6">
      <c r="B8" t="s">
        <v>577</v>
      </c>
    </row>
    <row r="11" spans="2:6">
      <c r="B11" s="72" t="s">
        <v>579</v>
      </c>
      <c r="C11" s="72"/>
      <c r="D11" s="72" t="s">
        <v>477</v>
      </c>
      <c r="E11" s="72"/>
      <c r="F11" s="72"/>
    </row>
    <row r="12" spans="2:6">
      <c r="B12" t="s">
        <v>242</v>
      </c>
      <c r="C12" t="s">
        <v>578</v>
      </c>
      <c r="D12" t="s">
        <v>586</v>
      </c>
      <c r="E12" t="s">
        <v>242</v>
      </c>
      <c r="F12" t="s">
        <v>578</v>
      </c>
    </row>
    <row r="13" spans="2:6" s="25" customFormat="1">
      <c r="B13" s="25" t="s">
        <v>564</v>
      </c>
    </row>
    <row r="14" spans="2:6">
      <c r="B14" s="15" t="s">
        <v>244</v>
      </c>
      <c r="C14" s="15" t="s">
        <v>587</v>
      </c>
      <c r="D14" s="15" t="s">
        <v>465</v>
      </c>
      <c r="E14" s="16" t="s">
        <v>211</v>
      </c>
    </row>
    <row r="15" spans="2:6">
      <c r="B15" s="15" t="s">
        <v>245</v>
      </c>
      <c r="C15" s="15" t="s">
        <v>224</v>
      </c>
      <c r="D15" s="15"/>
      <c r="E15" s="16" t="s">
        <v>212</v>
      </c>
    </row>
    <row r="16" spans="2:6">
      <c r="B16" s="15" t="s">
        <v>246</v>
      </c>
      <c r="C16" s="15" t="s">
        <v>225</v>
      </c>
      <c r="D16" s="15"/>
      <c r="E16" s="16" t="s">
        <v>213</v>
      </c>
    </row>
    <row r="17" spans="2:5">
      <c r="B17" s="15" t="s">
        <v>247</v>
      </c>
      <c r="C17" s="15" t="s">
        <v>226</v>
      </c>
      <c r="D17" s="15"/>
      <c r="E17" s="16" t="s">
        <v>214</v>
      </c>
    </row>
    <row r="18" spans="2:5">
      <c r="B18" s="15" t="s">
        <v>248</v>
      </c>
      <c r="C18" s="15" t="s">
        <v>227</v>
      </c>
      <c r="D18" s="15"/>
      <c r="E18" s="16" t="s">
        <v>215</v>
      </c>
    </row>
    <row r="19" spans="2:5">
      <c r="B19" s="15" t="s">
        <v>249</v>
      </c>
      <c r="C19" s="15" t="s">
        <v>228</v>
      </c>
      <c r="D19" s="15"/>
      <c r="E19" s="16" t="s">
        <v>216</v>
      </c>
    </row>
    <row r="20" spans="2:5">
      <c r="B20" s="15" t="s">
        <v>270</v>
      </c>
      <c r="C20" s="15" t="s">
        <v>231</v>
      </c>
      <c r="D20" s="15"/>
      <c r="E20" s="16" t="s">
        <v>217</v>
      </c>
    </row>
    <row r="21" spans="2:5">
      <c r="B21" s="15" t="s">
        <v>271</v>
      </c>
      <c r="C21" s="15" t="s">
        <v>229</v>
      </c>
      <c r="D21" s="15"/>
      <c r="E21" s="16" t="s">
        <v>218</v>
      </c>
    </row>
    <row r="22" spans="2:5">
      <c r="B22" s="15" t="s">
        <v>272</v>
      </c>
      <c r="C22" s="15" t="s">
        <v>230</v>
      </c>
      <c r="D22" s="15"/>
      <c r="E22" s="16" t="s">
        <v>219</v>
      </c>
    </row>
    <row r="23" spans="2:5">
      <c r="B23" s="15" t="s">
        <v>250</v>
      </c>
      <c r="C23" s="15" t="s">
        <v>232</v>
      </c>
      <c r="D23" s="15"/>
      <c r="E23" s="16" t="s">
        <v>220</v>
      </c>
    </row>
    <row r="24" spans="2:5">
      <c r="B24" s="15" t="s">
        <v>251</v>
      </c>
      <c r="C24" s="15" t="s">
        <v>233</v>
      </c>
      <c r="D24" s="15"/>
      <c r="E24" s="16" t="s">
        <v>221</v>
      </c>
    </row>
    <row r="25" spans="2:5">
      <c r="B25" s="15" t="s">
        <v>252</v>
      </c>
      <c r="C25" s="15" t="s">
        <v>234</v>
      </c>
      <c r="D25" s="15"/>
      <c r="E25" s="16" t="s">
        <v>222</v>
      </c>
    </row>
    <row r="26" spans="2:5">
      <c r="B26" s="15" t="s">
        <v>11</v>
      </c>
      <c r="C26" s="28" t="s">
        <v>582</v>
      </c>
      <c r="D26" s="28" t="s">
        <v>588</v>
      </c>
      <c r="E26">
        <v>1</v>
      </c>
    </row>
    <row r="27" spans="2:5">
      <c r="B27" s="15" t="s">
        <v>10</v>
      </c>
      <c r="C27" s="28" t="s">
        <v>583</v>
      </c>
      <c r="D27" s="28"/>
      <c r="E27">
        <v>2</v>
      </c>
    </row>
    <row r="28" spans="2:5">
      <c r="B28" s="15" t="s">
        <v>253</v>
      </c>
      <c r="C28" s="28" t="s">
        <v>584</v>
      </c>
      <c r="D28" s="28"/>
      <c r="E28">
        <v>3</v>
      </c>
    </row>
    <row r="29" spans="2:5">
      <c r="B29" s="15" t="s">
        <v>254</v>
      </c>
      <c r="C29" s="28" t="s">
        <v>585</v>
      </c>
      <c r="D29" s="28"/>
      <c r="E29">
        <v>4</v>
      </c>
    </row>
    <row r="30" spans="2:5">
      <c r="B30" s="15" t="s">
        <v>255</v>
      </c>
      <c r="C30" s="49" t="s">
        <v>369</v>
      </c>
      <c r="D30" s="49"/>
      <c r="E30">
        <v>5</v>
      </c>
    </row>
    <row r="31" spans="2:5">
      <c r="B31" s="15" t="s">
        <v>9</v>
      </c>
      <c r="C31" s="49" t="s">
        <v>370</v>
      </c>
      <c r="D31" s="49"/>
      <c r="E31">
        <v>6</v>
      </c>
    </row>
    <row r="32" spans="2:5">
      <c r="B32" s="15" t="s">
        <v>256</v>
      </c>
      <c r="C32" s="49" t="s">
        <v>371</v>
      </c>
      <c r="D32" s="49"/>
      <c r="E32">
        <v>7</v>
      </c>
    </row>
    <row r="33" spans="2:5">
      <c r="B33" s="15" t="s">
        <v>257</v>
      </c>
      <c r="C33" s="49" t="s">
        <v>372</v>
      </c>
      <c r="D33" s="49"/>
      <c r="E33">
        <v>8</v>
      </c>
    </row>
    <row r="34" spans="2:5">
      <c r="B34" s="15" t="s">
        <v>258</v>
      </c>
      <c r="C34" s="49" t="s">
        <v>373</v>
      </c>
      <c r="D34" s="49"/>
      <c r="E34">
        <v>9</v>
      </c>
    </row>
    <row r="35" spans="2:5">
      <c r="B35" s="15" t="s">
        <v>259</v>
      </c>
      <c r="C35" s="49" t="s">
        <v>374</v>
      </c>
      <c r="D35" s="49"/>
      <c r="E35">
        <v>10</v>
      </c>
    </row>
    <row r="36" spans="2:5">
      <c r="B36" s="15" t="s">
        <v>260</v>
      </c>
      <c r="C36" s="49" t="s">
        <v>375</v>
      </c>
      <c r="D36" s="49"/>
      <c r="E36">
        <v>11</v>
      </c>
    </row>
    <row r="37" spans="2:5">
      <c r="B37" s="15" t="s">
        <v>261</v>
      </c>
      <c r="C37" s="49" t="s">
        <v>376</v>
      </c>
      <c r="D37" s="49"/>
      <c r="E37">
        <v>12</v>
      </c>
    </row>
    <row r="38" spans="2:5">
      <c r="B38" s="15" t="s">
        <v>262</v>
      </c>
      <c r="C38" s="49" t="s">
        <v>377</v>
      </c>
      <c r="D38" s="49"/>
      <c r="E38">
        <v>13</v>
      </c>
    </row>
    <row r="39" spans="2:5">
      <c r="B39" s="15" t="s">
        <v>263</v>
      </c>
      <c r="C39" s="49" t="s">
        <v>378</v>
      </c>
      <c r="D39" s="49"/>
      <c r="E39">
        <v>14</v>
      </c>
    </row>
    <row r="40" spans="2:5">
      <c r="B40" s="15" t="s">
        <v>264</v>
      </c>
      <c r="C40" s="49" t="s">
        <v>379</v>
      </c>
      <c r="D40" s="49"/>
      <c r="E40">
        <v>15</v>
      </c>
    </row>
    <row r="41" spans="2:5">
      <c r="B41" s="15" t="s">
        <v>265</v>
      </c>
      <c r="C41" s="49" t="s">
        <v>380</v>
      </c>
      <c r="D41" s="49"/>
      <c r="E41">
        <v>16</v>
      </c>
    </row>
    <row r="42" spans="2:5">
      <c r="B42" s="15" t="s">
        <v>266</v>
      </c>
      <c r="C42" s="49" t="s">
        <v>381</v>
      </c>
      <c r="D42" s="49"/>
      <c r="E42">
        <v>17</v>
      </c>
    </row>
    <row r="43" spans="2:5">
      <c r="B43" s="15" t="s">
        <v>267</v>
      </c>
      <c r="C43" s="49" t="s">
        <v>382</v>
      </c>
      <c r="D43" s="49"/>
      <c r="E43">
        <v>18</v>
      </c>
    </row>
    <row r="44" spans="2:5">
      <c r="B44" s="15" t="s">
        <v>268</v>
      </c>
      <c r="C44" s="49" t="s">
        <v>383</v>
      </c>
      <c r="D44" s="49"/>
      <c r="E44">
        <v>19</v>
      </c>
    </row>
    <row r="45" spans="2:5">
      <c r="B45" s="15" t="s">
        <v>269</v>
      </c>
      <c r="C45" s="49" t="s">
        <v>384</v>
      </c>
      <c r="D45" s="49"/>
      <c r="E45">
        <v>20</v>
      </c>
    </row>
    <row r="46" spans="2:5">
      <c r="B46" s="15" t="s">
        <v>273</v>
      </c>
      <c r="C46" s="49" t="s">
        <v>385</v>
      </c>
      <c r="D46" s="49"/>
      <c r="E46">
        <v>21</v>
      </c>
    </row>
    <row r="47" spans="2:5">
      <c r="B47" s="15" t="s">
        <v>274</v>
      </c>
      <c r="C47" s="49" t="s">
        <v>386</v>
      </c>
      <c r="D47" s="49"/>
      <c r="E47">
        <v>22</v>
      </c>
    </row>
    <row r="48" spans="2:5">
      <c r="B48" s="15" t="s">
        <v>275</v>
      </c>
      <c r="C48" s="49" t="s">
        <v>387</v>
      </c>
      <c r="D48" s="49"/>
      <c r="E48">
        <v>23</v>
      </c>
    </row>
    <row r="49" spans="2:8">
      <c r="B49" s="15" t="s">
        <v>276</v>
      </c>
      <c r="C49" s="49" t="s">
        <v>388</v>
      </c>
      <c r="D49" s="49"/>
      <c r="E49">
        <v>24</v>
      </c>
    </row>
    <row r="50" spans="2:8">
      <c r="B50" s="15" t="s">
        <v>277</v>
      </c>
      <c r="C50" s="49" t="s">
        <v>389</v>
      </c>
      <c r="D50" s="49"/>
      <c r="E50">
        <v>25</v>
      </c>
    </row>
    <row r="51" spans="2:8">
      <c r="B51" s="15" t="s">
        <v>278</v>
      </c>
      <c r="C51" s="49" t="s">
        <v>581</v>
      </c>
      <c r="D51" s="49"/>
      <c r="E51">
        <v>26</v>
      </c>
    </row>
    <row r="53" spans="2:8" s="25" customFormat="1">
      <c r="B53" s="25" t="s">
        <v>204</v>
      </c>
    </row>
    <row r="54" spans="2:8">
      <c r="B54">
        <v>1</v>
      </c>
      <c r="C54" s="49" t="s">
        <v>82</v>
      </c>
      <c r="D54" t="s">
        <v>589</v>
      </c>
      <c r="E54">
        <v>1</v>
      </c>
      <c r="G54" t="s">
        <v>595</v>
      </c>
      <c r="H54" t="s">
        <v>596</v>
      </c>
    </row>
    <row r="55" spans="2:8">
      <c r="B55">
        <v>2</v>
      </c>
      <c r="C55" s="49" t="s">
        <v>95</v>
      </c>
      <c r="E55">
        <v>2</v>
      </c>
      <c r="F55" t="s">
        <v>591</v>
      </c>
      <c r="G55" t="s">
        <v>78</v>
      </c>
      <c r="H55">
        <v>4</v>
      </c>
    </row>
    <row r="56" spans="2:8">
      <c r="B56">
        <v>3</v>
      </c>
      <c r="C56" s="49" t="s">
        <v>96</v>
      </c>
      <c r="E56">
        <v>3</v>
      </c>
      <c r="F56" t="s">
        <v>592</v>
      </c>
      <c r="G56" t="s">
        <v>79</v>
      </c>
      <c r="H56">
        <v>5</v>
      </c>
    </row>
    <row r="57" spans="2:8">
      <c r="B57">
        <v>4</v>
      </c>
      <c r="C57" s="49" t="s">
        <v>97</v>
      </c>
      <c r="E57">
        <v>4</v>
      </c>
      <c r="F57" t="s">
        <v>593</v>
      </c>
      <c r="G57" t="s">
        <v>80</v>
      </c>
      <c r="H57">
        <v>6</v>
      </c>
    </row>
    <row r="58" spans="2:8">
      <c r="B58">
        <v>5</v>
      </c>
      <c r="C58" s="49" t="s">
        <v>98</v>
      </c>
      <c r="E58">
        <v>5</v>
      </c>
      <c r="F58" t="s">
        <v>594</v>
      </c>
      <c r="G58" t="s">
        <v>81</v>
      </c>
      <c r="H58">
        <v>7</v>
      </c>
    </row>
    <row r="59" spans="2:8">
      <c r="B59">
        <v>6</v>
      </c>
      <c r="C59" s="51" t="s">
        <v>590</v>
      </c>
      <c r="E59">
        <v>6</v>
      </c>
    </row>
    <row r="61" spans="2:8">
      <c r="B61" t="s">
        <v>597</v>
      </c>
    </row>
    <row r="62" spans="2:8">
      <c r="B62" t="s">
        <v>598</v>
      </c>
    </row>
    <row r="64" spans="2:8">
      <c r="B64" t="s">
        <v>599</v>
      </c>
    </row>
    <row r="65" spans="2:8">
      <c r="B65" t="s">
        <v>600</v>
      </c>
    </row>
    <row r="67" spans="2:8">
      <c r="B67" t="s">
        <v>601</v>
      </c>
      <c r="C67" t="s">
        <v>463</v>
      </c>
      <c r="D67" t="s">
        <v>602</v>
      </c>
    </row>
    <row r="68" spans="2:8">
      <c r="B68">
        <v>1</v>
      </c>
      <c r="C68" t="s">
        <v>244</v>
      </c>
    </row>
    <row r="69" spans="2:8">
      <c r="B69">
        <v>2</v>
      </c>
      <c r="C69" t="s">
        <v>245</v>
      </c>
    </row>
    <row r="71" spans="2:8">
      <c r="B71" t="s">
        <v>603</v>
      </c>
      <c r="C71" t="s">
        <v>604</v>
      </c>
    </row>
    <row r="72" spans="2:8">
      <c r="B72" t="s">
        <v>244</v>
      </c>
      <c r="C72" t="s">
        <v>605</v>
      </c>
    </row>
    <row r="73" spans="2:8">
      <c r="B73" t="s">
        <v>245</v>
      </c>
      <c r="C73" t="s">
        <v>606</v>
      </c>
    </row>
    <row r="75" spans="2:8">
      <c r="B75" t="s">
        <v>607</v>
      </c>
    </row>
    <row r="76" spans="2:8">
      <c r="D76" t="s">
        <v>615</v>
      </c>
      <c r="E76" t="s">
        <v>614</v>
      </c>
      <c r="F76" t="s">
        <v>578</v>
      </c>
      <c r="H76" t="s">
        <v>616</v>
      </c>
    </row>
    <row r="77" spans="2:8">
      <c r="B77">
        <v>1</v>
      </c>
      <c r="C77" t="s">
        <v>327</v>
      </c>
      <c r="D77" t="s">
        <v>145</v>
      </c>
      <c r="E77" t="s">
        <v>46</v>
      </c>
    </row>
    <row r="78" spans="2:8">
      <c r="B78">
        <v>2</v>
      </c>
      <c r="C78" t="s">
        <v>327</v>
      </c>
      <c r="D78" t="s">
        <v>146</v>
      </c>
      <c r="E78" t="s">
        <v>47</v>
      </c>
    </row>
    <row r="79" spans="2:8">
      <c r="B79">
        <v>3</v>
      </c>
      <c r="C79" t="s">
        <v>608</v>
      </c>
      <c r="D79" t="s">
        <v>147</v>
      </c>
      <c r="E79" t="s">
        <v>49</v>
      </c>
      <c r="F79" t="s">
        <v>609</v>
      </c>
    </row>
    <row r="80" spans="2:8">
      <c r="B80">
        <v>4</v>
      </c>
      <c r="C80" t="s">
        <v>65</v>
      </c>
      <c r="D80" t="s">
        <v>148</v>
      </c>
      <c r="E80" t="s">
        <v>50</v>
      </c>
      <c r="F80" t="s">
        <v>612</v>
      </c>
    </row>
    <row r="81" spans="2:8">
      <c r="B81">
        <v>5</v>
      </c>
      <c r="C81" t="s">
        <v>17</v>
      </c>
      <c r="D81" t="s">
        <v>149</v>
      </c>
      <c r="E81" t="s">
        <v>52</v>
      </c>
      <c r="F81" t="s">
        <v>613</v>
      </c>
      <c r="H81" t="s">
        <v>617</v>
      </c>
    </row>
    <row r="82" spans="2:8">
      <c r="B82">
        <v>6</v>
      </c>
      <c r="C82" t="s">
        <v>327</v>
      </c>
      <c r="D82" t="s">
        <v>150</v>
      </c>
      <c r="E82" t="s">
        <v>54</v>
      </c>
    </row>
    <row r="83" spans="2:8">
      <c r="B83">
        <v>7</v>
      </c>
      <c r="C83" t="s">
        <v>327</v>
      </c>
      <c r="D83" t="s">
        <v>162</v>
      </c>
      <c r="E83" t="s">
        <v>610</v>
      </c>
    </row>
    <row r="84" spans="2:8">
      <c r="B84">
        <v>8</v>
      </c>
      <c r="C84" t="s">
        <v>327</v>
      </c>
      <c r="D84" t="s">
        <v>161</v>
      </c>
      <c r="E84" t="s">
        <v>327</v>
      </c>
    </row>
    <row r="85" spans="2:8">
      <c r="B85">
        <v>9</v>
      </c>
      <c r="C85" t="s">
        <v>327</v>
      </c>
      <c r="D85" t="s">
        <v>151</v>
      </c>
      <c r="E85" t="s">
        <v>57</v>
      </c>
      <c r="F85" t="s">
        <v>611</v>
      </c>
    </row>
    <row r="86" spans="2:8">
      <c r="B86">
        <v>10</v>
      </c>
      <c r="C86" t="s">
        <v>327</v>
      </c>
      <c r="D86" t="s">
        <v>152</v>
      </c>
      <c r="E86" t="s">
        <v>59</v>
      </c>
    </row>
    <row r="87" spans="2:8">
      <c r="B87">
        <v>11</v>
      </c>
      <c r="C87" t="s">
        <v>327</v>
      </c>
      <c r="D87" t="s">
        <v>618</v>
      </c>
      <c r="E87" t="s">
        <v>630</v>
      </c>
      <c r="F87" t="s">
        <v>632</v>
      </c>
    </row>
    <row r="88" spans="2:8">
      <c r="B88">
        <v>12</v>
      </c>
      <c r="C88" t="s">
        <v>327</v>
      </c>
      <c r="D88" t="s">
        <v>619</v>
      </c>
      <c r="E88" t="s">
        <v>631</v>
      </c>
      <c r="F88" t="s">
        <v>632</v>
      </c>
    </row>
    <row r="89" spans="2:8">
      <c r="B89">
        <v>13</v>
      </c>
      <c r="C89" t="s">
        <v>327</v>
      </c>
      <c r="D89" t="s">
        <v>620</v>
      </c>
      <c r="E89" t="s">
        <v>38</v>
      </c>
      <c r="F89" t="s">
        <v>68</v>
      </c>
      <c r="G89" s="51" t="s">
        <v>626</v>
      </c>
    </row>
    <row r="90" spans="2:8">
      <c r="B90">
        <v>14</v>
      </c>
      <c r="C90" t="s">
        <v>463</v>
      </c>
      <c r="D90" t="s">
        <v>621</v>
      </c>
      <c r="E90" t="s">
        <v>40</v>
      </c>
      <c r="F90" t="s">
        <v>568</v>
      </c>
      <c r="G90" t="s">
        <v>636</v>
      </c>
    </row>
    <row r="91" spans="2:8">
      <c r="B91">
        <v>15</v>
      </c>
      <c r="C91" t="s">
        <v>463</v>
      </c>
      <c r="D91" t="s">
        <v>622</v>
      </c>
      <c r="E91" t="s">
        <v>42</v>
      </c>
      <c r="F91" t="s">
        <v>627</v>
      </c>
      <c r="G91" t="s">
        <v>636</v>
      </c>
    </row>
    <row r="92" spans="2:8">
      <c r="B92">
        <v>16</v>
      </c>
      <c r="C92" t="s">
        <v>463</v>
      </c>
      <c r="D92" t="s">
        <v>623</v>
      </c>
      <c r="E92" t="s">
        <v>43</v>
      </c>
      <c r="F92" t="s">
        <v>628</v>
      </c>
      <c r="G92" t="s">
        <v>636</v>
      </c>
    </row>
    <row r="93" spans="2:8">
      <c r="B93">
        <v>17</v>
      </c>
      <c r="C93" t="s">
        <v>463</v>
      </c>
      <c r="D93" t="s">
        <v>624</v>
      </c>
      <c r="E93" t="s">
        <v>44</v>
      </c>
      <c r="F93" t="s">
        <v>629</v>
      </c>
      <c r="G93" t="s">
        <v>636</v>
      </c>
    </row>
    <row r="94" spans="2:8">
      <c r="B94">
        <v>18</v>
      </c>
      <c r="C94" t="s">
        <v>327</v>
      </c>
      <c r="D94" t="s">
        <v>625</v>
      </c>
      <c r="E94" t="s">
        <v>45</v>
      </c>
    </row>
    <row r="95" spans="2:8">
      <c r="B95">
        <v>19</v>
      </c>
      <c r="C95" t="s">
        <v>633</v>
      </c>
      <c r="D95" t="s">
        <v>171</v>
      </c>
      <c r="E95" t="s">
        <v>60</v>
      </c>
      <c r="F95" t="s">
        <v>637</v>
      </c>
    </row>
    <row r="96" spans="2:8">
      <c r="B96">
        <v>20</v>
      </c>
      <c r="C96" t="s">
        <v>634</v>
      </c>
      <c r="D96" t="s">
        <v>172</v>
      </c>
      <c r="E96" t="s">
        <v>61</v>
      </c>
      <c r="F96" t="s">
        <v>638</v>
      </c>
    </row>
    <row r="97" spans="2:6">
      <c r="B97">
        <v>21</v>
      </c>
      <c r="C97" t="s">
        <v>635</v>
      </c>
      <c r="D97" t="s">
        <v>173</v>
      </c>
      <c r="E97" t="s">
        <v>62</v>
      </c>
      <c r="F97" t="s">
        <v>639</v>
      </c>
    </row>
    <row r="98" spans="2:6">
      <c r="B98">
        <v>22</v>
      </c>
      <c r="C98" t="s">
        <v>327</v>
      </c>
      <c r="D98" t="s">
        <v>174</v>
      </c>
      <c r="E98" t="s">
        <v>123</v>
      </c>
      <c r="F98" t="s">
        <v>327</v>
      </c>
    </row>
    <row r="99" spans="2:6">
      <c r="B99">
        <v>23</v>
      </c>
      <c r="C99" t="s">
        <v>327</v>
      </c>
      <c r="D99" t="s">
        <v>175</v>
      </c>
      <c r="E99" t="s">
        <v>59</v>
      </c>
      <c r="F99" t="s">
        <v>640</v>
      </c>
    </row>
    <row r="100" spans="2:6">
      <c r="B100">
        <v>24</v>
      </c>
      <c r="C100" t="s">
        <v>327</v>
      </c>
      <c r="D100" t="s">
        <v>176</v>
      </c>
      <c r="E100" t="s">
        <v>57</v>
      </c>
      <c r="F100" t="s">
        <v>640</v>
      </c>
    </row>
    <row r="101" spans="2:6">
      <c r="B101">
        <v>25</v>
      </c>
      <c r="C101" t="s">
        <v>327</v>
      </c>
    </row>
    <row r="102" spans="2:6">
      <c r="B102">
        <v>26</v>
      </c>
      <c r="C102" t="s">
        <v>327</v>
      </c>
    </row>
    <row r="104" spans="2:6">
      <c r="B104" t="s">
        <v>641</v>
      </c>
      <c r="C104" t="s">
        <v>642</v>
      </c>
    </row>
    <row r="105" spans="2:6">
      <c r="B105">
        <v>1</v>
      </c>
      <c r="C105" t="s">
        <v>113</v>
      </c>
    </row>
    <row r="106" spans="2:6">
      <c r="B106">
        <v>2</v>
      </c>
      <c r="C106" t="s">
        <v>570</v>
      </c>
      <c r="D106" t="s">
        <v>643</v>
      </c>
    </row>
    <row r="108" spans="2:6">
      <c r="B108" t="s">
        <v>331</v>
      </c>
      <c r="C108" t="s">
        <v>657</v>
      </c>
    </row>
    <row r="109" spans="2:6">
      <c r="B109">
        <v>1</v>
      </c>
      <c r="C109" t="s">
        <v>82</v>
      </c>
    </row>
    <row r="110" spans="2:6">
      <c r="B110">
        <v>2</v>
      </c>
      <c r="C110" s="51" t="s">
        <v>590</v>
      </c>
    </row>
    <row r="111" spans="2:6">
      <c r="B111">
        <v>3</v>
      </c>
      <c r="C111" t="s">
        <v>644</v>
      </c>
      <c r="D111" t="s">
        <v>617</v>
      </c>
      <c r="E111" t="s">
        <v>645</v>
      </c>
    </row>
    <row r="113" spans="2:8">
      <c r="B113" t="s">
        <v>646</v>
      </c>
      <c r="C113" t="s">
        <v>647</v>
      </c>
    </row>
    <row r="114" spans="2:8">
      <c r="B114">
        <v>1</v>
      </c>
      <c r="C114" t="s">
        <v>82</v>
      </c>
      <c r="D114" s="52" t="s">
        <v>648</v>
      </c>
    </row>
    <row r="115" spans="2:8">
      <c r="B115">
        <v>2</v>
      </c>
      <c r="C115" s="51" t="s">
        <v>590</v>
      </c>
    </row>
    <row r="116" spans="2:8">
      <c r="B116">
        <v>3</v>
      </c>
      <c r="C116" t="s">
        <v>57</v>
      </c>
      <c r="D116" s="51" t="s">
        <v>649</v>
      </c>
    </row>
    <row r="117" spans="2:8">
      <c r="B117">
        <v>4</v>
      </c>
      <c r="C117" t="s">
        <v>59</v>
      </c>
      <c r="D117" s="51" t="s">
        <v>649</v>
      </c>
    </row>
    <row r="119" spans="2:8">
      <c r="B119" t="s">
        <v>650</v>
      </c>
      <c r="C119" t="s">
        <v>651</v>
      </c>
    </row>
    <row r="120" spans="2:8">
      <c r="B120">
        <v>1</v>
      </c>
      <c r="C120" s="49" t="s">
        <v>82</v>
      </c>
      <c r="D120" t="s">
        <v>589</v>
      </c>
      <c r="E120">
        <v>1</v>
      </c>
      <c r="G120" t="s">
        <v>595</v>
      </c>
      <c r="H120" t="s">
        <v>596</v>
      </c>
    </row>
    <row r="121" spans="2:8">
      <c r="B121">
        <v>2</v>
      </c>
      <c r="C121" s="49" t="s">
        <v>95</v>
      </c>
      <c r="E121">
        <v>2</v>
      </c>
      <c r="F121" t="s">
        <v>591</v>
      </c>
      <c r="G121" t="s">
        <v>78</v>
      </c>
      <c r="H121">
        <v>4</v>
      </c>
    </row>
    <row r="122" spans="2:8">
      <c r="B122">
        <v>3</v>
      </c>
      <c r="C122" s="49" t="s">
        <v>96</v>
      </c>
      <c r="E122">
        <v>3</v>
      </c>
      <c r="F122" t="s">
        <v>592</v>
      </c>
      <c r="G122" t="s">
        <v>79</v>
      </c>
      <c r="H122">
        <v>5</v>
      </c>
    </row>
    <row r="123" spans="2:8">
      <c r="B123">
        <v>4</v>
      </c>
      <c r="C123" s="49" t="s">
        <v>97</v>
      </c>
      <c r="E123">
        <v>4</v>
      </c>
      <c r="F123" t="s">
        <v>593</v>
      </c>
      <c r="G123" t="s">
        <v>80</v>
      </c>
      <c r="H123">
        <v>6</v>
      </c>
    </row>
    <row r="124" spans="2:8">
      <c r="B124">
        <v>5</v>
      </c>
      <c r="C124" s="49" t="s">
        <v>98</v>
      </c>
      <c r="E124">
        <v>5</v>
      </c>
      <c r="F124" t="s">
        <v>594</v>
      </c>
      <c r="G124" t="s">
        <v>81</v>
      </c>
      <c r="H124">
        <v>7</v>
      </c>
    </row>
    <row r="125" spans="2:8">
      <c r="B125">
        <v>6</v>
      </c>
      <c r="C125" s="51" t="s">
        <v>590</v>
      </c>
      <c r="E125">
        <v>6</v>
      </c>
    </row>
    <row r="127" spans="2:8">
      <c r="B127" t="s">
        <v>652</v>
      </c>
      <c r="C127" s="49" t="s">
        <v>653</v>
      </c>
    </row>
    <row r="128" spans="2:8">
      <c r="B128">
        <v>1</v>
      </c>
      <c r="C128" s="49" t="s">
        <v>82</v>
      </c>
    </row>
    <row r="129" spans="2:6">
      <c r="B129">
        <v>2</v>
      </c>
      <c r="C129" s="49" t="s">
        <v>65</v>
      </c>
      <c r="D129" t="s">
        <v>654</v>
      </c>
    </row>
    <row r="130" spans="2:6">
      <c r="B130">
        <v>3</v>
      </c>
      <c r="C130" s="49" t="s">
        <v>655</v>
      </c>
      <c r="D130" t="s">
        <v>658</v>
      </c>
      <c r="E130" t="s">
        <v>85</v>
      </c>
      <c r="F130" t="s">
        <v>659</v>
      </c>
    </row>
    <row r="131" spans="2:6">
      <c r="B131">
        <v>4</v>
      </c>
      <c r="C131" s="49" t="s">
        <v>656</v>
      </c>
      <c r="E131" t="s">
        <v>84</v>
      </c>
      <c r="F131" t="s">
        <v>660</v>
      </c>
    </row>
    <row r="132" spans="2:6">
      <c r="B132">
        <v>5</v>
      </c>
      <c r="C132" s="49" t="s">
        <v>460</v>
      </c>
      <c r="E132" t="s">
        <v>83</v>
      </c>
      <c r="F132" t="s">
        <v>661</v>
      </c>
    </row>
    <row r="133" spans="2:6">
      <c r="B133">
        <v>6</v>
      </c>
      <c r="C133" s="51" t="s">
        <v>590</v>
      </c>
    </row>
    <row r="135" spans="2:6">
      <c r="B135" t="s">
        <v>662</v>
      </c>
    </row>
    <row r="136" spans="2:6">
      <c r="B136" t="s">
        <v>663</v>
      </c>
    </row>
    <row r="138" spans="2:6">
      <c r="B138" t="s">
        <v>664</v>
      </c>
      <c r="C138" t="s">
        <v>327</v>
      </c>
      <c r="D138" t="s">
        <v>46</v>
      </c>
    </row>
    <row r="139" spans="2:6">
      <c r="B139" t="s">
        <v>665</v>
      </c>
      <c r="C139" t="s">
        <v>327</v>
      </c>
      <c r="D139" t="s">
        <v>47</v>
      </c>
    </row>
    <row r="140" spans="2:6">
      <c r="B140" t="s">
        <v>666</v>
      </c>
      <c r="C140" t="s">
        <v>608</v>
      </c>
      <c r="D140" t="s">
        <v>49</v>
      </c>
    </row>
    <row r="141" spans="2:6">
      <c r="B141" t="s">
        <v>667</v>
      </c>
      <c r="C141" t="s">
        <v>65</v>
      </c>
      <c r="D141" t="s">
        <v>50</v>
      </c>
    </row>
    <row r="142" spans="2:6">
      <c r="B142" t="s">
        <v>668</v>
      </c>
      <c r="C142" t="s">
        <v>17</v>
      </c>
      <c r="D142" t="s">
        <v>52</v>
      </c>
    </row>
    <row r="143" spans="2:6">
      <c r="B143" t="s">
        <v>669</v>
      </c>
      <c r="C143" t="s">
        <v>327</v>
      </c>
      <c r="D143" t="s">
        <v>54</v>
      </c>
    </row>
    <row r="144" spans="2:6">
      <c r="B144" t="s">
        <v>670</v>
      </c>
      <c r="C144" t="s">
        <v>327</v>
      </c>
      <c r="D144" t="s">
        <v>610</v>
      </c>
    </row>
    <row r="145" spans="2:5">
      <c r="B145" t="s">
        <v>671</v>
      </c>
      <c r="C145" t="s">
        <v>327</v>
      </c>
      <c r="D145" t="s">
        <v>327</v>
      </c>
    </row>
    <row r="146" spans="2:5">
      <c r="B146" t="s">
        <v>672</v>
      </c>
      <c r="C146" t="s">
        <v>327</v>
      </c>
      <c r="D146" t="s">
        <v>57</v>
      </c>
    </row>
    <row r="147" spans="2:5">
      <c r="B147" t="s">
        <v>673</v>
      </c>
      <c r="C147" t="s">
        <v>327</v>
      </c>
      <c r="D147" t="s">
        <v>59</v>
      </c>
    </row>
    <row r="149" spans="2:5">
      <c r="B149" t="s">
        <v>618</v>
      </c>
      <c r="C149" t="s">
        <v>327</v>
      </c>
      <c r="D149" t="s">
        <v>630</v>
      </c>
    </row>
    <row r="150" spans="2:5">
      <c r="B150" t="s">
        <v>619</v>
      </c>
      <c r="C150" t="s">
        <v>327</v>
      </c>
      <c r="D150" t="s">
        <v>631</v>
      </c>
    </row>
    <row r="151" spans="2:5">
      <c r="B151" t="s">
        <v>620</v>
      </c>
      <c r="C151" t="s">
        <v>327</v>
      </c>
      <c r="D151" t="s">
        <v>38</v>
      </c>
    </row>
    <row r="152" spans="2:5">
      <c r="B152" t="s">
        <v>621</v>
      </c>
      <c r="C152" t="s">
        <v>463</v>
      </c>
      <c r="D152" t="s">
        <v>40</v>
      </c>
    </row>
    <row r="153" spans="2:5">
      <c r="B153" t="s">
        <v>622</v>
      </c>
      <c r="C153" t="s">
        <v>463</v>
      </c>
      <c r="D153" t="s">
        <v>42</v>
      </c>
    </row>
    <row r="154" spans="2:5">
      <c r="B154" t="s">
        <v>623</v>
      </c>
      <c r="C154" t="s">
        <v>463</v>
      </c>
      <c r="D154" t="s">
        <v>43</v>
      </c>
    </row>
    <row r="155" spans="2:5">
      <c r="B155" t="s">
        <v>624</v>
      </c>
      <c r="C155" t="s">
        <v>463</v>
      </c>
      <c r="D155" t="s">
        <v>44</v>
      </c>
    </row>
    <row r="156" spans="2:5">
      <c r="B156" t="s">
        <v>625</v>
      </c>
      <c r="C156" t="s">
        <v>327</v>
      </c>
      <c r="D156" t="s">
        <v>45</v>
      </c>
    </row>
    <row r="158" spans="2:5">
      <c r="B158" t="s">
        <v>171</v>
      </c>
      <c r="C158" t="s">
        <v>633</v>
      </c>
      <c r="D158" t="s">
        <v>171</v>
      </c>
      <c r="E158" t="s">
        <v>60</v>
      </c>
    </row>
    <row r="159" spans="2:5">
      <c r="B159" t="s">
        <v>172</v>
      </c>
      <c r="C159" t="s">
        <v>634</v>
      </c>
      <c r="D159" t="s">
        <v>172</v>
      </c>
      <c r="E159" t="s">
        <v>61</v>
      </c>
    </row>
    <row r="160" spans="2:5">
      <c r="B160" t="s">
        <v>173</v>
      </c>
      <c r="C160" t="s">
        <v>635</v>
      </c>
      <c r="D160" t="s">
        <v>173</v>
      </c>
      <c r="E160" t="s">
        <v>62</v>
      </c>
    </row>
    <row r="161" spans="2:6">
      <c r="B161" t="s">
        <v>174</v>
      </c>
      <c r="C161" t="s">
        <v>327</v>
      </c>
      <c r="D161" t="s">
        <v>174</v>
      </c>
      <c r="E161" t="s">
        <v>123</v>
      </c>
    </row>
    <row r="162" spans="2:6">
      <c r="B162" t="s">
        <v>175</v>
      </c>
      <c r="C162" t="s">
        <v>327</v>
      </c>
      <c r="D162" t="s">
        <v>175</v>
      </c>
      <c r="E162" t="s">
        <v>59</v>
      </c>
    </row>
    <row r="163" spans="2:6">
      <c r="B163" t="s">
        <v>176</v>
      </c>
      <c r="C163" t="s">
        <v>327</v>
      </c>
      <c r="D163" t="s">
        <v>176</v>
      </c>
      <c r="E163" t="s">
        <v>57</v>
      </c>
    </row>
    <row r="165" spans="2:6">
      <c r="B165" t="s">
        <v>674</v>
      </c>
      <c r="C165" t="s">
        <v>82</v>
      </c>
      <c r="D165" s="52" t="s">
        <v>678</v>
      </c>
      <c r="F165" t="s">
        <v>682</v>
      </c>
    </row>
    <row r="166" spans="2:6">
      <c r="B166" t="s">
        <v>675</v>
      </c>
      <c r="C166" s="51" t="s">
        <v>590</v>
      </c>
      <c r="F166" t="s">
        <v>683</v>
      </c>
    </row>
    <row r="167" spans="2:6">
      <c r="B167" t="s">
        <v>676</v>
      </c>
      <c r="C167" t="s">
        <v>57</v>
      </c>
      <c r="D167" s="51" t="s">
        <v>649</v>
      </c>
      <c r="F167" t="s">
        <v>684</v>
      </c>
    </row>
    <row r="168" spans="2:6">
      <c r="B168" t="s">
        <v>677</v>
      </c>
      <c r="C168" t="s">
        <v>59</v>
      </c>
      <c r="D168" s="51" t="s">
        <v>649</v>
      </c>
    </row>
    <row r="170" spans="2:6">
      <c r="B170" t="s">
        <v>190</v>
      </c>
      <c r="C170" t="s">
        <v>679</v>
      </c>
    </row>
    <row r="171" spans="2:6">
      <c r="B171" t="s">
        <v>189</v>
      </c>
      <c r="C171" t="s">
        <v>680</v>
      </c>
    </row>
    <row r="173" spans="2:6">
      <c r="B173" t="s">
        <v>681</v>
      </c>
    </row>
  </sheetData>
  <mergeCells count="2">
    <mergeCell ref="B11:C11"/>
    <mergeCell ref="D11:F11"/>
  </mergeCells>
  <phoneticPr fontId="6" type="noConversion"/>
  <pageMargins left="0.75000000000000011" right="0.75000000000000011" top="1" bottom="1" header="0.5" footer="0.5"/>
  <pageSetup paperSize="9" scale="74" fitToHeight="8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tabSelected="1" workbookViewId="0">
      <selection sqref="A1:XFD1048576"/>
    </sheetView>
  </sheetViews>
  <sheetFormatPr baseColWidth="10" defaultRowHeight="15" x14ac:dyDescent="0"/>
  <cols>
    <col min="2" max="2" width="15.83203125" bestFit="1" customWidth="1"/>
    <col min="3" max="10" width="10.83203125" style="64"/>
  </cols>
  <sheetData>
    <row r="4" spans="2:10">
      <c r="B4" t="s">
        <v>842</v>
      </c>
      <c r="C4" s="64">
        <v>1</v>
      </c>
      <c r="D4" s="64">
        <v>2</v>
      </c>
      <c r="E4" s="64">
        <v>3</v>
      </c>
      <c r="F4" s="64">
        <v>4</v>
      </c>
      <c r="G4" s="64">
        <v>5</v>
      </c>
      <c r="H4" s="64">
        <v>6</v>
      </c>
      <c r="I4" s="64">
        <v>7</v>
      </c>
      <c r="J4" s="64">
        <v>8</v>
      </c>
    </row>
    <row r="5" spans="2:10">
      <c r="B5" t="s">
        <v>843</v>
      </c>
      <c r="C5" s="73" t="s">
        <v>844</v>
      </c>
      <c r="D5" s="73" t="s">
        <v>845</v>
      </c>
      <c r="E5" s="73" t="s">
        <v>846</v>
      </c>
      <c r="F5" s="73" t="s">
        <v>847</v>
      </c>
      <c r="G5" s="73" t="s">
        <v>848</v>
      </c>
      <c r="H5" s="73" t="s">
        <v>849</v>
      </c>
      <c r="I5" s="73" t="s">
        <v>850</v>
      </c>
      <c r="J5" s="73" t="s">
        <v>851</v>
      </c>
    </row>
    <row r="6" spans="2:10">
      <c r="B6" t="s">
        <v>852</v>
      </c>
      <c r="C6" s="73" t="s">
        <v>853</v>
      </c>
      <c r="D6" s="73" t="s">
        <v>854</v>
      </c>
      <c r="E6" s="73" t="s">
        <v>855</v>
      </c>
      <c r="F6" s="73" t="s">
        <v>856</v>
      </c>
      <c r="G6" s="73" t="s">
        <v>857</v>
      </c>
      <c r="H6" s="73" t="s">
        <v>858</v>
      </c>
      <c r="I6" s="73" t="s">
        <v>859</v>
      </c>
      <c r="J6" s="73" t="s">
        <v>860</v>
      </c>
    </row>
    <row r="7" spans="2:10">
      <c r="B7" t="s">
        <v>861</v>
      </c>
      <c r="C7" s="73" t="s">
        <v>862</v>
      </c>
      <c r="D7" s="73" t="s">
        <v>863</v>
      </c>
      <c r="E7" s="73" t="s">
        <v>846</v>
      </c>
      <c r="F7" s="73" t="s">
        <v>845</v>
      </c>
      <c r="G7" s="73" t="s">
        <v>848</v>
      </c>
      <c r="H7" s="73" t="s">
        <v>849</v>
      </c>
      <c r="I7" s="73" t="s">
        <v>850</v>
      </c>
      <c r="J7" s="73" t="s">
        <v>851</v>
      </c>
    </row>
    <row r="8" spans="2:10">
      <c r="B8" t="s">
        <v>861</v>
      </c>
      <c r="C8" s="64" t="s">
        <v>864</v>
      </c>
      <c r="D8" s="64" t="s">
        <v>854</v>
      </c>
      <c r="E8" s="64" t="s">
        <v>855</v>
      </c>
      <c r="F8" s="64" t="s">
        <v>854</v>
      </c>
      <c r="G8" s="73" t="s">
        <v>857</v>
      </c>
      <c r="H8" s="73" t="s">
        <v>858</v>
      </c>
      <c r="I8" s="73" t="s">
        <v>859</v>
      </c>
      <c r="J8" s="73" t="s">
        <v>860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 Ordered</vt:lpstr>
      <vt:lpstr>parts list</vt:lpstr>
      <vt:lpstr>ConversionRate</vt:lpstr>
      <vt:lpstr>Pins and design</vt:lpstr>
      <vt:lpstr>Linkit</vt:lpstr>
      <vt:lpstr>Pin Design V2</vt:lpstr>
      <vt:lpstr>Pin Design V1.2</vt:lpstr>
      <vt:lpstr>Wiring Faults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Hewitt</dc:creator>
  <cp:lastModifiedBy>simon Hewitt</cp:lastModifiedBy>
  <cp:lastPrinted>2015-01-31T17:48:20Z</cp:lastPrinted>
  <dcterms:created xsi:type="dcterms:W3CDTF">2014-12-19T15:37:37Z</dcterms:created>
  <dcterms:modified xsi:type="dcterms:W3CDTF">2015-02-13T15:56:26Z</dcterms:modified>
</cp:coreProperties>
</file>