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umprogramm Rohdaten" sheetId="1" state="visible" r:id="rId3"/>
    <sheet name="Formatiert" sheetId="2" state="visible" r:id="rId4"/>
  </sheets>
  <definedNames>
    <definedName function="false" hidden="false" localSheetId="1" name="_xlnm.Print_Area" vbProcedure="false">Formatiert!$A$1:$F$74</definedName>
    <definedName function="false" hidden="false" localSheetId="1" name="_xlnm.Print_Titles" vbProcedure="false">Formatiert!$1:$1</definedName>
    <definedName function="false" hidden="true" localSheetId="0" name="_xlnm._FilterDatabase" vbProcedure="false">'Raumprogramm Rohdaten'!$A:$K</definedName>
    <definedName function="false" hidden="false" localSheetId="1" name="Kontrollkästchen1" vbProcedure="false">formatiert!#ref!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4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  <comment ref="A55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  <comment ref="A56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  <comment ref="A57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  <comment ref="A58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  <comment ref="A59" authorId="0">
      <text>
        <r>
          <rPr>
            <sz val="10"/>
            <rFont val="Arial"/>
            <family val="2"/>
          </rPr>
          <t xml:space="preserve">======
ID#AAABVDPeldo
tc={B577759C-6718-4D2A-99C3-A0C5C74D5855}    (2024-11-15 05:43:44)
[Threaded comment]
Your version of Excel allows you to read this threaded comment; however, any edits to it will get removed if the file is opened in a newer version of Excel. Learn more: https://go.microsoft.com/fwlink/?linkid=870924
Comment:
    Durch IGT in Zusammenarbeit mit Fachstelle Gebäudetechnik AHB aus zu füllen.</t>
        </r>
      </text>
    </comment>
  </commentList>
</comments>
</file>

<file path=xl/sharedStrings.xml><?xml version="1.0" encoding="utf-8"?>
<sst xmlns="http://schemas.openxmlformats.org/spreadsheetml/2006/main" count="531" uniqueCount="260">
  <si>
    <t xml:space="preserve">Bereich</t>
  </si>
  <si>
    <t xml:space="preserve">Kürzel (LongName)</t>
  </si>
  <si>
    <t xml:space="preserve">Raumbezeichnung</t>
  </si>
  <si>
    <r>
      <rPr>
        <sz val="9"/>
        <color theme="1"/>
        <rFont val="Arial Black"/>
        <family val="2"/>
        <charset val="1"/>
      </rPr>
      <t xml:space="preserve">m</t>
    </r>
    <r>
      <rPr>
        <vertAlign val="superscript"/>
        <sz val="9"/>
        <color theme="1"/>
        <rFont val="Arial Black"/>
        <family val="2"/>
        <charset val="1"/>
      </rPr>
      <t xml:space="preserve">2</t>
    </r>
  </si>
  <si>
    <t xml:space="preserve">Bemerkungen</t>
  </si>
  <si>
    <t xml:space="preserve">SiA-2016</t>
  </si>
  <si>
    <t xml:space="preserve">RFB Nr.</t>
  </si>
  <si>
    <t xml:space="preserve">Kürzel-Name</t>
  </si>
  <si>
    <t xml:space="preserve">Mindesthöhe [m]</t>
  </si>
  <si>
    <t xml:space="preserve">PredefinedType</t>
  </si>
  <si>
    <t xml:space="preserve">EBF</t>
  </si>
  <si>
    <t xml:space="preserve">Unterricht + Betreuung Primarstufe</t>
  </si>
  <si>
    <t xml:space="preserve">AUF_G</t>
  </si>
  <si>
    <t xml:space="preserve">Aufenthaltsraum gross</t>
  </si>
  <si>
    <t xml:space="preserve">Aufteilbar in 2 Räume mittels Mobiler Trennwand</t>
  </si>
  <si>
    <t xml:space="preserve">HNF</t>
  </si>
  <si>
    <t xml:space="preserve">INTERNAL</t>
  </si>
  <si>
    <t xml:space="preserve">AUF_M</t>
  </si>
  <si>
    <t xml:space="preserve">Aufenthaltsraum mittel</t>
  </si>
  <si>
    <t xml:space="preserve">VOR</t>
  </si>
  <si>
    <t xml:space="preserve">Vorzone Klassenzimmer</t>
  </si>
  <si>
    <t xml:space="preserve">NNF</t>
  </si>
  <si>
    <t xml:space="preserve">WCK</t>
  </si>
  <si>
    <t xml:space="preserve">WC SuS Knaben</t>
  </si>
  <si>
    <t xml:space="preserve">Einzelkabinen mit Handwaschbecken ohne Pissoires</t>
  </si>
  <si>
    <t xml:space="preserve">WCM</t>
  </si>
  <si>
    <t xml:space="preserve">WC SuS Mädchen</t>
  </si>
  <si>
    <t xml:space="preserve">WCR</t>
  </si>
  <si>
    <t xml:space="preserve">WC Rollstuhlgerecht (genderneutral)</t>
  </si>
  <si>
    <t xml:space="preserve">falls mehr als 4 KLA auf Geschoss: 1 SuS WC RG ausführen</t>
  </si>
  <si>
    <t xml:space="preserve">WCH</t>
  </si>
  <si>
    <t xml:space="preserve">WC Schulpersonal H</t>
  </si>
  <si>
    <t xml:space="preserve">Einzelkabinen mit Handwaschbecken, Herren mit Pissoire &amp; Klosett</t>
  </si>
  <si>
    <t xml:space="preserve">WCD</t>
  </si>
  <si>
    <t xml:space="preserve">WC Schulpersonal D</t>
  </si>
  <si>
    <t xml:space="preserve">Gemeinschaftsbereich</t>
  </si>
  <si>
    <t xml:space="preserve">MZS</t>
  </si>
  <si>
    <t xml:space="preserve">Mehrzwecksaal</t>
  </si>
  <si>
    <t xml:space="preserve">Erweiterbar in Mensa</t>
  </si>
  <si>
    <t xml:space="preserve">LMZ</t>
  </si>
  <si>
    <t xml:space="preserve">Lager MZS</t>
  </si>
  <si>
    <t xml:space="preserve">direkter Bezug zu MGA und Korridor</t>
  </si>
  <si>
    <t xml:space="preserve">LOG</t>
  </si>
  <si>
    <t xml:space="preserve">Logopädieraum</t>
  </si>
  <si>
    <t xml:space="preserve">Logopädie, MKZ, DAZ etc.</t>
  </si>
  <si>
    <t xml:space="preserve">BSO</t>
  </si>
  <si>
    <t xml:space="preserve">Büro Schulsozialarbeit</t>
  </si>
  <si>
    <t xml:space="preserve">MEN</t>
  </si>
  <si>
    <t xml:space="preserve">Mensa PS</t>
  </si>
  <si>
    <t xml:space="preserve">50-55 Sitzplätze, erweiterbar zu MZS</t>
  </si>
  <si>
    <t xml:space="preserve">KUC</t>
  </si>
  <si>
    <t xml:space="preserve">Küche</t>
  </si>
  <si>
    <t xml:space="preserve">inkl. Arbeitsplatz, Abwasch, Food gekühlt, Food nicht-gekühlt, 
160 Mahlzeiten (mit Tageslicht, Aussenraumbezug) 
</t>
  </si>
  <si>
    <t xml:space="preserve">KUL</t>
  </si>
  <si>
    <t xml:space="preserve">Lager non-food</t>
  </si>
  <si>
    <t xml:space="preserve">Kann im UG sein</t>
  </si>
  <si>
    <t xml:space="preserve">KUE</t>
  </si>
  <si>
    <t xml:space="preserve">Küche Entsorgung</t>
  </si>
  <si>
    <t xml:space="preserve">KUW</t>
  </si>
  <si>
    <t xml:space="preserve">Küche Wagenbahnhof/-park (Rollboys)</t>
  </si>
  <si>
    <t xml:space="preserve">RKU</t>
  </si>
  <si>
    <t xml:space="preserve">Reinigung und Wäsche Küche</t>
  </si>
  <si>
    <t xml:space="preserve">7.1</t>
  </si>
  <si>
    <t xml:space="preserve">Musik Konservatorium Zürich</t>
  </si>
  <si>
    <t xml:space="preserve">MKZ_K</t>
  </si>
  <si>
    <t xml:space="preserve">Musikraum klein</t>
  </si>
  <si>
    <t xml:space="preserve">MKZ_M</t>
  </si>
  <si>
    <t xml:space="preserve">Musikraum mittel</t>
  </si>
  <si>
    <t xml:space="preserve">Schulpersonalbereich</t>
  </si>
  <si>
    <t xml:space="preserve">TAR</t>
  </si>
  <si>
    <t xml:space="preserve">Arbeitsraum Team (PS+KG)</t>
  </si>
  <si>
    <t xml:space="preserve">BLB</t>
  </si>
  <si>
    <t xml:space="preserve">Leitung Betreuung</t>
  </si>
  <si>
    <t xml:space="preserve">Hausdienst</t>
  </si>
  <si>
    <t xml:space="preserve">RRG</t>
  </si>
  <si>
    <t xml:space="preserve">Reinigungsraum Geschoss </t>
  </si>
  <si>
    <t xml:space="preserve">mindestens ein RRG pro Geschoss, entfällt wenn es einen HRR oder einen RRS im Geschoss gibt. Bodenablauf + Ausgusslavabo.
</t>
  </si>
  <si>
    <t xml:space="preserve">HRR</t>
  </si>
  <si>
    <t xml:space="preserve">Hauptreinigungsraum</t>
  </si>
  <si>
    <t xml:space="preserve">1 pro Gebäude/Trakt, im UG, Lager, Kaltwasseranschluss und Ausgusslavabo, Bodenablauf (Im Geschoss des HRR kein RRG)
</t>
  </si>
  <si>
    <t xml:space="preserve">GRP</t>
  </si>
  <si>
    <t xml:space="preserve">Garderobe / Personalraum</t>
  </si>
  <si>
    <t xml:space="preserve">Spinden + Umkleidekabinen</t>
  </si>
  <si>
    <t xml:space="preserve">AGH</t>
  </si>
  <si>
    <t xml:space="preserve">Aussengerätraum LHT</t>
  </si>
  <si>
    <t xml:space="preserve">Zugang direkt von Aussen, für Betreuung und Hausdienst</t>
  </si>
  <si>
    <t xml:space="preserve">CON</t>
  </si>
  <si>
    <t xml:space="preserve">Containerraum </t>
  </si>
  <si>
    <t xml:space="preserve">Container: 0.8 x 1.25 m, 800L Inhalt, Zugang direkt von Aussen</t>
  </si>
  <si>
    <t xml:space="preserve">Sporthallen</t>
  </si>
  <si>
    <t xml:space="preserve">SPH</t>
  </si>
  <si>
    <t xml:space="preserve">Sporthalle</t>
  </si>
  <si>
    <t xml:space="preserve">Einfachhalle 28 x 16 x 7m (frei bespielbare Höhe= 7m, Stauraum für Technik, Tragstruktur, Sportgeräte + ca. 1m)
</t>
  </si>
  <si>
    <t xml:space="preserve">SGR</t>
  </si>
  <si>
    <t xml:space="preserve">Geräteraum</t>
  </si>
  <si>
    <t xml:space="preserve">Diekt aus der zugehörigen Sporthalle, stufenlos zugänglich. Inkl. abschliessbarem Kleingeräteraum. Zu beachten: Mind. 6m Raumtiefe und 2.5m Höhe im Licht.
</t>
  </si>
  <si>
    <t xml:space="preserve">Diekt aus der zugehörigen Sporthalle, stufenlos zugänglich. Inkl. abschliessbarem Kleingeräteraum. Zu beachten: Mind. 6m Raumtiefe und 2.5m Höhe im Licht.</t>
  </si>
  <si>
    <t xml:space="preserve">AGS</t>
  </si>
  <si>
    <t xml:space="preserve">Aussengeräteraum Sport</t>
  </si>
  <si>
    <t xml:space="preserve">Direkter Zugang von Aussen,mit Beleuchtung und Ballkompressor</t>
  </si>
  <si>
    <t xml:space="preserve">GSA</t>
  </si>
  <si>
    <t xml:space="preserve">Garderobe inkl. Dusche</t>
  </si>
  <si>
    <t xml:space="preserve">Garderoben gem. BASPO 201. Jede Umkleide schliesst direkt an einen Duschraum an. 
Inkl. Abtrockungszone, Garderoben gem. BASPO 201. Pro Duschraum ist 1 gehbehindertengerechter Duschplatz vorhanden.</t>
  </si>
  <si>
    <t xml:space="preserve">GRL</t>
  </si>
  <si>
    <t xml:space="preserve">Garderobe Lehrpersonen / Sanität</t>
  </si>
  <si>
    <t xml:space="preserve">Unisex Duschkabine mit Umziehmöglichkeit. 1AP und Schränke</t>
  </si>
  <si>
    <t xml:space="preserve">RRS</t>
  </si>
  <si>
    <t xml:space="preserve">Reinigungsraum Sport</t>
  </si>
  <si>
    <t xml:space="preserve">Auf jeder Ebene mit Sporthalle, dort kein RRG: Wasseranschluss, 
Ausgusswanne min. 1m2,  Bodenablauf.</t>
  </si>
  <si>
    <t xml:space="preserve">WC Knaben</t>
  </si>
  <si>
    <t xml:space="preserve">1 WC + 2 Pissoirs (BASPO 201)</t>
  </si>
  <si>
    <t xml:space="preserve">WC Mädchen</t>
  </si>
  <si>
    <t xml:space="preserve">2 WC (BASPO 201)</t>
  </si>
  <si>
    <t xml:space="preserve">WKR</t>
  </si>
  <si>
    <t xml:space="preserve">Kombiraum Rollstuhlgerecht (genderneutral)</t>
  </si>
  <si>
    <t xml:space="preserve">Kombiraum WC/Dusche rollstuhlgerecht  (geschlechterneutral)'gemäss SIA Norm D 0254, 6.3.9</t>
  </si>
  <si>
    <t xml:space="preserve">ESP</t>
  </si>
  <si>
    <t xml:space="preserve">Eingangshalle Sporthalle</t>
  </si>
  <si>
    <t xml:space="preserve">VF</t>
  </si>
  <si>
    <t xml:space="preserve">RHW</t>
  </si>
  <si>
    <t xml:space="preserve">Raum Hallenwart</t>
  </si>
  <si>
    <t xml:space="preserve">Betriebszentrale und Büro kombiniert (2 AP) Teilzeitarbeitsplatz mit Arbeitssims, bei Eingang Sportanlage</t>
  </si>
  <si>
    <t xml:space="preserve">VSR</t>
  </si>
  <si>
    <t xml:space="preserve">Vereinslager / Vereinsschränke</t>
  </si>
  <si>
    <t xml:space="preserve">Im Korridor, Möglichst nahe am Sporthalleneingang 
(Standardmass Vereinsschrank: 0.72 x 0.64m, H: 2.02m bzw. 1.00m), Je Halle 9-12 Stück/Halle</t>
  </si>
  <si>
    <t xml:space="preserve">WAL</t>
  </si>
  <si>
    <t xml:space="preserve">Lift (IV / Personen / Waren) </t>
  </si>
  <si>
    <t xml:space="preserve">Falls Hallenniveau nicht ebenerdig zugänglich. Für Scheuersaugmaschine (ca. 900 kg.), Grosssportgeräte, mobilen Revisionslift für Wartung, etc. 
Richtgrösse 3.20 x 1.60 x 2.20m</t>
  </si>
  <si>
    <t xml:space="preserve">Haustechnik</t>
  </si>
  <si>
    <t xml:space="preserve">HTR_K</t>
  </si>
  <si>
    <t xml:space="preserve">Heizung (+ Kälte)</t>
  </si>
  <si>
    <t xml:space="preserve">Raumhöhe mind. 3.5m im Licht; Übergabestation Fernwärme; Fläche beinhaltet Installation einer Kälteanlage inkl. Einhausung (natürliche Kältemittel, Propan/CO2).</t>
  </si>
  <si>
    <t xml:space="preserve">FF</t>
  </si>
  <si>
    <t xml:space="preserve">HTR_L</t>
  </si>
  <si>
    <t xml:space="preserve">Lüftung</t>
  </si>
  <si>
    <t xml:space="preserve">Raumhöhe mind. 3.5m im Licht</t>
  </si>
  <si>
    <t xml:space="preserve">HTR_S</t>
  </si>
  <si>
    <t xml:space="preserve">Sanitär</t>
  </si>
  <si>
    <t xml:space="preserve">HTR_E</t>
  </si>
  <si>
    <t xml:space="preserve">Elektohauptverteilung</t>
  </si>
  <si>
    <t xml:space="preserve">Raumhöhe mind. 3.0m im Licht</t>
  </si>
  <si>
    <t xml:space="preserve">Elektro-Unterverteilung / -Kommunikation</t>
  </si>
  <si>
    <t xml:space="preserve">Raumhöhe mind. 3.0m im Licht, ev. Je Geschoss &gt; 8m2</t>
  </si>
  <si>
    <t xml:space="preserve">SCH</t>
  </si>
  <si>
    <t xml:space="preserve">Schacht</t>
  </si>
  <si>
    <t xml:space="preserve">nach Bedarf</t>
  </si>
  <si>
    <t xml:space="preserve">Aussenanlagen</t>
  </si>
  <si>
    <t xml:space="preserve">PAG</t>
  </si>
  <si>
    <t xml:space="preserve">Gedeckter Aussenbereich </t>
  </si>
  <si>
    <t xml:space="preserve">Vordach, freistehender Unterstand oder Auskragung Gebäude</t>
  </si>
  <si>
    <t xml:space="preserve">AGF</t>
  </si>
  <si>
    <t xml:space="preserve">EXTERNAL</t>
  </si>
  <si>
    <t xml:space="preserve">ASP</t>
  </si>
  <si>
    <t xml:space="preserve">Aussensitzplatz Mensa/Verpflegung</t>
  </si>
  <si>
    <t xml:space="preserve">Teil der Pausenfläche PS</t>
  </si>
  <si>
    <t xml:space="preserve">ANF</t>
  </si>
  <si>
    <t xml:space="preserve">PAK</t>
  </si>
  <si>
    <t xml:space="preserve">Aussenraum Kindergarten</t>
  </si>
  <si>
    <t xml:space="preserve">BUF</t>
  </si>
  <si>
    <t xml:space="preserve">GAR</t>
  </si>
  <si>
    <t xml:space="preserve">Schulgarten</t>
  </si>
  <si>
    <t xml:space="preserve">in heutiger Grösse</t>
  </si>
  <si>
    <t xml:space="preserve">PAA</t>
  </si>
  <si>
    <t xml:space="preserve">Pausenfläche PS</t>
  </si>
  <si>
    <t xml:space="preserve">Pausenfläche (Hartplatz) für ges.Schulanlage. Auf Erweiterungsbau sollen auch Dachflächen als Pausenplatz nutzbar sein</t>
  </si>
  <si>
    <t xml:space="preserve">ALL</t>
  </si>
  <si>
    <t xml:space="preserve">Allwetterplatz mit Sportbelag</t>
  </si>
  <si>
    <t xml:space="preserve">idealerweise 26 x 40m - ebenerdiger sportfunktionaler Allwetterplatz (EPDM-Belag, Ballfang) mit minimalen Spielfeld-Abmessungen 24 x 13m plus Sicherheitsraum umlaufend b=1m zwingend nachzuweisen</t>
  </si>
  <si>
    <t xml:space="preserve">PPA</t>
  </si>
  <si>
    <t xml:space="preserve">Parkplätze PW (Normbedarf)</t>
  </si>
  <si>
    <r>
      <rPr>
        <sz val="10"/>
        <color theme="1"/>
        <rFont val="Arial"/>
        <family val="2"/>
        <charset val="1"/>
      </rPr>
      <t xml:space="preserve">Gesamtangebot für Schulpersonal, Besuchende, Anlieferung, IV-Transport usw. Reduktionsfaktor nicht berücksichtigt
</t>
    </r>
    <r>
      <rPr>
        <b val="true"/>
        <sz val="10"/>
        <color theme="1"/>
        <rFont val="Arial"/>
        <family val="2"/>
        <charset val="1"/>
      </rPr>
      <t xml:space="preserve">1 PP-IV auf Anlage, 5 PP ausgelagert in TG vom GFA Wildbach, Wildbachstr. 11</t>
    </r>
  </si>
  <si>
    <t xml:space="preserve">VEL_L</t>
  </si>
  <si>
    <t xml:space="preserve">Velo- Abstellplätze Schulpersonal</t>
  </si>
  <si>
    <t xml:space="preserve">8 Stück, Gedeckt und gegen Diebstahl und Vanalismus geschützt</t>
  </si>
  <si>
    <t xml:space="preserve">VEL_S</t>
  </si>
  <si>
    <t xml:space="preserve">Velo- Abstellplätze Schulkinder</t>
  </si>
  <si>
    <t xml:space="preserve">13 Stück, davon mind 1/3 überdacht, idealerweise alle</t>
  </si>
  <si>
    <t xml:space="preserve">AVF</t>
  </si>
  <si>
    <t xml:space="preserve">Zufahrt, Abstandsfläche, Umschwung</t>
  </si>
  <si>
    <t xml:space="preserve">Bearbeitet Umgebungsflächen</t>
  </si>
  <si>
    <t xml:space="preserve">Alle restlichen bearbeiteten Aussenanlagenflächen bis zur Grundstücksgrenze</t>
  </si>
  <si>
    <t xml:space="preserve">UUF</t>
  </si>
  <si>
    <t xml:space="preserve">Unbearbeitete Umgebungsflächen</t>
  </si>
  <si>
    <t xml:space="preserve">Alle restlichen unbearbeiteten Aussenanlagenflächen bis zur Grundstücksgrenze</t>
  </si>
  <si>
    <t xml:space="preserve">Allgemein</t>
  </si>
  <si>
    <t xml:space="preserve">VRF</t>
  </si>
  <si>
    <t xml:space="preserve">Verkehrsfläche</t>
  </si>
  <si>
    <t xml:space="preserve">WIF</t>
  </si>
  <si>
    <t xml:space="preserve">Windfang</t>
  </si>
  <si>
    <t xml:space="preserve">KOR</t>
  </si>
  <si>
    <t xml:space="preserve">Korridor</t>
  </si>
  <si>
    <t xml:space="preserve">TRH</t>
  </si>
  <si>
    <t xml:space="preserve">Treppenhaus</t>
  </si>
  <si>
    <t xml:space="preserve">LUF</t>
  </si>
  <si>
    <t xml:space="preserve">Luftraum</t>
  </si>
  <si>
    <t xml:space="preserve">m2 / Raum</t>
  </si>
  <si>
    <t xml:space="preserve">AUF_G  -  Aufenthaltsraum gross</t>
  </si>
  <si>
    <t xml:space="preserve">AUF_M  -  Aufenthaltsraum mittel</t>
  </si>
  <si>
    <t xml:space="preserve">VOR  -  Vorzone Klassenzimmer</t>
  </si>
  <si>
    <t xml:space="preserve">WCK  -  WC SuS Knaben</t>
  </si>
  <si>
    <t xml:space="preserve">WCM  -  WC SuS Mädchen</t>
  </si>
  <si>
    <t xml:space="preserve">WCR  -  WC Rollstuhlgerecht (genderneutral)</t>
  </si>
  <si>
    <t xml:space="preserve">WCH  -  WC Schulpersonal H</t>
  </si>
  <si>
    <t xml:space="preserve">WCD  -  WC Schulpersonal D</t>
  </si>
  <si>
    <t xml:space="preserve">SPH  -  Sporthalle</t>
  </si>
  <si>
    <t xml:space="preserve">SGR  -  Geräteraum</t>
  </si>
  <si>
    <t xml:space="preserve">AGS  -  Aussengeräteraum Sport</t>
  </si>
  <si>
    <t xml:space="preserve">GSA  -  Garderobe inkl. Dusche</t>
  </si>
  <si>
    <t xml:space="preserve">GRL  -  Garderobe Lehrpersonen / Sanität</t>
  </si>
  <si>
    <t xml:space="preserve">RRS  -  Reinigungsraum Sport</t>
  </si>
  <si>
    <t xml:space="preserve">WCK  -  WC Knaben</t>
  </si>
  <si>
    <t xml:space="preserve">WCM  -  WC Mädchen</t>
  </si>
  <si>
    <t xml:space="preserve">WKR  -  Kombiraum Rollstuhlgerecht (genderneutral)</t>
  </si>
  <si>
    <t xml:space="preserve">ESP  -  Eingangshalle Sporthalle</t>
  </si>
  <si>
    <t xml:space="preserve">RHW  -  Raum Hallenwart</t>
  </si>
  <si>
    <t xml:space="preserve">VSR  -  Vereinslager / Vereinsschränke</t>
  </si>
  <si>
    <t xml:space="preserve">WAL  -  Lift (IV / Personen / Waren) </t>
  </si>
  <si>
    <t xml:space="preserve">TAR  -  Arbeitsraum Team (PS+KG)</t>
  </si>
  <si>
    <t xml:space="preserve">BLB  -  Leitung Betreuung</t>
  </si>
  <si>
    <t xml:space="preserve">MKZ_K  -  Musikraum klein</t>
  </si>
  <si>
    <t xml:space="preserve">MKZ_M  -  Musikraum mittel</t>
  </si>
  <si>
    <t xml:space="preserve">HTR_K  -  Heizung (+ Kälte)</t>
  </si>
  <si>
    <t xml:space="preserve">HTR_L  -  Lüftung</t>
  </si>
  <si>
    <t xml:space="preserve">HTR_S  -  Sanitär</t>
  </si>
  <si>
    <t xml:space="preserve">HTR_E  -  Elektohauptverteilung</t>
  </si>
  <si>
    <t xml:space="preserve">HTR_K  -  Elektro-Unterverteilung / -Kommunikation</t>
  </si>
  <si>
    <t xml:space="preserve">SCH  -  Schacht</t>
  </si>
  <si>
    <t xml:space="preserve">RRG  -  Reinigungsraum Geschoss </t>
  </si>
  <si>
    <t xml:space="preserve">HRR  -  Hauptreinigungsraum</t>
  </si>
  <si>
    <t xml:space="preserve">GRP  -  Garderobe / Personalraum</t>
  </si>
  <si>
    <t xml:space="preserve">AGH  -  Aussengerätraum LHT</t>
  </si>
  <si>
    <t xml:space="preserve">CON  -  Containerraum </t>
  </si>
  <si>
    <t xml:space="preserve">MZS  -  Mehrzwecksaal</t>
  </si>
  <si>
    <t xml:space="preserve">LMZ  -  Lager MZS</t>
  </si>
  <si>
    <t xml:space="preserve">LOG  -  Logopädieraum</t>
  </si>
  <si>
    <t xml:space="preserve">BSO  -  Büro Schulsozialarbeit</t>
  </si>
  <si>
    <t xml:space="preserve">MEN  -  Mensa PS</t>
  </si>
  <si>
    <t xml:space="preserve">KUC  -  Küche</t>
  </si>
  <si>
    <t xml:space="preserve">KUL  -  Lager non-food</t>
  </si>
  <si>
    <t xml:space="preserve">KUE  -  Küche Entsorgung</t>
  </si>
  <si>
    <t xml:space="preserve">KUW  -  Küche Wagenbahnhof/-park (Rollboys)</t>
  </si>
  <si>
    <t xml:space="preserve">RKU  -  Reinigung und Wäsche Küche</t>
  </si>
  <si>
    <t xml:space="preserve">PAG  -  Gedeckter Aussenbereich </t>
  </si>
  <si>
    <t xml:space="preserve">ASP  -  Aussensitzplatz Mensa/Verpflegung</t>
  </si>
  <si>
    <t xml:space="preserve">PAK  -  Aussenraum Kindergarten</t>
  </si>
  <si>
    <t xml:space="preserve">GAR  -  Schulgarten</t>
  </si>
  <si>
    <t xml:space="preserve">PAA  -  Pausenfläche PS</t>
  </si>
  <si>
    <t xml:space="preserve">ALL  -  Allwetterplatz mit Sportbelag</t>
  </si>
  <si>
    <t xml:space="preserve">PPA  -  Parkplätze PW (Normbedarf)</t>
  </si>
  <si>
    <t xml:space="preserve">VEL_L  -  Velo- Abstellplätze Schulpersonal</t>
  </si>
  <si>
    <t xml:space="preserve">VEL_S  -  Velo- Abstellplätze Schulkinder</t>
  </si>
  <si>
    <t xml:space="preserve">AVF  -  Zufahrt, Abstandsfläche, Umschwung</t>
  </si>
  <si>
    <t xml:space="preserve">BUF  -  Bearbeitet Umgebungsflächen</t>
  </si>
  <si>
    <t xml:space="preserve">UUF  -  Unbearbeitete Umgebungsflächen</t>
  </si>
  <si>
    <t xml:space="preserve">VRF  -  Verkehrsfläche</t>
  </si>
  <si>
    <t xml:space="preserve">WIF  -  Windfang</t>
  </si>
  <si>
    <t xml:space="preserve">KOR  -  Korridor</t>
  </si>
  <si>
    <t xml:space="preserve">TRH  -  Treppenhaus</t>
  </si>
  <si>
    <t xml:space="preserve">LUF  -  Luftraum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</si>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</sst>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&quot;CHF &quot;* #,##0.00_ ;_ &quot;CHF &quot;* \-#,##0.00_ ;_ &quot;CHF &quot;* \-??_ ;_ @_ "/>
    <numFmt numFmtId="166" formatCode="&quot;WAHR&quot;;&quot;WAHR&quot;;&quot;FALSCH&quot;"/>
    <numFmt numFmtId="167" formatCode="@"/>
    <numFmt numFmtId="168" formatCode="General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sz val="11"/>
      <color theme="1"/>
      <name val="Calibri"/>
      <family val="2"/>
      <charset val="1"/>
    </font>
    <font>
      <sz val="9"/>
      <color theme="1"/>
      <name val="Arial Black"/>
      <family val="2"/>
      <charset val="1"/>
    </font>
    <font>
      <vertAlign val="superscript"/>
      <sz val="9"/>
      <color theme="1"/>
      <name val="Arial Black"/>
      <family val="2"/>
      <charset val="1"/>
    </font>
    <font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  <font>
      <b val="true"/>
      <sz val="5"/>
      <color rgb="FF000000"/>
      <name val="Arial"/>
      <family val="0"/>
      <charset val="1"/>
    </font>
    <font>
      <b val="true"/>
      <sz val="5"/>
      <color theme="1"/>
      <name val="Arial"/>
      <family val="2"/>
      <charset val="1"/>
    </font>
    <font>
      <b val="true"/>
      <sz val="5"/>
      <name val="Arial"/>
      <family val="2"/>
      <charset val="1"/>
    </font>
    <font>
      <b val="true"/>
      <sz val="8"/>
      <color rgb="FFFFFFFF"/>
      <name val="Arial Black"/>
      <family val="0"/>
      <charset val="1"/>
    </font>
    <font>
      <b val="true"/>
      <sz val="8"/>
      <color rgb="FF000000"/>
      <name val="Arial Black"/>
      <family val="0"/>
      <charset val="1"/>
    </font>
    <font>
      <b val="true"/>
      <sz val="8"/>
      <color theme="1"/>
      <name val="Arial"/>
      <family val="2"/>
      <charset val="1"/>
    </font>
    <font>
      <sz val="8"/>
      <name val="Arial"/>
      <family val="2"/>
      <charset val="1"/>
    </font>
    <font>
      <sz val="7"/>
      <color theme="1"/>
      <name val="Arial"/>
      <family val="2"/>
      <charset val="1"/>
    </font>
    <font>
      <sz val="7"/>
      <name val="Arial"/>
      <family val="0"/>
      <charset val="1"/>
    </font>
    <font>
      <sz val="10"/>
      <name val="Arial Black"/>
      <family val="0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15"/>
        <bgColor rgb="FFC0C0C0"/>
      </patternFill>
    </fill>
    <fill>
      <patternFill patternType="solid">
        <fgColor rgb="FFFF0000"/>
        <bgColor rgb="FF9933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4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0" xfId="22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2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2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2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2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2" borderId="0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8" fillId="2" borderId="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0" xfId="22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22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8" fillId="2" borderId="1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24" fillId="2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8" fillId="2" borderId="1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25" fillId="2" borderId="2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2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2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26" xfId="27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8" fillId="2" borderId="2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0" xfId="22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2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Pivot Table Category" xfId="23"/>
    <cellStyle name="Pivot Table Corner" xfId="24"/>
    <cellStyle name="Pivot Table Field" xfId="25"/>
    <cellStyle name="Pivot Table Result" xfId="26"/>
    <cellStyle name="Pivot Table Title" xfId="27"/>
    <cellStyle name="Pivot Table Value" xfId="28"/>
    <cellStyle name="Standard 2" xfId="29"/>
  </cellStyles>
  <dxfs count="30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1"/>
      </font>
    </dxf>
    <dxf>
      <font>
        <b val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/>
    <dxf/>
    <dxf/>
    <dxf/>
    <dxf/>
    <dxf/>
    <dxf/>
    <dxf/>
    <dxf/>
    <dxf/>
    <dxf/>
    <dxf/>
    <dxf/>
    <dxf/>
    <dxf/>
    <dxf/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color rgb="FFFFFFFF"/>
      </font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ont>
        <b val="1"/>
        <color rgb="FFFFFFFF"/>
      </font>
    </dxf>
    <dxf>
      <font>
        <b val="1"/>
        <color rgb="FFFFFFFF"/>
      </font>
    </dxf>
    <dxf>
      <font>
        <color rgb="FF000000"/>
      </font>
    </dxf>
    <dxf>
      <font>
        <color rgb="FF000000"/>
      </font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font>
        <color rgb="FF000000"/>
      </font>
    </dxf>
    <dxf>
      <fill>
        <patternFill>
          <bgColor theme="0" tint="-0.25"/>
        </patternFill>
      </fill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color rgb="FF000000"/>
      </font>
      <fill>
        <patternFill>
          <bgColor theme="1" tint="0.4999"/>
        </patternFill>
      </fill>
    </dxf>
    <dxf>
      <font>
        <color rgb="FF000000"/>
      </font>
    </dxf>
    <dxf>
      <font>
        <color rgb="FF000000"/>
      </font>
      <fill>
        <patternFill>
          <bgColor theme="1" tint="0.4999"/>
        </patternFill>
      </fill>
    </dxf>
    <dxf>
      <font>
        <color rgb="FF000000"/>
      </font>
    </dxf>
    <dxf>
      <font>
        <color rgb="FF808080"/>
      </font>
    </dxf>
    <dxf>
      <fill>
        <patternFill>
          <bgColor theme="0" tint="-0.25"/>
        </patternFill>
      </fill>
    </dxf>
    <dxf>
      <font>
        <color rgb="FFBFBFBF"/>
      </font>
    </dxf>
    <dxf>
      <fill>
        <patternFill>
          <bgColor theme="0" tint="-0.15"/>
        </patternFill>
      </fill>
    </dxf>
    <dxf>
      <fill>
        <patternFill>
          <bgColor theme="0" tint="-0.15"/>
        </patternFill>
      </fill>
    </dxf>
    <dxf>
      <border diagonalUp="false" diagonalDown="false">
        <left/>
        <right/>
        <top/>
        <bottom style="thin"/>
        <diagonal/>
      </border>
    </dxf>
    <dxf/>
    <dxf/>
    <dxf/>
    <dxf/>
    <dxf/>
    <dxf/>
    <dxf/>
    <dxf/>
    <dxf/>
    <dxf/>
    <dxf/>
    <dxf/>
    <dxf/>
    <dxf/>
    <dxf/>
    <dxf/>
    <dxf>
      <font>
        <b val="1"/>
      </font>
    </dxf>
    <dxf>
      <font>
        <b val="1"/>
      </font>
    </dxf>
    <dxf>
      <border diagonalUp="false" diagonalDown="false">
        <left/>
        <right/>
        <top/>
        <bottom/>
        <diagonal/>
      </border>
    </dxf>
    <dxf>
      <border diagonalUp="false" diagonalDown="false">
        <left/>
        <right/>
        <top/>
        <bottom/>
        <diagonal/>
      </border>
    </dxf>
    <dxf>
      <border diagonalUp="false" diagonalDown="false">
        <left/>
        <right/>
        <top/>
        <bottom/>
        <diagon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Arial Black"/>
        <charset val="1"/>
        <family val="0"/>
      </font>
    </dxf>
    <dxf>
      <font>
        <name val="Arial Black"/>
        <charset val="1"/>
        <family val="0"/>
      </font>
    </dxf>
    <dxf>
      <font>
        <name val="Arial Black"/>
        <charset val="1"/>
        <family val="0"/>
      </font>
    </dxf>
    <dxf>
      <font>
        <sz val="5"/>
      </font>
    </dxf>
    <dxf>
      <font>
        <sz val="5"/>
      </font>
    </dxf>
    <dxf>
      <font>
        <sz val="5"/>
      </font>
    </dxf>
    <dxf>
      <font>
        <color rgb="FFFFFFFF"/>
      </font>
    </dxf>
    <dxf>
      <border diagonalUp="false" diagonalDown="false">
        <left/>
        <right/>
        <top/>
        <bottom style="hair"/>
        <diagonal/>
      </border>
    </dxf>
    <dxf>
      <border diagonalUp="false" diagonalDown="false">
        <left/>
        <right/>
        <top/>
        <bottom style="hair"/>
        <diagonal/>
      </border>
    </dxf>
    <dxf>
      <border diagonalUp="false" diagonalDown="false">
        <left/>
        <right/>
        <top/>
        <bottom style="hair"/>
        <diagonal/>
      </border>
    </dxf>
    <dxf>
      <border diagonalUp="false" diagonalDown="false">
        <left/>
        <right/>
        <top/>
        <bottom style="hair"/>
        <diagonal/>
      </border>
    </dxf>
    <dxf>
      <border diagonalUp="false" diagonalDown="false">
        <left/>
        <right/>
        <top/>
        <bottom style="hair"/>
        <diagon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FFFF"/>
      </font>
    </dxf>
    <dxf>
      <font>
        <name val="Arial Black"/>
        <charset val="1"/>
        <family val="0"/>
      </font>
    </dxf>
    <dxf>
      <font>
        <name val="Arial Black"/>
        <charset val="1"/>
        <family val="0"/>
      </font>
    </dxf>
    <dxf>
      <font>
        <sz val="7"/>
      </font>
    </dxf>
    <dxf>
      <font>
        <sz val="7"/>
      </font>
    </dxf>
    <dxf>
      <font>
        <name val="Arial Black"/>
        <charset val="1"/>
        <family val="0"/>
      </font>
    </dxf>
    <dxf>
      <font>
        <name val="Arial Black"/>
        <charset val="1"/>
        <family val="0"/>
      </font>
    </dxf>
    <dxf/>
    <dxf/>
    <dxf>
      <fill>
        <patternFill>
          <bgColor theme="0"/>
        </patternFill>
      </fill>
    </dxf>
    <dxf>
      <fill>
        <patternFill>
          <bgColor theme="0"/>
        </patternFill>
      </fill>
    </dxf>
    <dxf/>
    <dxf/>
    <dxf/>
    <dxf>
      <border diagonalUp="false" diagonalDown="false">
        <left/>
        <right/>
        <top/>
        <bottom/>
        <diagonal/>
      </border>
    </dxf>
    <dxf>
      <border diagonalUp="false" diagonalDown="false">
        <left/>
        <right/>
        <top/>
        <bottom/>
        <diagonal/>
      </border>
    </dxf>
    <dxf>
      <border diagonalUp="false" diagonalDown="false">
        <left/>
        <right/>
        <top/>
        <bottom/>
        <diagonal/>
      </border>
    </dxf>
    <dxf>
      <border diagonalUp="false" diagonalDown="false">
        <left/>
        <right/>
        <top/>
        <bottom style="hair"/>
        <diagonal/>
      </border>
    </dxf>
    <dxf>
      <border diagonalUp="false" diagonalDown="false">
        <left/>
        <right/>
        <top/>
        <bottom style="hair"/>
        <diagonal/>
      </border>
    </dxf>
    <dxf/>
    <dxf/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/>
    <dxf/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>
      <font>
        <name val="Arial Black"/>
        <charset val="1"/>
        <family val="0"/>
      </font>
      <fill>
        <patternFill>
          <bgColor theme="0"/>
        </patternFill>
      </fill>
    </dxf>
    <dxf/>
    <dxf/>
    <dxf/>
    <dxf/>
    <dxf/>
    <dxf/>
    <dxf/>
    <dxf/>
    <dxf/>
    <dxf/>
    <dxf/>
    <dxf/>
    <dxf/>
    <dxf/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b val="1"/>
      </font>
    </dxf>
    <dxf>
      <font>
        <b val="1"/>
      </font>
    </dxf>
    <dxf>
      <font>
        <b val="1"/>
      </font>
    </dxf>
    <dxf/>
    <dxf/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/>
    <dxf/>
    <dxf>
      <font>
        <sz val="8"/>
      </font>
    </dxf>
    <dxf>
      <font>
        <sz val="8"/>
      </font>
    </dxf>
    <dxf>
      <font>
        <sz val="8"/>
      </font>
      <fill>
        <patternFill>
          <bgColor theme="0"/>
        </patternFill>
      </fill>
    </dxf>
    <dxf>
      <font>
        <sz val="8"/>
      </font>
      <fill>
        <patternFill>
          <bgColor theme="0"/>
        </patternFill>
      </fill>
    </dxf>
    <dxf>
      <font>
        <sz val="8"/>
      </font>
      <fill>
        <patternFill>
          <bgColor theme="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7"/>
      </font>
    </dxf>
    <dxf>
      <font>
        <sz val="7"/>
      </font>
    </dxf>
    <dxf>
      <font>
        <sz val="7"/>
      </font>
    </dxf>
    <dxf>
      <font>
        <sz val="8"/>
      </font>
    </dxf>
    <dxf>
      <font>
        <sz val="8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" createdVersion="3">
  <cacheSource type="worksheet">
    <worksheetSource ref="A1:I77" sheet="Raumprogramm Rohdaten"/>
  </cacheSource>
  <cacheFields count="9">
    <cacheField name="Bereich" numFmtId="0">
      <sharedItems count="9">
        <s v="Allgemein"/>
        <s v="Aussenanlagen"/>
        <s v="Gemeinschaftsbereich"/>
        <s v="Hausdienst"/>
        <s v="Haustechnik"/>
        <s v="Musik Konservatorium Zürich"/>
        <s v="Schulpersonalbereich"/>
        <s v="Sporthallen"/>
        <s v="Unterricht + Betreuung Primarstufe"/>
      </sharedItems>
    </cacheField>
    <cacheField name="Kürzel (LongName)" numFmtId="0">
      <sharedItems count="60">
        <s v="AGH"/>
        <s v="AGS"/>
        <s v="ALL"/>
        <s v="ASP"/>
        <s v="AUF_G"/>
        <s v="AUF_M"/>
        <s v="AVF"/>
        <s v="BLB"/>
        <s v="BSO"/>
        <s v="BUF"/>
        <s v="CON"/>
        <s v="ESP"/>
        <s v="GAR"/>
        <s v="GRL"/>
        <s v="GRP"/>
        <s v="GSA"/>
        <s v="HRR"/>
        <s v="HTR_E"/>
        <s v="HTR_K"/>
        <s v="HTR_L"/>
        <s v="HTR_S"/>
        <s v="KOR"/>
        <s v="KUC"/>
        <s v="KUE"/>
        <s v="KUL"/>
        <s v="KUW"/>
        <s v="LMZ"/>
        <s v="LOG"/>
        <s v="LUF"/>
        <s v="MEN"/>
        <s v="MKZ_K"/>
        <s v="MKZ_M"/>
        <s v="MZS"/>
        <s v="PAA"/>
        <s v="PAG"/>
        <s v="PAK"/>
        <s v="PPA"/>
        <s v="RHW"/>
        <s v="RKU"/>
        <s v="RRG"/>
        <s v="RRS"/>
        <s v="SCH"/>
        <s v="SGR"/>
        <s v="SPH"/>
        <s v="TAR"/>
        <s v="TRH"/>
        <s v="UUF"/>
        <s v="VEL_L"/>
        <s v="VEL_S"/>
        <s v="VOR"/>
        <s v="VRF"/>
        <s v="VSR"/>
        <s v="WAL"/>
        <s v="WCD"/>
        <s v="WCH"/>
        <s v="WCK"/>
        <s v="WCM"/>
        <s v="WCR"/>
        <s v="WIF"/>
        <s v="WKR"/>
      </sharedItems>
    </cacheField>
    <cacheField name="Raumbezeichnung" numFmtId="0">
      <sharedItems count="63">
        <s v="Allwetterplatz mit Sportbelag"/>
        <s v="Arbeitsraum Team (PS+KG)"/>
        <s v="Aufenthaltsraum gross"/>
        <s v="Aufenthaltsraum mittel"/>
        <s v="Aussengeräteraum Sport"/>
        <s v="Aussengerätraum LHT"/>
        <s v="Aussenraum Kindergarten"/>
        <s v="Aussensitzplatz Mensa/Verpflegung"/>
        <s v="Bearbeitet Umgebungsflächen"/>
        <s v="Büro Schulsozialarbeit"/>
        <s v="Containerraum "/>
        <s v="Eingangshalle Sporthalle"/>
        <s v="Elektohauptverteilung"/>
        <s v="Elektro-Unterverteilung / -Kommunikation"/>
        <s v="Garderobe / Personalraum"/>
        <s v="Garderobe inkl. Dusche"/>
        <s v="Garderobe Lehrpersonen / Sanität"/>
        <s v="Gedeckter Aussenbereich "/>
        <s v="Geräteraum"/>
        <s v="Hauptreinigungsraum"/>
        <s v="Heizung (+ Kälte)"/>
        <s v="Kombiraum Rollstuhlgerecht (genderneutral)"/>
        <s v="Korridor"/>
        <s v="Küche"/>
        <s v="Küche Entsorgung"/>
        <s v="Küche Wagenbahnhof/-park (Rollboys)"/>
        <s v="Lager MZS"/>
        <s v="Lager non-food"/>
        <s v="Leitung Betreuung"/>
        <s v="Lift (IV / Personen / Waren) "/>
        <s v="Logopädieraum"/>
        <s v="Luftraum"/>
        <s v="Lüftung"/>
        <s v="Mehrzwecksaal"/>
        <s v="Mensa PS"/>
        <s v="Musikraum klein"/>
        <s v="Musikraum mittel"/>
        <s v="Parkplätze PW (Normbedarf)"/>
        <s v="Pausenfläche PS"/>
        <s v="Raum Hallenwart"/>
        <s v="Reinigung und Wäsche Küche"/>
        <s v="Reinigungsraum Geschoss "/>
        <s v="Reinigungsraum Sport"/>
        <s v="Sanitär"/>
        <s v="Schacht"/>
        <s v="Schulgarten"/>
        <s v="Sporthalle"/>
        <s v="Treppenhaus"/>
        <s v="Unbearbeitete Umgebungsflächen"/>
        <s v="Velo- Abstellplätze Schulkinder"/>
        <s v="Velo- Abstellplätze Schulpersonal"/>
        <s v="Vereinslager / Vereinsschränke"/>
        <s v="Verkehrsfläche"/>
        <s v="Vorzone Klassenzimmer"/>
        <s v="WC Knaben"/>
        <s v="WC Mädchen"/>
        <s v="WC Rollstuhlgerecht (genderneutral)"/>
        <s v="WC Schulpersonal D"/>
        <s v="WC Schulpersonal H"/>
        <s v="WC SuS Knaben"/>
        <s v="WC SuS Mädchen"/>
        <s v="Windfang"/>
        <s v="Zufahrt, Abstandsfläche, Umschwung"/>
      </sharedItems>
    </cacheField>
    <cacheField name="m2" numFmtId="0">
      <sharedItems containsString="0" containsBlank="1" containsNumber="1" minValue="1" maxValue="448" count="30">
        <n v="1"/>
        <n v="2.5"/>
        <n v="3"/>
        <n v="4"/>
        <n v="5"/>
        <n v="6"/>
        <n v="7"/>
        <n v="8"/>
        <n v="10"/>
        <n v="12"/>
        <n v="15"/>
        <n v="16"/>
        <n v="18"/>
        <n v="20"/>
        <n v="25"/>
        <n v="30"/>
        <n v="36"/>
        <n v="40"/>
        <n v="45"/>
        <n v="54"/>
        <n v="55"/>
        <n v="70"/>
        <n v="72"/>
        <n v="90"/>
        <n v="108"/>
        <n v="150"/>
        <n v="390"/>
        <n v="400"/>
        <n v="448"/>
        <m/>
      </sharedItems>
    </cacheField>
    <cacheField name="Bemerkungen" numFmtId="0">
      <sharedItems containsBlank="1" count="44">
        <s v="1 pro Gebäude/Trakt, im UG, Lager, Kaltwasseranschluss und Ausgusslavabo, Bodenablauf (Im Geschoss des HRR kein RRG)&#10;"/>
        <s v="1 WC + 2 Pissoirs (BASPO 201)"/>
        <s v="13 Stück, davon mind 1/3 überdacht, idealerweise alle"/>
        <s v="2 WC (BASPO 201)"/>
        <s v="50-55 Sitzplätze, erweiterbar zu MZS"/>
        <s v="8 Stück, Gedeckt und gegen Diebstahl und Vanalismus geschützt"/>
        <s v="Alle restlichen bearbeiteten Aussenanlagenflächen bis zur Grundstücksgrenze"/>
        <s v="Alle restlichen unbearbeiteten Aussenanlagenflächen bis zur Grundstücksgrenze"/>
        <s v="Auf jeder Ebene mit Sporthalle, dort kein RRG: Wasseranschluss, &#10;Ausgusswanne min. 1m2,  Bodenablauf."/>
        <s v="Aufteilbar in 2 Räume mittels Mobiler Trennwand"/>
        <s v="Betriebszentrale und Büro kombiniert (2 AP) Teilzeitarbeitsplatz mit Arbeitssims, bei Eingang Sportanlage"/>
        <s v="Container: 0.8 x 1.25 m, 800L Inhalt, Zugang direkt von Aussen"/>
        <s v="Diekt aus der zugehörigen Sporthalle, stufenlos zugänglich. Inkl. abschliessbarem Kleingeräteraum. Zu beachten: Mind. 6m Raumtiefe und 2.5m Höhe im Licht."/>
        <s v="Diekt aus der zugehörigen Sporthalle, stufenlos zugänglich. Inkl. abschliessbarem Kleingeräteraum. Zu beachten: Mind. 6m Raumtiefe und 2.5m Höhe im Licht.&#10;"/>
        <s v="direkter Bezug zu MGA und Korridor"/>
        <s v="Direkter Zugang von Aussen,mit Beleuchtung und Ballkompressor"/>
        <s v="Einfachhalle 28 x 16 x 7m (frei bespielbare Höhe= 7m, Stauraum für Technik, Tragstruktur, Sportgeräte + ca. 1m)&#10;"/>
        <s v="Einzelkabinen mit Handwaschbecken ohne Pissoires"/>
        <s v="Einzelkabinen mit Handwaschbecken, Herren mit Pissoire &amp; Klosett"/>
        <s v="Erweiterbar in Mensa"/>
        <s v="Falls Hallenniveau nicht ebenerdig zugänglich. Für Scheuersaugmaschine (ca. 900 kg.), Grosssportgeräte, mobilen Revisionslift für Wartung, etc. &#10;Richtgrösse 3.20 x 1.60 x 2.20m"/>
        <s v="falls mehr als 4 KLA auf Geschoss: 1 SuS WC RG ausführen"/>
        <s v="Garderoben gem. BASPO 201. Jede Umkleide schliesst direkt an einen Duschraum an. &#10;Inkl. Abtrockungszone, Garderoben gem. BASPO 201. Pro Duschraum ist 1 gehbehindertengerechter Duschplatz vorhanden."/>
        <s v="Gesamtangebot für Schulpersonal, Besuchende, Anlieferung, IV-Transport usw. Reduktionsfaktor nicht berücksichtigt&#10;1 PP-IV auf Anlage, 5 PP ausgelagert in TG vom GFA Wildbach, Wildbachstr. 11"/>
        <s v="idealerweise 26 x 40m - ebenerdiger sportfunktionaler Allwetterplatz (EPDM-Belag, Ballfang) mit minimalen Spielfeld-Abmessungen 24 x 13m plus Sicherheitsraum umlaufend b=1m zwingend nachzuweisen"/>
        <s v="Im Korridor, Möglichst nahe am Sporthalleneingang &#10;(Standardmass Vereinsschrank: 0.72 x 0.64m, H: 2.02m bzw. 1.00m), Je Halle 9-12 Stück/Halle"/>
        <s v="in heutiger Grösse"/>
        <s v="inkl. Arbeitsplatz, Abwasch, Food gekühlt, Food nicht-gekühlt, &#10;160 Mahlzeiten (mit Tageslicht, Aussenraumbezug) &#10;"/>
        <s v="Kann im UG sein"/>
        <s v="Kombiraum WC/Dusche rollstuhlgerecht  (geschlechterneutral)'gemäss SIA Norm D 0254, 6.3.9"/>
        <s v="Logopädie, MKZ, DAZ etc."/>
        <s v="mindestens ein RRG pro Geschoss, entfällt wenn es einen HRR oder einen RRS im Geschoss gibt. Bodenablauf + Ausgusslavabo.&#10;"/>
        <s v="nach Bedarf"/>
        <s v="Pausenfläche (Hartplatz) für ges.Schulanlage. Auf Erweiterungsbau sollen auch Dachflächen als Pausenplatz nutzbar sein"/>
        <s v="Raumhöhe mind. 3.0m im Licht"/>
        <s v="Raumhöhe mind. 3.0m im Licht, ev. Je Geschoss &gt; 8m2"/>
        <s v="Raumhöhe mind. 3.5m im Licht"/>
        <s v="Raumhöhe mind. 3.5m im Licht; Übergabestation Fernwärme; Fläche beinhaltet Installation einer Kälteanlage inkl. Einhausung (natürliche Kältemittel, Propan/CO2)."/>
        <s v="Spinden + Umkleidekabinen"/>
        <s v="Teil der Pausenfläche PS"/>
        <s v="Unisex Duschkabine mit Umziehmöglichkeit. 1AP und Schränke"/>
        <s v="Vordach, freistehender Unterstand oder Auskragung Gebäude"/>
        <s v="Zugang direkt von Aussen, für Betreuung und Hausdienst"/>
        <m/>
      </sharedItems>
    </cacheField>
    <cacheField name="SiA-2016" numFmtId="0">
      <sharedItems containsBlank="1" count="8">
        <s v="AGF"/>
        <s v="ANF"/>
        <s v="BUF"/>
        <s v="FF"/>
        <s v="HNF"/>
        <s v="NNF"/>
        <s v="VF"/>
        <m/>
      </sharedItems>
    </cacheField>
    <cacheField name="RFB Nr." numFmtId="0">
      <sharedItems containsBlank="1" containsMixedTypes="1" containsNumber="1" minValue="1.2" maxValue="10.8" count="23">
        <n v="1.2"/>
        <n v="1.5"/>
        <n v="2.1"/>
        <n v="3.8"/>
        <n v="4.1"/>
        <n v="4.3"/>
        <n v="4.4"/>
        <n v="5.2"/>
        <n v="5.3"/>
        <n v="5.5"/>
        <n v="5.6"/>
        <n v="7.1"/>
        <n v="7.2"/>
        <n v="7.3"/>
        <n v="8.1"/>
        <n v="8.3"/>
        <n v="8.5"/>
        <n v="9.1"/>
        <n v="10.1"/>
        <n v="10.4"/>
        <n v="10.8"/>
        <s v="7.1"/>
        <m/>
      </sharedItems>
    </cacheField>
    <cacheField name="Kürzel-Name" numFmtId="0">
      <sharedItems count="63">
        <s v="AGH  -  Aussengerätraum LHT"/>
        <s v="AGS  -  Aussengeräteraum Sport"/>
        <s v="ALL  -  Allwetterplatz mit Sportbelag"/>
        <s v="ASP  -  Aussensitzplatz Mensa/Verpflegung"/>
        <s v="AUF_G  -  Aufenthaltsraum gross"/>
        <s v="AUF_M  -  Aufenthaltsraum mittel"/>
        <s v="AVF  -  Zufahrt, Abstandsfläche, Umschwung"/>
        <s v="BLB  -  Leitung Betreuung"/>
        <s v="BSO  -  Büro Schulsozialarbeit"/>
        <s v="BUF  -  Bearbeitet Umgebungsflächen"/>
        <s v="CON  -  Containerraum "/>
        <s v="ESP  -  Eingangshalle Sporthalle"/>
        <s v="GAR  -  Schulgarten"/>
        <s v="GRL  -  Garderobe Lehrpersonen / Sanität"/>
        <s v="GRP  -  Garderobe / Personalraum"/>
        <s v="GSA  -  Garderobe inkl. Dusche"/>
        <s v="HRR  -  Hauptreinigungsraum"/>
        <s v="HTR_E  -  Elektohauptverteilung"/>
        <s v="HTR_K  -  Elektro-Unterverteilung / -Kommunikation"/>
        <s v="HTR_K  -  Heizung (+ Kälte)"/>
        <s v="HTR_L  -  Lüftung"/>
        <s v="HTR_S  -  Sanitär"/>
        <s v="KOR  -  Korridor"/>
        <s v="KUC  -  Küche"/>
        <s v="KUE  -  Küche Entsorgung"/>
        <s v="KUL  -  Lager non-food"/>
        <s v="KUW  -  Küche Wagenbahnhof/-park (Rollboys)"/>
        <s v="LMZ  -  Lager MZS"/>
        <s v="LOG  -  Logopädieraum"/>
        <s v="LUF  -  Luftraum"/>
        <s v="MEN  -  Mensa PS"/>
        <s v="MKZ_K  -  Musikraum klein"/>
        <s v="MKZ_M  -  Musikraum mittel"/>
        <s v="MZS  -  Mehrzwecksaal"/>
        <s v="PAA  -  Pausenfläche PS"/>
        <s v="PAG  -  Gedeckter Aussenbereich "/>
        <s v="PAK  -  Aussenraum Kindergarten"/>
        <s v="PPA  -  Parkplätze PW (Normbedarf)"/>
        <s v="RHW  -  Raum Hallenwart"/>
        <s v="RKU  -  Reinigung und Wäsche Küche"/>
        <s v="RRG  -  Reinigungsraum Geschoss "/>
        <s v="RRS  -  Reinigungsraum Sport"/>
        <s v="SCH  -  Schacht"/>
        <s v="SGR  -  Geräteraum"/>
        <s v="SPH  -  Sporthalle"/>
        <s v="TAR  -  Arbeitsraum Team (PS+KG)"/>
        <s v="TRH  -  Treppenhaus"/>
        <s v="UUF  -  Unbearbeitete Umgebungsflächen"/>
        <s v="VEL_L  -  Velo- Abstellplätze Schulpersonal"/>
        <s v="VEL_S  -  Velo- Abstellplätze Schulkinder"/>
        <s v="VOR  -  Vorzone Klassenzimmer"/>
        <s v="VRF  -  Verkehrsfläche"/>
        <s v="VSR  -  Vereinslager / Vereinsschränke"/>
        <s v="WAL  -  Lift (IV / Personen / Waren) "/>
        <s v="WCD  -  WC Schulpersonal D"/>
        <s v="WCH  -  WC Schulpersonal H"/>
        <s v="WCK  -  WC Knaben"/>
        <s v="WCK  -  WC SuS Knaben"/>
        <s v="WCM  -  WC Mädchen"/>
        <s v="WCM  -  WC SuS Mädchen"/>
        <s v="WCR  -  WC Rollstuhlgerecht (genderneutral)"/>
        <s v="WIF  -  Windfang"/>
        <s v="WKR  -  Kombiraum Rollstuhlgerecht (genderneutral)"/>
      </sharedItems>
    </cacheField>
    <cacheField name="Mindesthöhe [m]" numFmtId="0">
      <sharedItems containsString="0" containsBlank="1" containsNumber="1" minValue="3" maxValue="7" count="4">
        <n v="3"/>
        <n v="3.5"/>
        <n v="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8"/>
    <x v="4"/>
    <x v="2"/>
    <x v="22"/>
    <x v="9"/>
    <x v="4"/>
    <x v="0"/>
    <x v="4"/>
    <x v="3"/>
  </r>
  <r>
    <x v="8"/>
    <x v="5"/>
    <x v="3"/>
    <x v="19"/>
    <x v="43"/>
    <x v="4"/>
    <x v="0"/>
    <x v="5"/>
    <x v="3"/>
  </r>
  <r>
    <x v="8"/>
    <x v="49"/>
    <x v="53"/>
    <x v="24"/>
    <x v="43"/>
    <x v="5"/>
    <x v="12"/>
    <x v="50"/>
    <x v="3"/>
  </r>
  <r>
    <x v="8"/>
    <x v="55"/>
    <x v="59"/>
    <x v="1"/>
    <x v="17"/>
    <x v="5"/>
    <x v="11"/>
    <x v="57"/>
    <x v="3"/>
  </r>
  <r>
    <x v="8"/>
    <x v="56"/>
    <x v="60"/>
    <x v="1"/>
    <x v="17"/>
    <x v="5"/>
    <x v="11"/>
    <x v="59"/>
    <x v="3"/>
  </r>
  <r>
    <x v="8"/>
    <x v="57"/>
    <x v="56"/>
    <x v="2"/>
    <x v="21"/>
    <x v="5"/>
    <x v="11"/>
    <x v="60"/>
    <x v="3"/>
  </r>
  <r>
    <x v="8"/>
    <x v="54"/>
    <x v="58"/>
    <x v="1"/>
    <x v="18"/>
    <x v="5"/>
    <x v="11"/>
    <x v="55"/>
    <x v="3"/>
  </r>
  <r>
    <x v="8"/>
    <x v="53"/>
    <x v="57"/>
    <x v="1"/>
    <x v="18"/>
    <x v="5"/>
    <x v="11"/>
    <x v="54"/>
    <x v="3"/>
  </r>
  <r>
    <x v="2"/>
    <x v="32"/>
    <x v="33"/>
    <x v="23"/>
    <x v="19"/>
    <x v="4"/>
    <x v="10"/>
    <x v="33"/>
    <x v="0"/>
  </r>
  <r>
    <x v="2"/>
    <x v="26"/>
    <x v="26"/>
    <x v="13"/>
    <x v="14"/>
    <x v="5"/>
    <x v="4"/>
    <x v="27"/>
    <x v="3"/>
  </r>
  <r>
    <x v="2"/>
    <x v="27"/>
    <x v="30"/>
    <x v="16"/>
    <x v="30"/>
    <x v="4"/>
    <x v="8"/>
    <x v="28"/>
    <x v="3"/>
  </r>
  <r>
    <x v="2"/>
    <x v="8"/>
    <x v="9"/>
    <x v="12"/>
    <x v="43"/>
    <x v="4"/>
    <x v="2"/>
    <x v="8"/>
    <x v="3"/>
  </r>
  <r>
    <x v="2"/>
    <x v="29"/>
    <x v="34"/>
    <x v="22"/>
    <x v="4"/>
    <x v="4"/>
    <x v="1"/>
    <x v="30"/>
    <x v="0"/>
  </r>
  <r>
    <x v="2"/>
    <x v="22"/>
    <x v="23"/>
    <x v="20"/>
    <x v="27"/>
    <x v="4"/>
    <x v="3"/>
    <x v="23"/>
    <x v="3"/>
  </r>
  <r>
    <x v="2"/>
    <x v="24"/>
    <x v="27"/>
    <x v="3"/>
    <x v="28"/>
    <x v="4"/>
    <x v="6"/>
    <x v="25"/>
    <x v="3"/>
  </r>
  <r>
    <x v="2"/>
    <x v="23"/>
    <x v="24"/>
    <x v="6"/>
    <x v="43"/>
    <x v="4"/>
    <x v="6"/>
    <x v="24"/>
    <x v="3"/>
  </r>
  <r>
    <x v="2"/>
    <x v="25"/>
    <x v="25"/>
    <x v="6"/>
    <x v="43"/>
    <x v="4"/>
    <x v="5"/>
    <x v="26"/>
    <x v="3"/>
  </r>
  <r>
    <x v="2"/>
    <x v="38"/>
    <x v="40"/>
    <x v="0"/>
    <x v="43"/>
    <x v="5"/>
    <x v="21"/>
    <x v="39"/>
    <x v="3"/>
  </r>
  <r>
    <x v="5"/>
    <x v="30"/>
    <x v="35"/>
    <x v="12"/>
    <x v="43"/>
    <x v="4"/>
    <x v="7"/>
    <x v="31"/>
    <x v="3"/>
  </r>
  <r>
    <x v="5"/>
    <x v="31"/>
    <x v="36"/>
    <x v="16"/>
    <x v="43"/>
    <x v="4"/>
    <x v="7"/>
    <x v="32"/>
    <x v="3"/>
  </r>
  <r>
    <x v="6"/>
    <x v="44"/>
    <x v="1"/>
    <x v="19"/>
    <x v="43"/>
    <x v="4"/>
    <x v="2"/>
    <x v="45"/>
    <x v="3"/>
  </r>
  <r>
    <x v="6"/>
    <x v="7"/>
    <x v="28"/>
    <x v="12"/>
    <x v="43"/>
    <x v="4"/>
    <x v="2"/>
    <x v="7"/>
    <x v="3"/>
  </r>
  <r>
    <x v="3"/>
    <x v="39"/>
    <x v="41"/>
    <x v="5"/>
    <x v="31"/>
    <x v="5"/>
    <x v="11"/>
    <x v="40"/>
    <x v="3"/>
  </r>
  <r>
    <x v="3"/>
    <x v="39"/>
    <x v="41"/>
    <x v="5"/>
    <x v="31"/>
    <x v="5"/>
    <x v="11"/>
    <x v="40"/>
    <x v="3"/>
  </r>
  <r>
    <x v="3"/>
    <x v="39"/>
    <x v="41"/>
    <x v="5"/>
    <x v="31"/>
    <x v="5"/>
    <x v="11"/>
    <x v="40"/>
    <x v="3"/>
  </r>
  <r>
    <x v="3"/>
    <x v="16"/>
    <x v="19"/>
    <x v="14"/>
    <x v="0"/>
    <x v="5"/>
    <x v="11"/>
    <x v="16"/>
    <x v="3"/>
  </r>
  <r>
    <x v="3"/>
    <x v="14"/>
    <x v="14"/>
    <x v="9"/>
    <x v="38"/>
    <x v="5"/>
    <x v="12"/>
    <x v="14"/>
    <x v="3"/>
  </r>
  <r>
    <x v="3"/>
    <x v="0"/>
    <x v="5"/>
    <x v="13"/>
    <x v="42"/>
    <x v="5"/>
    <x v="4"/>
    <x v="0"/>
    <x v="3"/>
  </r>
  <r>
    <x v="3"/>
    <x v="10"/>
    <x v="10"/>
    <x v="9"/>
    <x v="11"/>
    <x v="5"/>
    <x v="13"/>
    <x v="10"/>
    <x v="3"/>
  </r>
  <r>
    <x v="7"/>
    <x v="43"/>
    <x v="46"/>
    <x v="28"/>
    <x v="16"/>
    <x v="4"/>
    <x v="9"/>
    <x v="44"/>
    <x v="2"/>
  </r>
  <r>
    <x v="7"/>
    <x v="43"/>
    <x v="46"/>
    <x v="28"/>
    <x v="16"/>
    <x v="4"/>
    <x v="9"/>
    <x v="44"/>
    <x v="2"/>
  </r>
  <r>
    <x v="7"/>
    <x v="42"/>
    <x v="18"/>
    <x v="23"/>
    <x v="13"/>
    <x v="4"/>
    <x v="4"/>
    <x v="43"/>
    <x v="3"/>
  </r>
  <r>
    <x v="7"/>
    <x v="42"/>
    <x v="18"/>
    <x v="23"/>
    <x v="12"/>
    <x v="4"/>
    <x v="4"/>
    <x v="43"/>
    <x v="3"/>
  </r>
  <r>
    <x v="7"/>
    <x v="1"/>
    <x v="4"/>
    <x v="10"/>
    <x v="15"/>
    <x v="4"/>
    <x v="4"/>
    <x v="1"/>
    <x v="3"/>
  </r>
  <r>
    <x v="7"/>
    <x v="15"/>
    <x v="15"/>
    <x v="18"/>
    <x v="22"/>
    <x v="5"/>
    <x v="12"/>
    <x v="15"/>
    <x v="3"/>
  </r>
  <r>
    <x v="7"/>
    <x v="15"/>
    <x v="15"/>
    <x v="18"/>
    <x v="22"/>
    <x v="5"/>
    <x v="12"/>
    <x v="15"/>
    <x v="3"/>
  </r>
  <r>
    <x v="7"/>
    <x v="15"/>
    <x v="15"/>
    <x v="18"/>
    <x v="22"/>
    <x v="5"/>
    <x v="12"/>
    <x v="15"/>
    <x v="3"/>
  </r>
  <r>
    <x v="7"/>
    <x v="15"/>
    <x v="15"/>
    <x v="18"/>
    <x v="22"/>
    <x v="5"/>
    <x v="12"/>
    <x v="15"/>
    <x v="3"/>
  </r>
  <r>
    <x v="7"/>
    <x v="13"/>
    <x v="16"/>
    <x v="11"/>
    <x v="40"/>
    <x v="5"/>
    <x v="12"/>
    <x v="13"/>
    <x v="3"/>
  </r>
  <r>
    <x v="7"/>
    <x v="13"/>
    <x v="16"/>
    <x v="11"/>
    <x v="40"/>
    <x v="5"/>
    <x v="12"/>
    <x v="13"/>
    <x v="3"/>
  </r>
  <r>
    <x v="7"/>
    <x v="40"/>
    <x v="42"/>
    <x v="8"/>
    <x v="8"/>
    <x v="5"/>
    <x v="11"/>
    <x v="41"/>
    <x v="3"/>
  </r>
  <r>
    <x v="7"/>
    <x v="55"/>
    <x v="54"/>
    <x v="1"/>
    <x v="1"/>
    <x v="5"/>
    <x v="11"/>
    <x v="56"/>
    <x v="3"/>
  </r>
  <r>
    <x v="7"/>
    <x v="55"/>
    <x v="54"/>
    <x v="1"/>
    <x v="1"/>
    <x v="5"/>
    <x v="11"/>
    <x v="56"/>
    <x v="3"/>
  </r>
  <r>
    <x v="7"/>
    <x v="56"/>
    <x v="55"/>
    <x v="1"/>
    <x v="3"/>
    <x v="5"/>
    <x v="11"/>
    <x v="58"/>
    <x v="3"/>
  </r>
  <r>
    <x v="7"/>
    <x v="56"/>
    <x v="55"/>
    <x v="1"/>
    <x v="3"/>
    <x v="5"/>
    <x v="11"/>
    <x v="58"/>
    <x v="3"/>
  </r>
  <r>
    <x v="7"/>
    <x v="59"/>
    <x v="21"/>
    <x v="4"/>
    <x v="29"/>
    <x v="5"/>
    <x v="11"/>
    <x v="62"/>
    <x v="3"/>
  </r>
  <r>
    <x v="7"/>
    <x v="59"/>
    <x v="21"/>
    <x v="4"/>
    <x v="29"/>
    <x v="5"/>
    <x v="11"/>
    <x v="62"/>
    <x v="3"/>
  </r>
  <r>
    <x v="7"/>
    <x v="11"/>
    <x v="11"/>
    <x v="15"/>
    <x v="43"/>
    <x v="6"/>
    <x v="17"/>
    <x v="11"/>
    <x v="3"/>
  </r>
  <r>
    <x v="7"/>
    <x v="37"/>
    <x v="39"/>
    <x v="9"/>
    <x v="10"/>
    <x v="4"/>
    <x v="2"/>
    <x v="38"/>
    <x v="3"/>
  </r>
  <r>
    <x v="7"/>
    <x v="51"/>
    <x v="51"/>
    <x v="4"/>
    <x v="25"/>
    <x v="6"/>
    <x v="17"/>
    <x v="52"/>
    <x v="3"/>
  </r>
  <r>
    <x v="7"/>
    <x v="51"/>
    <x v="51"/>
    <x v="4"/>
    <x v="25"/>
    <x v="6"/>
    <x v="17"/>
    <x v="52"/>
    <x v="3"/>
  </r>
  <r>
    <x v="7"/>
    <x v="52"/>
    <x v="29"/>
    <x v="7"/>
    <x v="20"/>
    <x v="6"/>
    <x v="22"/>
    <x v="53"/>
    <x v="3"/>
  </r>
  <r>
    <x v="4"/>
    <x v="18"/>
    <x v="20"/>
    <x v="21"/>
    <x v="37"/>
    <x v="3"/>
    <x v="22"/>
    <x v="19"/>
    <x v="3"/>
  </r>
  <r>
    <x v="4"/>
    <x v="19"/>
    <x v="32"/>
    <x v="25"/>
    <x v="36"/>
    <x v="3"/>
    <x v="14"/>
    <x v="20"/>
    <x v="1"/>
  </r>
  <r>
    <x v="4"/>
    <x v="20"/>
    <x v="43"/>
    <x v="17"/>
    <x v="36"/>
    <x v="3"/>
    <x v="15"/>
    <x v="21"/>
    <x v="1"/>
  </r>
  <r>
    <x v="4"/>
    <x v="17"/>
    <x v="12"/>
    <x v="14"/>
    <x v="34"/>
    <x v="3"/>
    <x v="15"/>
    <x v="17"/>
    <x v="1"/>
  </r>
  <r>
    <x v="4"/>
    <x v="18"/>
    <x v="13"/>
    <x v="13"/>
    <x v="35"/>
    <x v="3"/>
    <x v="16"/>
    <x v="18"/>
    <x v="1"/>
  </r>
  <r>
    <x v="4"/>
    <x v="41"/>
    <x v="44"/>
    <x v="29"/>
    <x v="32"/>
    <x v="3"/>
    <x v="22"/>
    <x v="42"/>
    <x v="3"/>
  </r>
  <r>
    <x v="1"/>
    <x v="34"/>
    <x v="17"/>
    <x v="19"/>
    <x v="41"/>
    <x v="0"/>
    <x v="22"/>
    <x v="35"/>
    <x v="3"/>
  </r>
  <r>
    <x v="1"/>
    <x v="3"/>
    <x v="7"/>
    <x v="11"/>
    <x v="39"/>
    <x v="1"/>
    <x v="19"/>
    <x v="3"/>
    <x v="3"/>
  </r>
  <r>
    <x v="1"/>
    <x v="35"/>
    <x v="6"/>
    <x v="25"/>
    <x v="43"/>
    <x v="2"/>
    <x v="20"/>
    <x v="36"/>
    <x v="3"/>
  </r>
  <r>
    <x v="1"/>
    <x v="35"/>
    <x v="6"/>
    <x v="25"/>
    <x v="43"/>
    <x v="2"/>
    <x v="20"/>
    <x v="36"/>
    <x v="3"/>
  </r>
  <r>
    <x v="1"/>
    <x v="12"/>
    <x v="45"/>
    <x v="29"/>
    <x v="26"/>
    <x v="7"/>
    <x v="22"/>
    <x v="12"/>
    <x v="3"/>
  </r>
  <r>
    <x v="1"/>
    <x v="33"/>
    <x v="38"/>
    <x v="27"/>
    <x v="33"/>
    <x v="2"/>
    <x v="20"/>
    <x v="34"/>
    <x v="3"/>
  </r>
  <r>
    <x v="1"/>
    <x v="2"/>
    <x v="0"/>
    <x v="26"/>
    <x v="24"/>
    <x v="2"/>
    <x v="19"/>
    <x v="2"/>
    <x v="3"/>
  </r>
  <r>
    <x v="1"/>
    <x v="36"/>
    <x v="37"/>
    <x v="9"/>
    <x v="23"/>
    <x v="2"/>
    <x v="18"/>
    <x v="37"/>
    <x v="3"/>
  </r>
  <r>
    <x v="1"/>
    <x v="47"/>
    <x v="50"/>
    <x v="29"/>
    <x v="5"/>
    <x v="2"/>
    <x v="18"/>
    <x v="48"/>
    <x v="3"/>
  </r>
  <r>
    <x v="1"/>
    <x v="48"/>
    <x v="49"/>
    <x v="29"/>
    <x v="2"/>
    <x v="2"/>
    <x v="18"/>
    <x v="49"/>
    <x v="3"/>
  </r>
  <r>
    <x v="1"/>
    <x v="6"/>
    <x v="62"/>
    <x v="29"/>
    <x v="32"/>
    <x v="2"/>
    <x v="22"/>
    <x v="6"/>
    <x v="3"/>
  </r>
  <r>
    <x v="1"/>
    <x v="9"/>
    <x v="8"/>
    <x v="29"/>
    <x v="6"/>
    <x v="2"/>
    <x v="22"/>
    <x v="9"/>
    <x v="3"/>
  </r>
  <r>
    <x v="1"/>
    <x v="46"/>
    <x v="48"/>
    <x v="29"/>
    <x v="7"/>
    <x v="2"/>
    <x v="22"/>
    <x v="47"/>
    <x v="3"/>
  </r>
  <r>
    <x v="0"/>
    <x v="50"/>
    <x v="52"/>
    <x v="29"/>
    <x v="32"/>
    <x v="6"/>
    <x v="22"/>
    <x v="51"/>
    <x v="3"/>
  </r>
  <r>
    <x v="0"/>
    <x v="58"/>
    <x v="61"/>
    <x v="29"/>
    <x v="32"/>
    <x v="6"/>
    <x v="22"/>
    <x v="61"/>
    <x v="3"/>
  </r>
  <r>
    <x v="0"/>
    <x v="21"/>
    <x v="22"/>
    <x v="29"/>
    <x v="32"/>
    <x v="6"/>
    <x v="22"/>
    <x v="22"/>
    <x v="3"/>
  </r>
  <r>
    <x v="0"/>
    <x v="45"/>
    <x v="47"/>
    <x v="29"/>
    <x v="32"/>
    <x v="6"/>
    <x v="22"/>
    <x v="46"/>
    <x v="3"/>
  </r>
  <r>
    <x v="0"/>
    <x v="28"/>
    <x v="31"/>
    <x v="29"/>
    <x v="32"/>
    <x v="7"/>
    <x v="22"/>
    <x v="29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1:E74" firstHeaderRow="0" firstDataRow="1" firstDataCol="2"/>
  <pivotFields count="9">
    <pivotField axis="axisRow" compact="0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64">
        <item x="4"/>
        <item x="5"/>
        <item x="50"/>
        <item x="57"/>
        <item x="59"/>
        <item x="60"/>
        <item x="55"/>
        <item x="54"/>
        <item x="33"/>
        <item x="27"/>
        <item x="28"/>
        <item x="8"/>
        <item x="30"/>
        <item x="23"/>
        <item x="25"/>
        <item x="24"/>
        <item x="26"/>
        <item x="39"/>
        <item x="31"/>
        <item x="32"/>
        <item x="45"/>
        <item x="7"/>
        <item x="40"/>
        <item x="16"/>
        <item x="14"/>
        <item x="0"/>
        <item x="10"/>
        <item x="44"/>
        <item x="43"/>
        <item x="1"/>
        <item x="15"/>
        <item x="13"/>
        <item x="41"/>
        <item x="56"/>
        <item x="58"/>
        <item x="62"/>
        <item x="11"/>
        <item x="38"/>
        <item x="52"/>
        <item x="53"/>
        <item x="19"/>
        <item x="20"/>
        <item x="21"/>
        <item x="17"/>
        <item x="18"/>
        <item x="42"/>
        <item x="35"/>
        <item x="3"/>
        <item x="36"/>
        <item x="12"/>
        <item x="34"/>
        <item x="2"/>
        <item x="37"/>
        <item x="48"/>
        <item x="49"/>
        <item x="6"/>
        <item x="9"/>
        <item x="47"/>
        <item x="51"/>
        <item x="61"/>
        <item x="22"/>
        <item x="46"/>
        <item x="29"/>
        <item t="default"/>
      </items>
    </pivotField>
    <pivotField compact="0" showAll="0"/>
  </pivotFields>
  <rowFields count="2">
    <field x="0"/>
    <field x="7"/>
  </rowFields>
  <colFields count="1">
    <field x="-2"/>
  </colFields>
  <dataFields count="3">
    <dataField name="m2 / Raum" fld="3" subtotal="average" numFmtId="164"/>
    <dataField name="m2 / Raum" fld="3" subtotal="average" numFmtId="164"/>
    <dataField name="m2 / Raum" fld="3" subtotal="average" numFmtId="164"/>
  </dataFields>
  <formats count="300">
    <format dxfId="5">
      <pivotArea fieldPosition="0">
        <references count="1">
          <reference field="0" count="1">
            <x v="0"/>
          </reference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dataOnly="0" labelOnly="1" outline="0" fieldPosition="0">
        <references count="0"/>
      </pivotArea>
    </format>
    <format dxfId="8">
      <pivotArea fieldPosition="0">
        <references count="1">
          <reference field="0" count="1">
            <x v="0"/>
          </reference>
        </references>
      </pivotArea>
    </format>
    <format dxfId="9">
      <pivotArea dataOnly="0" labelOnly="1" outline="0" fieldPosition="0">
        <references count="0"/>
      </pivotArea>
    </format>
    <format dxfId="10">
      <pivotArea dataOnly="0" labelOnly="1" outline="0" fieldPosition="1">
        <references count="0"/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2">
      <pivotArea dataOnly="0" labelOnly="1" outline="0" fieldPosition="0">
        <references count="0"/>
      </pivotArea>
    </format>
    <format dxfId="13">
      <pivotArea fieldPosition="0">
        <references count="1">
          <reference field="0" count="1">
            <x v="1"/>
          </reference>
        </references>
      </pivotArea>
    </format>
    <format dxfId="14">
      <pivotArea dataOnly="0" labelOnly="1" outline="0" fieldPosition="0">
        <references count="1">
          <reference field="0" count="1">
            <x v="1"/>
          </reference>
        </references>
      </pivotArea>
    </format>
    <format dxfId="15">
      <pivotArea fieldPosition="0">
        <references count="1">
          <reference field="0" count="1">
            <x v="1"/>
          </reference>
        </references>
      </pivotArea>
    </format>
    <format dxfId="16">
      <pivotArea dataOnly="0" labelOnly="1" outline="0" fieldPosition="0">
        <references count="1">
          <reference field="0" count="1">
            <x v="1"/>
          </reference>
        </references>
      </pivotArea>
    </format>
    <format dxfId="17">
      <pivotArea fieldPosition="0">
        <references count="1">
          <reference field="0" count="1">
            <x v="2"/>
          </reference>
        </references>
      </pivotArea>
    </format>
    <format dxfId="18">
      <pivotArea dataOnly="0" labelOnly="1" outline="0" fieldPosition="0">
        <references count="1">
          <reference field="0" count="1">
            <x v="2"/>
          </reference>
        </references>
      </pivotArea>
    </format>
    <format dxfId="19">
      <pivotArea fieldPosition="0">
        <references count="1">
          <reference field="0" count="1">
            <x v="2"/>
          </reference>
        </references>
      </pivotArea>
    </format>
    <format dxfId="20">
      <pivotArea dataOnly="0" labelOnly="1" outline="0" fieldPosition="0">
        <references count="1">
          <reference field="0" count="1">
            <x v="2"/>
          </reference>
        </references>
      </pivotArea>
    </format>
    <format dxfId="21">
      <pivotArea fieldPosition="0">
        <references count="1">
          <reference field="0" count="1">
            <x v="3"/>
          </reference>
        </references>
      </pivotArea>
    </format>
    <format dxfId="22">
      <pivotArea dataOnly="0" labelOnly="1" outline="0" fieldPosition="0">
        <references count="1">
          <reference field="0" count="1">
            <x v="3"/>
          </reference>
        </references>
      </pivotArea>
    </format>
    <format dxfId="23">
      <pivotArea fieldPosition="0">
        <references count="1">
          <reference field="0" count="1">
            <x v="3"/>
          </reference>
        </references>
      </pivotArea>
    </format>
    <format dxfId="24">
      <pivotArea dataOnly="0" labelOnly="1" outline="0" fieldPosition="0">
        <references count="1">
          <reference field="0" count="1">
            <x v="3"/>
          </reference>
        </references>
      </pivotArea>
    </format>
    <format dxfId="25">
      <pivotArea fieldPosition="0">
        <references count="1">
          <reference field="0" count="1">
            <x v="4"/>
          </reference>
        </references>
      </pivotArea>
    </format>
    <format dxfId="26">
      <pivotArea dataOnly="0" labelOnly="1" outline="0" fieldPosition="0">
        <references count="1">
          <reference field="0" count="1">
            <x v="4"/>
          </reference>
        </references>
      </pivotArea>
    </format>
    <format dxfId="27">
      <pivotArea fieldPosition="0">
        <references count="1">
          <reference field="0" count="1">
            <x v="4"/>
          </reference>
        </references>
      </pivotArea>
    </format>
    <format dxfId="28">
      <pivotArea dataOnly="0" labelOnly="1" outline="0" fieldPosition="0">
        <references count="1">
          <reference field="0" count="1">
            <x v="4"/>
          </reference>
        </references>
      </pivotArea>
    </format>
    <format dxfId="29">
      <pivotArea fieldPosition="0">
        <references count="1">
          <reference field="0" count="1">
            <x v="5"/>
          </reference>
        </references>
      </pivotArea>
    </format>
    <format dxfId="30">
      <pivotArea dataOnly="0" labelOnly="1" outline="0" fieldPosition="0">
        <references count="1">
          <reference field="0" count="1">
            <x v="5"/>
          </reference>
        </references>
      </pivotArea>
    </format>
    <format dxfId="31">
      <pivotArea fieldPosition="0">
        <references count="1">
          <reference field="0" count="1">
            <x v="5"/>
          </reference>
        </references>
      </pivotArea>
    </format>
    <format dxfId="32">
      <pivotArea dataOnly="0" labelOnly="1" outline="0" fieldPosition="0">
        <references count="1">
          <reference field="0" count="1">
            <x v="5"/>
          </reference>
        </references>
      </pivotArea>
    </format>
    <format dxfId="33">
      <pivotArea fieldPosition="0">
        <references count="1">
          <reference field="0" count="1">
            <x v="6"/>
          </reference>
        </references>
      </pivotArea>
    </format>
    <format dxfId="34">
      <pivotArea dataOnly="0" labelOnly="1" outline="0" fieldPosition="0">
        <references count="1">
          <reference field="0" count="1">
            <x v="6"/>
          </reference>
        </references>
      </pivotArea>
    </format>
    <format dxfId="35">
      <pivotArea fieldPosition="0">
        <references count="1">
          <reference field="0" count="1">
            <x v="6"/>
          </reference>
        </references>
      </pivotArea>
    </format>
    <format dxfId="36">
      <pivotArea dataOnly="0" labelOnly="1" outline="0" fieldPosition="0">
        <references count="1">
          <reference field="0" count="1">
            <x v="6"/>
          </reference>
        </references>
      </pivotArea>
    </format>
    <format dxfId="37">
      <pivotArea fieldPosition="0">
        <references count="1">
          <reference field="0" count="1">
            <x v="7"/>
          </reference>
        </references>
      </pivotArea>
    </format>
    <format dxfId="38">
      <pivotArea dataOnly="0" labelOnly="1" outline="0" fieldPosition="0">
        <references count="1">
          <reference field="0" count="1">
            <x v="7"/>
          </reference>
        </references>
      </pivotArea>
    </format>
    <format dxfId="39">
      <pivotArea fieldPosition="0">
        <references count="1">
          <reference field="0" count="1">
            <x v="7"/>
          </reference>
        </references>
      </pivotArea>
    </format>
    <format dxfId="40">
      <pivotArea dataOnly="0" labelOnly="1" outline="0" fieldPosition="0">
        <references count="1">
          <reference field="0" count="1">
            <x v="7"/>
          </reference>
        </references>
      </pivotArea>
    </format>
    <format dxfId="41">
      <pivotArea fieldPosition="0">
        <references count="1">
          <reference field="0" count="1">
            <x v="8"/>
          </reference>
        </references>
      </pivotArea>
    </format>
    <format dxfId="42">
      <pivotArea dataOnly="0" labelOnly="1" outline="0" fieldPosition="0">
        <references count="1">
          <reference field="0" count="1">
            <x v="8"/>
          </reference>
        </references>
      </pivotArea>
    </format>
    <format dxfId="43">
      <pivotArea fieldPosition="0">
        <references count="1">
          <reference field="0" count="1">
            <x v="8"/>
          </reference>
        </references>
      </pivotArea>
    </format>
    <format dxfId="44">
      <pivotArea dataOnly="0" labelOnly="1" outline="0" fieldPosition="0">
        <references count="1">
          <reference field="0" count="1">
            <x v="8"/>
          </reference>
        </references>
      </pivotArea>
    </format>
    <format dxfId="45">
      <pivotArea dataOnly="0" outline="0" fieldPosition="0">
        <references count="0"/>
      </pivotArea>
    </format>
    <format dxfId="46">
      <pivotArea outline="0" fieldPosition="0">
        <references count="0"/>
      </pivotArea>
    </format>
    <format dxfId="47">
      <pivotArea dataOnly="0" labelOnly="1" outline="0" fieldPosition="0">
        <references count="0"/>
      </pivotArea>
    </format>
    <format dxfId="48">
      <pivotArea dataOnly="0" labelOnly="1" outline="0" fieldPosition="1">
        <references count="0"/>
      </pivotArea>
    </format>
    <format dxfId="49">
      <pivotArea dataOnly="0" labelOnly="1" outline="0" fieldPosition="0">
        <references count="1">
          <reference field="0" count="1"/>
        </references>
      </pivotArea>
    </format>
    <format dxfId="50">
      <pivotArea dataOnly="0" labelOnly="1" outline="0" fieldPosition="0">
        <references count="0"/>
      </pivotArea>
    </format>
    <format dxfId="51">
      <pivotArea dataOnly="0" labelOnly="1" outline="0"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5"/>
          </reference>
          <reference field="7" count="1">
            <x v="0"/>
            <x v="9"/>
            <x v="13"/>
            <x v="15"/>
            <x v="39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60">
      <pivotArea dataOnly="0" labelOnly="1" outline="0" fieldPosition="0">
        <references count="0"/>
      </pivotArea>
    </format>
    <format dxfId="61">
      <pivotArea fieldPosition="0">
        <references count="2">
          <reference field="4294967294" count="1" selected="0">
            <x v="0"/>
            <x v="1"/>
          </reference>
          <reference field="0" count="1">
            <x v="1"/>
          </reference>
        </references>
      </pivotArea>
    </format>
    <format dxfId="62">
      <pivotArea fieldPosition="0">
        <references count="2">
          <reference field="4294967294" count="1" selected="0">
            <x v="0"/>
            <x v="1"/>
          </reference>
          <reference field="0" count="1">
            <x v="2"/>
          </reference>
        </references>
      </pivotArea>
    </format>
    <format dxfId="63">
      <pivotArea fieldPosition="0">
        <references count="2">
          <reference field="4294967294" count="1" selected="0">
            <x v="0"/>
            <x v="1"/>
          </reference>
          <reference field="0" count="1">
            <x v="3"/>
          </reference>
        </references>
      </pivotArea>
    </format>
    <format dxfId="64">
      <pivotArea fieldPosition="0">
        <references count="2">
          <reference field="4294967294" count="1" selected="0">
            <x v="0"/>
            <x v="1"/>
          </reference>
          <reference field="0" count="1">
            <x v="4"/>
          </reference>
        </references>
      </pivotArea>
    </format>
    <format dxfId="65">
      <pivotArea fieldPosition="0">
        <references count="2">
          <reference field="4294967294" count="1" selected="0">
            <x v="0"/>
            <x v="1"/>
          </reference>
          <reference field="0" count="1">
            <x v="5"/>
          </reference>
        </references>
      </pivotArea>
    </format>
    <format dxfId="66">
      <pivotArea fieldPosition="0">
        <references count="2">
          <reference field="4294967294" count="1" selected="0">
            <x v="0"/>
            <x v="1"/>
          </reference>
          <reference field="0" count="1">
            <x v="6"/>
          </reference>
        </references>
      </pivotArea>
    </format>
    <format dxfId="67">
      <pivotArea fieldPosition="0">
        <references count="2">
          <reference field="4294967294" count="1" selected="0">
            <x v="0"/>
            <x v="1"/>
          </reference>
          <reference field="0" count="1">
            <x v="7"/>
          </reference>
        </references>
      </pivotArea>
    </format>
    <format dxfId="68">
      <pivotArea dataOnly="0" outline="0" fieldPosition="0">
        <references count="0"/>
      </pivotArea>
    </format>
    <format dxfId="69">
      <pivotArea outline="0" fieldPosition="0">
        <references count="0"/>
      </pivotArea>
    </format>
    <format dxfId="70">
      <pivotArea dataOnly="0" labelOnly="1" outline="0" fieldPosition="0">
        <references count="0"/>
      </pivotArea>
    </format>
    <format dxfId="71">
      <pivotArea dataOnly="0" labelOnly="1" outline="0" fieldPosition="1">
        <references count="0"/>
      </pivotArea>
    </format>
    <format dxfId="72">
      <pivotArea dataOnly="0" labelOnly="1" outline="0" fieldPosition="0">
        <references count="1">
          <reference field="0" count="1"/>
        </references>
      </pivotArea>
    </format>
    <format dxfId="73">
      <pivotArea dataOnly="0" labelOnly="1" outline="0" fieldPosition="0">
        <references count="0"/>
      </pivotArea>
    </format>
    <format dxfId="74">
      <pivotArea dataOnly="0" labelOnly="1" outline="0"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5"/>
          </reference>
          <reference field="7" count="1">
            <x v="0"/>
            <x v="9"/>
            <x v="13"/>
            <x v="15"/>
            <x v="39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84">
      <pivotArea dataOnly="0" outline="0" fieldPosition="0">
        <references count="0"/>
      </pivotArea>
    </format>
    <format dxfId="85">
      <pivotArea outline="0" fieldPosition="0">
        <references count="0"/>
      </pivotArea>
    </format>
    <format dxfId="86">
      <pivotArea dataOnly="0" labelOnly="1" outline="0" fieldPosition="0">
        <references count="0"/>
      </pivotArea>
    </format>
    <format dxfId="87">
      <pivotArea dataOnly="0" labelOnly="1" outline="0" fieldPosition="1">
        <references count="0"/>
      </pivotArea>
    </format>
    <format dxfId="88">
      <pivotArea dataOnly="0" labelOnly="1" outline="0" fieldPosition="0">
        <references count="1">
          <reference field="0" count="1"/>
        </references>
      </pivotArea>
    </format>
    <format dxfId="89">
      <pivotArea dataOnly="0" labelOnly="1" outline="0" fieldPosition="0">
        <references count="0"/>
      </pivotArea>
    </format>
    <format dxfId="90">
      <pivotArea dataOnly="0" labelOnly="1" outline="0"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5"/>
          </reference>
          <reference field="7" count="1">
            <x v="0"/>
            <x v="9"/>
            <x v="13"/>
            <x v="15"/>
            <x v="39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00">
      <pivotArea outline="0" fieldPosition="0">
        <references count="1">
          <reference field="4294967294" count="1" selected="0">
            <x v="0"/>
            <x v="1"/>
          </reference>
        </references>
      </pivotArea>
    </format>
    <format dxfId="101">
      <pivotArea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102">
      <pivotArea dataOnly="0" labelOnly="1" outline="0" fieldPosition="0">
        <references count="1">
          <reference field="0" count="1">
            <x v="7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104">
      <pivotArea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105">
      <pivotArea dataOnly="0" labelOnly="1" outline="0" fieldPosition="0">
        <references count="1">
          <reference field="0" count="1">
            <x v="8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107">
      <pivotArea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108">
      <pivotArea dataOnly="0" labelOnly="1" outline="0" fieldPosition="0">
        <references count="1">
          <reference field="0" count="1">
            <x v="6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110">
      <pivotArea fieldPosition="0">
        <references count="2">
          <reference field="0" count="1" selected="0">
            <x v="5"/>
          </reference>
          <reference field="7" count="1">
            <x v="15"/>
            <x v="39"/>
          </reference>
        </references>
      </pivotArea>
    </format>
    <format dxfId="111">
      <pivotArea dataOnly="0" labelOnly="1" outline="0" fieldPosition="0">
        <references count="1">
          <reference field="0" count="1">
            <x v="5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5"/>
          </reference>
          <reference field="7" count="1">
            <x v="15"/>
            <x v="39"/>
          </reference>
        </references>
      </pivotArea>
    </format>
    <format dxfId="113">
      <pivotArea fieldPosition="0">
        <references count="2">
          <reference field="0" count="1" selected="0">
            <x v="5"/>
          </reference>
          <reference field="7" count="1">
            <x v="0"/>
            <x v="9"/>
            <x v="13"/>
          </reference>
        </references>
      </pivotArea>
    </format>
    <format dxfId="114">
      <pivotArea dataOnly="0" labelOnly="1" outline="0" fieldPosition="0">
        <references count="1">
          <reference field="0" count="1">
            <x v="5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5"/>
          </reference>
          <reference field="7" count="1">
            <x v="0"/>
            <x v="9"/>
            <x v="13"/>
          </reference>
        </references>
      </pivotArea>
    </format>
    <format dxfId="116">
      <pivotArea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117">
      <pivotArea dataOnly="0" labelOnly="1" outline="0" fieldPosition="0">
        <references count="1">
          <reference field="0" count="1">
            <x v="4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119">
      <pivotArea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120">
      <pivotArea dataOnly="0" labelOnly="1" outline="0" fieldPosition="0">
        <references count="1">
          <reference field="0" count="1">
            <x v="3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122">
      <pivotArea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123">
      <pivotArea dataOnly="0" labelOnly="1" outline="0" fieldPosition="0">
        <references count="1">
          <reference field="0" count="1">
            <x v="2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125">
      <pivotArea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126">
      <pivotArea dataOnly="0" labelOnly="1" outline="0" fieldPosition="0">
        <references count="1">
          <reference field="0" count="1">
            <x v="1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128">
      <pivotArea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129">
      <pivotArea dataOnly="0" labelOnly="1" outline="0" fieldPosition="0">
        <references count="1">
          <reference field="0" count="1">
            <x v="0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"/>
          </reference>
          <reference field="7" count="1">
            <x v="43"/>
          </reference>
        </references>
      </pivotArea>
    </format>
    <format dxfId="132">
      <pivotArea outline="0" fieldPosition="0">
        <references count="0"/>
      </pivotArea>
    </format>
    <format dxfId="133">
      <pivotArea dataOnly="0" labelOnly="1" outline="0" fieldPosition="0">
        <references count="0"/>
      </pivotArea>
    </format>
    <format dxfId="134">
      <pivotArea outline="0" fieldPosition="0">
        <references count="1">
          <reference field="4294967294" count="1" selected="0">
            <x v="2"/>
          </reference>
        </references>
      </pivotArea>
    </format>
    <format dxfId="135">
      <pivotArea dataOnly="0" labelOnly="1" outline="0" fieldPosition="0">
        <references count="0"/>
      </pivotArea>
    </format>
    <format dxfId="136">
      <pivotArea outline="0" fieldPosition="0">
        <references count="0"/>
      </pivotArea>
    </format>
    <format dxfId="137">
      <pivotArea dataOnly="0" labelOnly="1" outline="0" fieldPosition="0">
        <references count="0"/>
      </pivotArea>
    </format>
    <format dxfId="138">
      <pivotArea fieldPosition="0">
        <references count="1">
          <reference field="0" count="1">
            <x v="8"/>
          </reference>
        </references>
      </pivotArea>
    </format>
    <format dxfId="139">
      <pivotArea dataOnly="0" labelOnly="1" outline="0" fieldPosition="0">
        <references count="1">
          <reference field="0" count="1">
            <x v="8"/>
          </reference>
        </references>
      </pivotArea>
    </format>
    <format dxfId="140">
      <pivotArea fieldPosition="0">
        <references count="1">
          <reference field="0" count="1">
            <x v="6"/>
          </reference>
        </references>
      </pivotArea>
    </format>
    <format dxfId="141">
      <pivotArea dataOnly="0" labelOnly="1" outline="0" fieldPosition="0">
        <references count="1">
          <reference field="0" count="1">
            <x v="6"/>
          </reference>
        </references>
      </pivotArea>
    </format>
    <format dxfId="142">
      <pivotArea fieldPosition="0">
        <references count="1">
          <reference field="0" count="1">
            <x v="5"/>
          </reference>
        </references>
      </pivotArea>
    </format>
    <format dxfId="143">
      <pivotArea dataOnly="0" labelOnly="1" outline="0" fieldPosition="0">
        <references count="1">
          <reference field="0" count="1">
            <x v="5"/>
          </reference>
        </references>
      </pivotArea>
    </format>
    <format dxfId="144">
      <pivotArea fieldPosition="0">
        <references count="1">
          <reference field="0" count="1">
            <x v="4"/>
          </reference>
        </references>
      </pivotArea>
    </format>
    <format dxfId="145">
      <pivotArea dataOnly="0" labelOnly="1" outline="0" fieldPosition="0">
        <references count="1">
          <reference field="0" count="1">
            <x v="4"/>
          </reference>
        </references>
      </pivotArea>
    </format>
    <format dxfId="146">
      <pivotArea fieldPosition="0">
        <references count="1">
          <reference field="0" count="1">
            <x v="3"/>
          </reference>
        </references>
      </pivotArea>
    </format>
    <format dxfId="147">
      <pivotArea dataOnly="0" labelOnly="1" outline="0" fieldPosition="0">
        <references count="1">
          <reference field="0" count="1">
            <x v="3"/>
          </reference>
        </references>
      </pivotArea>
    </format>
    <format dxfId="148">
      <pivotArea fieldPosition="0">
        <references count="1">
          <reference field="0" count="1">
            <x v="2"/>
          </reference>
        </references>
      </pivotArea>
    </format>
    <format dxfId="149">
      <pivotArea dataOnly="0" labelOnly="1" outline="0" fieldPosition="0">
        <references count="1">
          <reference field="0" count="1">
            <x v="2"/>
          </reference>
        </references>
      </pivotArea>
    </format>
    <format dxfId="150">
      <pivotArea fieldPosition="0">
        <references count="1">
          <reference field="0" count="1">
            <x v="1"/>
          </reference>
        </references>
      </pivotArea>
    </format>
    <format dxfId="151">
      <pivotArea dataOnly="0" labelOnly="1" outline="0" fieldPosition="0">
        <references count="1">
          <reference field="0" count="1">
            <x v="1"/>
          </reference>
        </references>
      </pivotArea>
    </format>
    <format dxfId="152">
      <pivotArea fieldPosition="0">
        <references count="1">
          <reference field="0" count="1">
            <x v="0"/>
          </reference>
        </references>
      </pivotArea>
    </format>
    <format dxfId="153">
      <pivotArea dataOnly="0" labelOnly="1" outline="0" fieldPosition="0">
        <references count="1">
          <reference field="0" count="1">
            <x v="0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56">
      <pivotArea fieldPosition="0">
        <references count="1">
          <reference field="0" count="1">
            <x v="0"/>
          </reference>
        </references>
      </pivotArea>
    </format>
    <format dxfId="157">
      <pivotArea dataOnly="0" labelOnly="1" outline="0" fieldPosition="0">
        <references count="1">
          <reference field="0" count="1">
            <x v="0"/>
          </reference>
        </references>
      </pivotArea>
    </format>
    <format dxfId="158">
      <pivotArea dataOnly="0" labelOnly="1" outline="0" fieldPosition="0">
        <references count="0"/>
      </pivotArea>
    </format>
    <format dxfId="159">
      <pivotArea dataOnly="0" labelOnly="1" outline="0" fieldPosition="1">
        <references count="0"/>
      </pivotArea>
    </format>
    <format dxfId="160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61">
      <pivotArea dataOnly="0" labelOnly="1" outline="0" fieldPosition="0">
        <references count="0"/>
      </pivotArea>
    </format>
    <format dxfId="162">
      <pivotArea dataOnly="0" labelOnly="1" outline="0" fieldPosition="1">
        <references count="0"/>
      </pivotArea>
    </format>
    <format dxfId="163">
      <pivotArea dataOnly="0" labelOnly="1" outline="0" fieldPosition="0">
        <references count="0"/>
      </pivotArea>
    </format>
    <format dxfId="164">
      <pivotArea dataOnly="0" labelOnly="1" outline="0" fieldPosition="0">
        <references count="0"/>
      </pivotArea>
    </format>
    <format dxfId="165">
      <pivotArea dataOnly="0" labelOnly="1" outline="0" fieldPosition="0">
        <references count="0"/>
      </pivotArea>
    </format>
    <format dxfId="166">
      <pivotArea dataOnly="0" labelOnly="1" outline="0" fieldPosition="0">
        <references count="0"/>
      </pivotArea>
    </format>
    <format dxfId="167">
      <pivotArea dataOnly="0" labelOnly="1" outline="0" fieldPosition="0">
        <references count="0"/>
      </pivotArea>
    </format>
    <format dxfId="168">
      <pivotArea fieldPosition="0">
        <references count="1">
          <reference field="0" count="1">
            <x v="1"/>
          </reference>
        </references>
      </pivotArea>
    </format>
    <format dxfId="169">
      <pivotArea dataOnly="0" labelOnly="1" outline="0" fieldPosition="0">
        <references count="1">
          <reference field="0" count="1">
            <x v="1"/>
          </reference>
        </references>
      </pivotArea>
    </format>
    <format dxfId="170">
      <pivotArea dataOnly="0" labelOnly="1" outline="0" fieldPosition="1">
        <references count="0"/>
      </pivotArea>
    </format>
    <format dxfId="171">
      <pivotArea dataOnly="0" outline="0" fieldPosition="0">
        <references count="0"/>
      </pivotArea>
    </format>
    <format dxfId="172">
      <pivotArea outline="0" fieldPosition="0">
        <references count="0"/>
      </pivotArea>
    </format>
    <format dxfId="173">
      <pivotArea dataOnly="0" labelOnly="1" outline="0" fieldPosition="0">
        <references count="0"/>
      </pivotArea>
    </format>
    <format dxfId="174">
      <pivotArea dataOnly="0" labelOnly="1" outline="0" fieldPosition="1">
        <references count="0"/>
      </pivotArea>
    </format>
    <format dxfId="175">
      <pivotArea dataOnly="0" labelOnly="1" outline="0" fieldPosition="0">
        <references count="1">
          <reference field="0" count="1"/>
        </references>
      </pivotArea>
    </format>
    <format dxfId="176">
      <pivotArea dataOnly="0" labelOnly="1" outline="0" fieldPosition="0">
        <references count="0"/>
      </pivotArea>
    </format>
    <format dxfId="177">
      <pivotArea dataOnly="0" labelOnly="1" outline="0" fieldPosition="0">
        <references count="2">
          <reference field="0" count="1" selected="0">
            <x v="0"/>
          </reference>
          <reference field="7" count="1">
            <x v="4"/>
            <x v="5"/>
            <x v="48"/>
            <x v="52"/>
            <x v="53"/>
            <x v="55"/>
            <x v="57"/>
            <x v="58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1"/>
          </reference>
          <reference field="7" count="1">
            <x v="1"/>
            <x v="10"/>
            <x v="12"/>
            <x v="14"/>
            <x v="37"/>
            <x v="40"/>
            <x v="42"/>
            <x v="43"/>
            <x v="50"/>
            <x v="51"/>
            <x v="54"/>
            <x v="56"/>
            <x v="60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2"/>
          </reference>
          <reference field="7" count="1">
            <x v="7"/>
            <x v="44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3"/>
          </reference>
          <reference field="7" count="1">
            <x v="30"/>
            <x v="31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4"/>
          </reference>
          <reference field="7" count="1">
            <x v="16"/>
            <x v="17"/>
            <x v="18"/>
            <x v="19"/>
            <x v="20"/>
            <x v="41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5"/>
          </reference>
          <reference field="7" count="1">
            <x v="0"/>
            <x v="9"/>
            <x v="13"/>
            <x v="15"/>
            <x v="39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6"/>
          </reference>
          <reference field="7" count="1">
            <x v="8"/>
            <x v="22"/>
            <x v="23"/>
            <x v="24"/>
            <x v="25"/>
            <x v="26"/>
            <x v="27"/>
            <x v="29"/>
            <x v="32"/>
            <x v="38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7"/>
          </reference>
          <reference field="7" count="1">
            <x v="2"/>
            <x v="3"/>
            <x v="6"/>
            <x v="11"/>
            <x v="33"/>
            <x v="34"/>
            <x v="35"/>
            <x v="36"/>
            <x v="46"/>
            <x v="47"/>
            <x v="63"/>
            <x v="64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8"/>
          </reference>
          <reference field="7" count="1">
            <x v="21"/>
            <x v="28"/>
            <x v="45"/>
            <x v="49"/>
            <x v="59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87">
      <pivotArea dataOnly="0" labelOnly="1" outline="0" fieldPosition="1">
        <references count="0"/>
      </pivotArea>
    </format>
    <format dxfId="188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89">
      <pivotArea dataOnly="0" labelOnly="1" outline="0" fieldPosition="0">
        <references count="0"/>
      </pivotArea>
    </format>
    <format dxfId="190">
      <pivotArea dataOnly="0" labelOnly="1" outline="0" fieldPosition="1">
        <references count="0"/>
      </pivotArea>
    </format>
    <format dxfId="191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92">
      <pivotArea dataOnly="0" labelOnly="1" outline="0" fieldPosition="0">
        <references count="0"/>
      </pivotArea>
    </format>
    <format dxfId="193">
      <pivotArea dataOnly="0" labelOnly="1" outline="0" fieldPosition="1">
        <references count="0"/>
      </pivotArea>
    </format>
    <format dxfId="194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95">
      <pivotArea dataOnly="0" labelOnly="1" outline="0" fieldPosition="0">
        <references count="0"/>
      </pivotArea>
    </format>
    <format dxfId="196">
      <pivotArea dataOnly="0" labelOnly="1" outline="0" fieldPosition="1">
        <references count="0"/>
      </pivotArea>
    </format>
    <format dxfId="197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198">
      <pivotArea dataOnly="0" labelOnly="1" outline="0" fieldPosition="0">
        <references count="0"/>
      </pivotArea>
    </format>
    <format dxfId="199">
      <pivotArea dataOnly="0" labelOnly="1" outline="0" fieldPosition="1">
        <references count="0"/>
      </pivotArea>
    </format>
    <format dxfId="200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201">
      <pivotArea dataOnly="0" labelOnly="1" outline="0" fieldPosition="0">
        <references count="0"/>
      </pivotArea>
    </format>
    <format dxfId="202">
      <pivotArea dataOnly="0" labelOnly="1" outline="0" fieldPosition="0">
        <references count="0"/>
      </pivotArea>
    </format>
    <format dxfId="203">
      <pivotArea dataOnly="0" labelOnly="1" outline="0" fieldPosition="1">
        <references count="0"/>
      </pivotArea>
    </format>
    <format dxfId="204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205">
      <pivotArea fieldPosition="0">
        <references count="1">
          <reference field="0" count="1">
            <x v="0"/>
          </reference>
        </references>
      </pivotArea>
    </format>
    <format dxfId="206">
      <pivotArea dataOnly="0" labelOnly="1" outline="0" fieldPosition="0">
        <references count="1">
          <reference field="0" count="1">
            <x v="0"/>
          </reference>
        </references>
      </pivotArea>
    </format>
    <format dxfId="207">
      <pivotArea fieldPosition="0">
        <references count="1">
          <reference field="0" count="1">
            <x v="0"/>
          </reference>
        </references>
      </pivotArea>
    </format>
    <format dxfId="208">
      <pivotArea dataOnly="0" labelOnly="1" outline="0" fieldPosition="0">
        <references count="1">
          <reference field="0" count="1">
            <x v="0"/>
          </reference>
        </references>
      </pivotArea>
    </format>
    <format dxfId="209">
      <pivotArea fieldPosition="0">
        <references count="2">
          <reference field="4294967294" count="1" selected="0">
            <x v="0"/>
            <x v="1"/>
          </reference>
          <reference field="0" count="1">
            <x v="0"/>
          </reference>
        </references>
      </pivotArea>
    </format>
    <format dxfId="210">
      <pivotArea fieldPosition="0">
        <references count="1">
          <reference field="0" count="1">
            <x v="0"/>
          </reference>
        </references>
      </pivotArea>
    </format>
    <format dxfId="211">
      <pivotArea dataOnly="0" labelOnly="1" outline="0" fieldPosition="0">
        <references count="1">
          <reference field="0" count="1">
            <x v="0"/>
          </reference>
        </references>
      </pivotArea>
    </format>
    <format dxfId="212">
      <pivotArea fieldPosition="0">
        <references count="1">
          <reference field="0" count="1">
            <x v="0"/>
          </reference>
        </references>
      </pivotArea>
    </format>
    <format dxfId="213">
      <pivotArea dataOnly="0" labelOnly="1" outline="0" fieldPosition="0">
        <references count="1">
          <reference field="0" count="1">
            <x v="0"/>
          </reference>
        </references>
      </pivotArea>
    </format>
    <format dxfId="214">
      <pivotArea fieldPosition="0">
        <references count="1">
          <reference field="0" count="1">
            <x v="1"/>
          </reference>
        </references>
      </pivotArea>
    </format>
    <format dxfId="215">
      <pivotArea dataOnly="0" labelOnly="1" outline="0" fieldPosition="0">
        <references count="1">
          <reference field="0" count="1">
            <x v="1"/>
          </reference>
        </references>
      </pivotArea>
    </format>
    <format dxfId="216">
      <pivotArea dataOnly="0" labelOnly="1" outline="0" fieldPosition="0">
        <references count="0"/>
      </pivotArea>
    </format>
    <format dxfId="217">
      <pivotArea dataOnly="0" labelOnly="1" outline="0" fieldPosition="0">
        <references count="1">
          <reference field="0" count="1">
            <x v="0"/>
          </reference>
        </references>
      </pivotArea>
    </format>
    <format dxfId="218">
      <pivotArea fieldPosition="0">
        <references count="1">
          <reference field="0" count="1">
            <x v="0"/>
          </reference>
        </references>
      </pivotArea>
    </format>
    <format dxfId="219">
      <pivotArea dataOnly="0" labelOnly="1" outline="0" fieldPosition="0">
        <references count="1">
          <reference field="0" count="1">
            <x v="0"/>
          </reference>
        </references>
      </pivotArea>
    </format>
    <format dxfId="220">
      <pivotArea dataOnly="0" outline="0" fieldPosition="0">
        <references count="1">
          <reference field="4294967294" count="1">
            <x v="0"/>
          </reference>
        </references>
      </pivotArea>
    </format>
    <format dxfId="221">
      <pivotArea dataOnly="0" outline="0" fieldPosition="0">
        <references count="1">
          <reference field="4294967294" count="1">
            <x v="1"/>
          </reference>
        </references>
      </pivotArea>
    </format>
    <format dxfId="222">
      <pivotArea dataOnly="0" outline="0" fieldPosition="0">
        <references count="1">
          <reference field="4294967294" count="1">
            <x v="2"/>
          </reference>
        </references>
      </pivotArea>
    </format>
    <format dxfId="223">
      <pivotArea fieldPosition="0">
        <references count="2">
          <reference field="0" count="1" selected="0">
            <x v="0"/>
          </reference>
          <reference field="7" count="1"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224">
      <pivotArea dataOnly="0" labelOnly="1" outline="0" fieldPosition="0">
        <references count="1">
          <reference field="0" count="1">
            <x v="0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0"/>
          </reference>
          <reference field="7" count="1"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226">
      <pivotArea fieldPosition="0">
        <references count="1">
          <reference field="0" count="1">
            <x v="0"/>
          </reference>
        </references>
      </pivotArea>
    </format>
    <format dxfId="227">
      <pivotArea dataOnly="0" labelOnly="1" outline="0" fieldPosition="0">
        <references count="1">
          <reference field="0" count="1">
            <x v="0"/>
          </reference>
        </references>
      </pivotArea>
    </format>
    <format dxfId="228">
      <pivotArea outline="0" fieldPosition="0">
        <references count="1">
          <reference field="4294967294" count="1" selected="0">
            <x v="2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0">
      <pivotArea fieldPosition="0">
        <references count="1">
          <reference field="0" count="1">
            <x v="1"/>
          </reference>
        </references>
      </pivotArea>
    </format>
    <format dxfId="231">
      <pivotArea dataOnly="0" labelOnly="1" outline="0" fieldPosition="0">
        <references count="1">
          <reference field="0" count="1">
            <x v="1"/>
          </reference>
        </references>
      </pivotArea>
    </format>
    <format dxfId="232">
      <pivotArea fieldPosition="0">
        <references count="1">
          <reference field="0" count="1">
            <x v="2"/>
          </reference>
        </references>
      </pivotArea>
    </format>
    <format dxfId="233">
      <pivotArea dataOnly="0" labelOnly="1" outline="0" fieldPosition="0">
        <references count="1">
          <reference field="0" count="1">
            <x v="2"/>
          </reference>
        </references>
      </pivotArea>
    </format>
    <format dxfId="234">
      <pivotArea fieldPosition="0">
        <references count="1">
          <reference field="0" count="1">
            <x v="3"/>
          </reference>
        </references>
      </pivotArea>
    </format>
    <format dxfId="235">
      <pivotArea dataOnly="0" labelOnly="1" outline="0" fieldPosition="0">
        <references count="1">
          <reference field="0" count="1">
            <x v="3"/>
          </reference>
        </references>
      </pivotArea>
    </format>
    <format dxfId="236">
      <pivotArea fieldPosition="0">
        <references count="1">
          <reference field="0" count="1">
            <x v="4"/>
          </reference>
        </references>
      </pivotArea>
    </format>
    <format dxfId="237">
      <pivotArea dataOnly="0" labelOnly="1" outline="0" fieldPosition="0">
        <references count="1">
          <reference field="0" count="1">
            <x v="4"/>
          </reference>
        </references>
      </pivotArea>
    </format>
    <format dxfId="238">
      <pivotArea fieldPosition="0">
        <references count="1">
          <reference field="0" count="1">
            <x v="6"/>
          </reference>
        </references>
      </pivotArea>
    </format>
    <format dxfId="239">
      <pivotArea dataOnly="0" labelOnly="1" outline="0" fieldPosition="0">
        <references count="1">
          <reference field="0" count="1">
            <x v="6"/>
          </reference>
        </references>
      </pivotArea>
    </format>
    <format dxfId="240">
      <pivotArea fieldPosition="0">
        <references count="1">
          <reference field="0" count="1">
            <x v="7"/>
          </reference>
        </references>
      </pivotArea>
    </format>
    <format dxfId="241">
      <pivotArea dataOnly="0" labelOnly="1" outline="0" fieldPosition="0">
        <references count="1">
          <reference field="0" count="1">
            <x v="7"/>
          </reference>
        </references>
      </pivotArea>
    </format>
    <format dxfId="242">
      <pivotArea fieldPosition="0">
        <references count="1">
          <reference field="0" count="1">
            <x v="8"/>
          </reference>
        </references>
      </pivotArea>
    </format>
    <format dxfId="243">
      <pivotArea dataOnly="0" labelOnly="1" outline="0" fieldPosition="0">
        <references count="1">
          <reference field="0" count="1">
            <x v="8"/>
          </reference>
        </references>
      </pivotArea>
    </format>
    <format dxfId="244">
      <pivotArea outline="0" fieldPosition="0">
        <references count="0"/>
      </pivotArea>
    </format>
    <format dxfId="245">
      <pivotArea dataOnly="0" labelOnly="1" outline="0" fieldPosition="0">
        <references count="0"/>
      </pivotArea>
    </format>
    <format dxfId="246">
      <pivotArea fieldPosition="0">
        <references count="1">
          <reference field="0" count="1">
            <x v="7"/>
          </reference>
        </references>
      </pivotArea>
    </format>
    <format dxfId="247">
      <pivotArea dataOnly="0" labelOnly="1" outline="0" fieldPosition="0">
        <references count="1">
          <reference field="0" count="1">
            <x v="7"/>
          </reference>
        </references>
      </pivotArea>
    </format>
    <format dxfId="248">
      <pivotArea fieldPosition="0">
        <references count="2">
          <reference field="0" count="1" selected="0">
            <x v="4"/>
          </reference>
          <reference field="7" count="1">
            <x v="110"/>
          </reference>
        </references>
      </pivotArea>
    </format>
    <format dxfId="249">
      <pivotArea fieldPosition="0">
        <references count="1">
          <reference field="0" count="1">
            <x v="5"/>
          </reference>
        </references>
      </pivotArea>
    </format>
    <format dxfId="250">
      <pivotArea dataOnly="0" labelOnly="1" outline="0" fieldPosition="0">
        <references count="1">
          <reference field="0" count="1">
            <x v="4"/>
          </reference>
        </references>
      </pivotArea>
    </format>
    <format dxfId="251">
      <pivotArea dataOnly="0" labelOnly="1" outline="0" fieldPosition="0">
        <references count="1">
          <reference field="0" count="1">
            <x v="5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4"/>
          </reference>
          <reference field="7" count="1">
            <x v="110"/>
          </reference>
        </references>
      </pivotArea>
    </format>
    <format dxfId="253">
      <pivotArea fieldPosition="0">
        <references count="1">
          <reference field="0" count="1">
            <x v="8"/>
          </reference>
        </references>
      </pivotArea>
    </format>
    <format dxfId="254">
      <pivotArea dataOnly="0" labelOnly="1" outline="0" fieldPosition="0">
        <references count="1">
          <reference field="0" count="1">
            <x v="8"/>
          </reference>
        </references>
      </pivotArea>
    </format>
    <format dxfId="255">
      <pivotArea fieldPosition="0">
        <references count="2">
          <reference field="0" count="1" selected="0">
            <x v="4"/>
          </reference>
          <reference field="7" count="1">
            <x v="110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4"/>
          </reference>
          <reference field="7" count="1">
            <x v="110"/>
          </reference>
        </references>
      </pivotArea>
    </format>
    <format dxfId="257">
      <pivotArea fieldPosition="0">
        <references count="1">
          <reference field="0" count="1">
            <x v="4"/>
          </reference>
        </references>
      </pivotArea>
    </format>
    <format dxfId="258">
      <pivotArea dataOnly="0" labelOnly="1" outline="0" fieldPosition="0">
        <references count="1">
          <reference field="0" count="1">
            <x v="4"/>
          </reference>
        </references>
      </pivotArea>
    </format>
    <format dxfId="259">
      <pivotArea fieldPosition="0">
        <references count="1">
          <reference field="0" count="1">
            <x v="3"/>
          </reference>
        </references>
      </pivotArea>
    </format>
    <format dxfId="260">
      <pivotArea dataOnly="0" labelOnly="1" outline="0" fieldPosition="0">
        <references count="1">
          <reference field="0" count="1">
            <x v="3"/>
          </reference>
        </references>
      </pivotArea>
    </format>
    <format dxfId="261">
      <pivotArea fieldPosition="0">
        <references count="1">
          <reference field="0" count="1">
            <x v="2"/>
          </reference>
        </references>
      </pivotArea>
    </format>
    <format dxfId="262">
      <pivotArea dataOnly="0" labelOnly="1" outline="0" fieldPosition="0">
        <references count="1">
          <reference field="0" count="1">
            <x v="2"/>
          </reference>
        </references>
      </pivotArea>
    </format>
    <format dxfId="263">
      <pivotArea fieldPosition="0">
        <references count="1">
          <reference field="0" count="1">
            <x v="1"/>
          </reference>
        </references>
      </pivotArea>
    </format>
    <format dxfId="264">
      <pivotArea dataOnly="0" labelOnly="1" outline="0" fieldPosition="0">
        <references count="1">
          <reference field="0" count="1">
            <x v="1"/>
          </reference>
        </references>
      </pivotArea>
    </format>
    <format dxfId="265">
      <pivotArea fieldPosition="0">
        <references count="1">
          <reference field="0" count="1">
            <x v="0"/>
          </reference>
        </references>
      </pivotArea>
    </format>
    <format dxfId="266">
      <pivotArea dataOnly="0" labelOnly="1" outline="0" fieldPosition="0">
        <references count="1">
          <reference field="0" count="1">
            <x v="0"/>
          </reference>
        </references>
      </pivotArea>
    </format>
    <format dxfId="267">
      <pivotArea fieldPosition="0">
        <references count="1">
          <reference field="0" count="1">
            <x v="0"/>
          </reference>
        </references>
      </pivotArea>
    </format>
    <format dxfId="268">
      <pivotArea dataOnly="0" labelOnly="1" outline="0" fieldPosition="0">
        <references count="1">
          <reference field="0" count="1">
            <x v="0"/>
          </reference>
        </references>
      </pivotArea>
    </format>
    <format dxfId="269">
      <pivotArea dataOnly="0" labelOnly="1" outline="0" fieldPosition="0">
        <references count="0"/>
      </pivotArea>
    </format>
    <format dxfId="270">
      <pivotArea dataOnly="0" labelOnly="1" outline="0" fieldPosition="1">
        <references count="0"/>
      </pivotArea>
    </format>
    <format dxfId="271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272">
      <pivotArea dataOnly="0" labelOnly="1" outline="0" fieldPosition="0">
        <references count="0"/>
      </pivotArea>
    </format>
    <format dxfId="273">
      <pivotArea dataOnly="0" labelOnly="1" outline="0" fieldPosition="1">
        <references count="0"/>
      </pivotArea>
    </format>
    <format dxfId="274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275">
      <pivotArea outline="0" fieldPosition="0">
        <references count="0"/>
      </pivotArea>
    </format>
    <format dxfId="276">
      <pivotArea dataOnly="0" labelOnly="1" outline="0" fieldPosition="0">
        <references count="0"/>
      </pivotArea>
    </format>
    <format dxfId="277">
      <pivotArea fieldPosition="0">
        <references count="1">
          <reference field="0" count="1">
            <x v="8"/>
          </reference>
        </references>
      </pivotArea>
    </format>
    <format dxfId="278">
      <pivotArea dataOnly="0" labelOnly="1" outline="0" fieldPosition="0">
        <references count="1">
          <reference field="0" count="1">
            <x v="8"/>
          </reference>
        </references>
      </pivotArea>
    </format>
    <format dxfId="279">
      <pivotArea outline="0" fieldPosition="0">
        <references count="0"/>
      </pivotArea>
    </format>
    <format dxfId="280">
      <pivotArea dataOnly="0" labelOnly="1" outline="0" fieldPosition="0">
        <references count="0"/>
      </pivotArea>
    </format>
    <format dxfId="281">
      <pivotArea fieldPosition="0">
        <references count="1">
          <reference field="0" count="1">
            <x v="7"/>
          </reference>
        </references>
      </pivotArea>
    </format>
    <format dxfId="282">
      <pivotArea dataOnly="0" labelOnly="1" outline="0" fieldPosition="0">
        <references count="1">
          <reference field="0" count="1">
            <x v="7"/>
          </reference>
        </references>
      </pivotArea>
    </format>
    <format dxfId="283">
      <pivotArea fieldPosition="0">
        <references count="1">
          <reference field="0" count="1">
            <x v="6"/>
          </reference>
        </references>
      </pivotArea>
    </format>
    <format dxfId="284">
      <pivotArea fieldPosition="0">
        <references count="1">
          <reference field="0" count="1">
            <x v="6"/>
          </reference>
        </references>
      </pivotArea>
    </format>
    <format dxfId="285">
      <pivotArea fieldPosition="0">
        <references count="1">
          <reference field="0" count="1">
            <x v="6"/>
          </reference>
        </references>
      </pivotArea>
    </format>
    <format dxfId="286">
      <pivotArea dataOnly="0" labelOnly="1" outline="0" fieldPosition="0">
        <references count="1">
          <reference field="0" count="1">
            <x v="6"/>
          </reference>
        </references>
      </pivotArea>
    </format>
    <format dxfId="287">
      <pivotArea fieldPosition="0">
        <references count="2">
          <reference field="0" count="1" selected="0">
            <x v="5"/>
          </reference>
          <reference field="7" count="1">
            <x v="87"/>
          </reference>
        </references>
      </pivotArea>
    </format>
    <format dxfId="288">
      <pivotArea dataOnly="0" labelOnly="1" outline="0" fieldPosition="0">
        <references count="1">
          <reference field="0" count="1">
            <x v="5"/>
          </reference>
        </references>
      </pivotArea>
    </format>
    <format dxfId="289">
      <pivotArea dataOnly="0" labelOnly="1" outline="0" fieldPosition="0">
        <references count="2">
          <reference field="0" count="1" selected="0">
            <x v="5"/>
          </reference>
          <reference field="7" count="1">
            <x v="87"/>
          </reference>
        </references>
      </pivotArea>
    </format>
    <format dxfId="290">
      <pivotArea fieldPosition="0">
        <references count="1">
          <reference field="0" count="1">
            <x v="0"/>
          </reference>
        </references>
      </pivotArea>
    </format>
    <format dxfId="291">
      <pivotArea dataOnly="0" labelOnly="1" outline="0" fieldPosition="0">
        <references count="1">
          <reference field="0" count="1">
            <x v="0"/>
          </reference>
        </references>
      </pivotArea>
    </format>
    <format dxfId="292">
      <pivotArea fieldPosition="0">
        <references count="1">
          <reference field="0" count="1">
            <x v="1"/>
          </reference>
        </references>
      </pivotArea>
    </format>
    <format dxfId="293">
      <pivotArea dataOnly="0" labelOnly="1" outline="0" fieldPosition="0">
        <references count="1">
          <reference field="0" count="1">
            <x v="1"/>
          </reference>
        </references>
      </pivotArea>
    </format>
    <format dxfId="294">
      <pivotArea fieldPosition="0">
        <references count="1">
          <reference field="0" count="1">
            <x v="2"/>
          </reference>
        </references>
      </pivotArea>
    </format>
    <format dxfId="295">
      <pivotArea dataOnly="0" labelOnly="1" outline="0" fieldPosition="0">
        <references count="1">
          <reference field="0" count="1">
            <x v="2"/>
          </reference>
        </references>
      </pivotArea>
    </format>
    <format dxfId="296">
      <pivotArea fieldPosition="0">
        <references count="1">
          <reference field="0" count="1">
            <x v="3"/>
          </reference>
        </references>
      </pivotArea>
    </format>
    <format dxfId="297">
      <pivotArea dataOnly="0" labelOnly="1" outline="0" fieldPosition="0">
        <references count="1">
          <reference field="0" count="1">
            <x v="3"/>
          </reference>
        </references>
      </pivotArea>
    </format>
    <format dxfId="298">
      <pivotArea fieldPosition="0">
        <references count="1">
          <reference field="0" count="1">
            <x v="4"/>
          </reference>
        </references>
      </pivotArea>
    </format>
    <format dxfId="299">
      <pivotArea dataOnly="0" labelOnly="1" outline="0" fieldPosition="0">
        <references count="1">
          <reference field="0" count="1">
            <x v="4"/>
          </reference>
        </references>
      </pivotArea>
    </format>
    <format dxfId="300">
      <pivotArea fieldPosition="0">
        <references count="2">
          <reference field="0" count="1" selected="0">
            <x v="5"/>
          </reference>
          <reference field="7" count="1">
            <x v="87"/>
          </reference>
        </references>
      </pivotArea>
    </format>
    <format dxfId="301">
      <pivotArea dataOnly="0" labelOnly="1" outline="0" fieldPosition="0">
        <references count="1">
          <reference field="0" count="1">
            <x v="5"/>
          </reference>
        </references>
      </pivotArea>
    </format>
    <format dxfId="302">
      <pivotArea dataOnly="0" labelOnly="1" outline="0" fieldPosition="0">
        <references count="2">
          <reference field="0" count="1" selected="0">
            <x v="5"/>
          </reference>
          <reference field="7" count="1">
            <x v="87"/>
          </reference>
        </references>
      </pivotArea>
    </format>
    <format dxfId="303">
      <pivotArea fieldPosition="0">
        <references count="1">
          <reference field="0" count="1">
            <x v="5"/>
          </reference>
        </references>
      </pivotArea>
    </format>
    <format dxfId="304">
      <pivotArea dataOnly="0" labelOnly="1" outline="0" fieldPosition="0">
        <references count="1">
          <reference field="0" count="1">
            <x v="5"/>
          </reference>
        </references>
      </pivotArea>
    </format>
  </formats>
  <pivotTableStyleInfo name="PivotTable-Format 1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6"/>
  <sheetViews>
    <sheetView showFormulas="false" showGridLines="true" showRowColHeaders="true" showZeros="true" rightToLeft="false" tabSelected="true" showOutlineSymbols="true" defaultGridColor="true" view="normal" topLeftCell="A1" colorId="64" zoomScale="111" zoomScaleNormal="111" zoomScalePageLayoutView="100" workbookViewId="0">
      <pane xSplit="3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1" activeCellId="0" sqref="A1"/>
    </sheetView>
  </sheetViews>
  <sheetFormatPr defaultColWidth="17.859375" defaultRowHeight="12.75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2" width="19"/>
    <col collapsed="false" customWidth="true" hidden="false" outlineLevel="0" max="3" min="3" style="1" width="35.29"/>
    <col collapsed="false" customWidth="true" hidden="false" outlineLevel="0" max="4" min="4" style="3" width="11"/>
    <col collapsed="false" customWidth="true" hidden="false" outlineLevel="0" max="5" min="5" style="1" width="57"/>
    <col collapsed="false" customWidth="true" hidden="false" outlineLevel="0" max="6" min="6" style="4" width="9.71"/>
    <col collapsed="false" customWidth="true" hidden="false" outlineLevel="0" max="7" min="7" style="4" width="14"/>
    <col collapsed="false" customWidth="true" hidden="false" outlineLevel="0" max="8" min="8" style="5" width="32.15"/>
    <col collapsed="false" customWidth="false" hidden="false" outlineLevel="0" max="9" min="9" style="5" width="17.86"/>
  </cols>
  <sheetData>
    <row r="1" customFormat="false" ht="14.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</row>
    <row r="2" customFormat="false" ht="13.8" hidden="false" customHeight="false" outlineLevel="0" collapsed="false">
      <c r="A2" s="10" t="s">
        <v>11</v>
      </c>
      <c r="B2" s="11" t="s">
        <v>12</v>
      </c>
      <c r="C2" s="11" t="s">
        <v>13</v>
      </c>
      <c r="D2" s="12" t="n">
        <v>72</v>
      </c>
      <c r="E2" s="13" t="s">
        <v>14</v>
      </c>
      <c r="F2" s="14" t="s">
        <v>15</v>
      </c>
      <c r="G2" s="14" t="n">
        <v>1.2</v>
      </c>
      <c r="H2" s="15" t="str">
        <f aca="false">B2&amp;"  -  "&amp; C2</f>
        <v>AUF_G  -  Aufenthaltsraum gross</v>
      </c>
      <c r="I2" s="15"/>
      <c r="J2" s="16" t="s">
        <v>16</v>
      </c>
      <c r="K2" s="16" t="n">
        <f aca="false">TRUE()</f>
        <v>1</v>
      </c>
    </row>
    <row r="3" customFormat="false" ht="13.8" hidden="false" customHeight="false" outlineLevel="0" collapsed="false">
      <c r="A3" s="10" t="s">
        <v>11</v>
      </c>
      <c r="B3" s="11" t="s">
        <v>17</v>
      </c>
      <c r="C3" s="11" t="s">
        <v>18</v>
      </c>
      <c r="D3" s="12" t="n">
        <v>54</v>
      </c>
      <c r="E3" s="17"/>
      <c r="F3" s="14" t="s">
        <v>15</v>
      </c>
      <c r="G3" s="14" t="n">
        <v>1.2</v>
      </c>
      <c r="H3" s="15" t="str">
        <f aca="false">B3&amp;"  -  "&amp; C3</f>
        <v>AUF_M  -  Aufenthaltsraum mittel</v>
      </c>
      <c r="I3" s="15"/>
      <c r="J3" s="16" t="s">
        <v>16</v>
      </c>
      <c r="K3" s="16" t="n">
        <f aca="false">TRUE()</f>
        <v>1</v>
      </c>
    </row>
    <row r="4" customFormat="false" ht="13.8" hidden="false" customHeight="false" outlineLevel="0" collapsed="false">
      <c r="A4" s="10" t="s">
        <v>11</v>
      </c>
      <c r="B4" s="11" t="s">
        <v>19</v>
      </c>
      <c r="C4" s="11" t="s">
        <v>20</v>
      </c>
      <c r="D4" s="12" t="n">
        <v>108</v>
      </c>
      <c r="E4" s="17"/>
      <c r="F4" s="14" t="s">
        <v>21</v>
      </c>
      <c r="G4" s="18" t="n">
        <v>7.2</v>
      </c>
      <c r="H4" s="15" t="str">
        <f aca="false">B4&amp;"  -  "&amp; C4</f>
        <v>VOR  -  Vorzone Klassenzimmer</v>
      </c>
      <c r="I4" s="15"/>
      <c r="J4" s="16" t="s">
        <v>16</v>
      </c>
      <c r="K4" s="16" t="n">
        <f aca="false">TRUE()</f>
        <v>1</v>
      </c>
    </row>
    <row r="5" customFormat="false" ht="13.8" hidden="false" customHeight="false" outlineLevel="0" collapsed="false">
      <c r="A5" s="10" t="s">
        <v>11</v>
      </c>
      <c r="B5" s="11" t="s">
        <v>22</v>
      </c>
      <c r="C5" s="11" t="s">
        <v>23</v>
      </c>
      <c r="D5" s="12" t="n">
        <v>2.5</v>
      </c>
      <c r="E5" s="17" t="s">
        <v>24</v>
      </c>
      <c r="F5" s="14" t="s">
        <v>21</v>
      </c>
      <c r="G5" s="18" t="n">
        <v>7.1</v>
      </c>
      <c r="H5" s="15" t="str">
        <f aca="false">B5&amp;"  -  "&amp; C5</f>
        <v>WCK  -  WC SuS Knaben</v>
      </c>
      <c r="I5" s="15"/>
      <c r="J5" s="16" t="s">
        <v>16</v>
      </c>
      <c r="K5" s="16" t="n">
        <f aca="false">TRUE()</f>
        <v>1</v>
      </c>
    </row>
    <row r="6" customFormat="false" ht="13.8" hidden="false" customHeight="false" outlineLevel="0" collapsed="false">
      <c r="A6" s="10" t="s">
        <v>11</v>
      </c>
      <c r="B6" s="11" t="s">
        <v>25</v>
      </c>
      <c r="C6" s="11" t="s">
        <v>26</v>
      </c>
      <c r="D6" s="12" t="n">
        <v>2.5</v>
      </c>
      <c r="E6" s="17" t="s">
        <v>24</v>
      </c>
      <c r="F6" s="14" t="s">
        <v>21</v>
      </c>
      <c r="G6" s="18" t="n">
        <v>7.1</v>
      </c>
      <c r="H6" s="15" t="str">
        <f aca="false">B6&amp;"  -  "&amp; C6</f>
        <v>WCM  -  WC SuS Mädchen</v>
      </c>
      <c r="I6" s="15"/>
      <c r="J6" s="16" t="s">
        <v>16</v>
      </c>
      <c r="K6" s="16" t="n">
        <f aca="false">TRUE()</f>
        <v>1</v>
      </c>
    </row>
    <row r="7" customFormat="false" ht="13.8" hidden="false" customHeight="false" outlineLevel="0" collapsed="false">
      <c r="A7" s="10" t="s">
        <v>11</v>
      </c>
      <c r="B7" s="11" t="s">
        <v>27</v>
      </c>
      <c r="C7" s="11" t="s">
        <v>28</v>
      </c>
      <c r="D7" s="12" t="n">
        <v>3</v>
      </c>
      <c r="E7" s="17" t="s">
        <v>29</v>
      </c>
      <c r="F7" s="14" t="s">
        <v>21</v>
      </c>
      <c r="G7" s="18" t="n">
        <v>7.1</v>
      </c>
      <c r="H7" s="15" t="str">
        <f aca="false">B7&amp;"  -  "&amp; C7</f>
        <v>WCR  -  WC Rollstuhlgerecht (genderneutral)</v>
      </c>
      <c r="I7" s="15"/>
      <c r="J7" s="16" t="s">
        <v>16</v>
      </c>
      <c r="K7" s="16" t="n">
        <f aca="false">TRUE()</f>
        <v>1</v>
      </c>
    </row>
    <row r="8" customFormat="false" ht="13.8" hidden="false" customHeight="false" outlineLevel="0" collapsed="false">
      <c r="A8" s="10" t="s">
        <v>11</v>
      </c>
      <c r="B8" s="11" t="s">
        <v>30</v>
      </c>
      <c r="C8" s="11" t="s">
        <v>31</v>
      </c>
      <c r="D8" s="12" t="n">
        <v>2.5</v>
      </c>
      <c r="E8" s="17" t="s">
        <v>32</v>
      </c>
      <c r="F8" s="14" t="s">
        <v>21</v>
      </c>
      <c r="G8" s="18" t="n">
        <v>7.1</v>
      </c>
      <c r="H8" s="15" t="str">
        <f aca="false">B8&amp;"  -  "&amp; C8</f>
        <v>WCH  -  WC Schulpersonal H</v>
      </c>
      <c r="I8" s="15"/>
      <c r="J8" s="16" t="s">
        <v>16</v>
      </c>
      <c r="K8" s="16" t="n">
        <f aca="false">TRUE()</f>
        <v>1</v>
      </c>
    </row>
    <row r="9" customFormat="false" ht="13.8" hidden="false" customHeight="false" outlineLevel="0" collapsed="false">
      <c r="A9" s="10" t="s">
        <v>11</v>
      </c>
      <c r="B9" s="11" t="s">
        <v>33</v>
      </c>
      <c r="C9" s="11" t="s">
        <v>34</v>
      </c>
      <c r="D9" s="12" t="n">
        <v>2.5</v>
      </c>
      <c r="E9" s="17" t="s">
        <v>32</v>
      </c>
      <c r="F9" s="14" t="s">
        <v>21</v>
      </c>
      <c r="G9" s="18" t="n">
        <v>7.1</v>
      </c>
      <c r="H9" s="15" t="str">
        <f aca="false">B9&amp;"  -  "&amp; C9</f>
        <v>WCD  -  WC Schulpersonal D</v>
      </c>
      <c r="I9" s="15"/>
      <c r="J9" s="16" t="s">
        <v>16</v>
      </c>
      <c r="K9" s="16" t="n">
        <f aca="false">TRUE()</f>
        <v>1</v>
      </c>
    </row>
    <row r="10" customFormat="false" ht="13.8" hidden="false" customHeight="false" outlineLevel="0" collapsed="false">
      <c r="A10" s="10" t="s">
        <v>35</v>
      </c>
      <c r="B10" s="11" t="s">
        <v>36</v>
      </c>
      <c r="C10" s="11" t="s">
        <v>37</v>
      </c>
      <c r="D10" s="12" t="n">
        <v>90</v>
      </c>
      <c r="E10" s="17" t="s">
        <v>38</v>
      </c>
      <c r="F10" s="14" t="s">
        <v>15</v>
      </c>
      <c r="G10" s="18" t="n">
        <v>5.6</v>
      </c>
      <c r="H10" s="15" t="str">
        <f aca="false">B10&amp;"  -  "&amp; C10</f>
        <v>MZS  -  Mehrzwecksaal</v>
      </c>
      <c r="I10" s="15" t="n">
        <v>3</v>
      </c>
      <c r="J10" s="16" t="s">
        <v>16</v>
      </c>
      <c r="K10" s="16" t="n">
        <f aca="false">TRUE()</f>
        <v>1</v>
      </c>
    </row>
    <row r="11" customFormat="false" ht="13.8" hidden="false" customHeight="false" outlineLevel="0" collapsed="false">
      <c r="A11" s="10" t="s">
        <v>35</v>
      </c>
      <c r="B11" s="11" t="s">
        <v>39</v>
      </c>
      <c r="C11" s="11" t="s">
        <v>40</v>
      </c>
      <c r="D11" s="12" t="n">
        <v>20</v>
      </c>
      <c r="E11" s="17" t="s">
        <v>41</v>
      </c>
      <c r="F11" s="14" t="s">
        <v>21</v>
      </c>
      <c r="G11" s="18" t="n">
        <v>4.1</v>
      </c>
      <c r="H11" s="15" t="str">
        <f aca="false">B11&amp;"  -  "&amp; C11</f>
        <v>LMZ  -  Lager MZS</v>
      </c>
      <c r="I11" s="15"/>
      <c r="J11" s="16" t="s">
        <v>16</v>
      </c>
      <c r="K11" s="16" t="n">
        <f aca="false">TRUE()</f>
        <v>1</v>
      </c>
    </row>
    <row r="12" customFormat="false" ht="13.8" hidden="false" customHeight="false" outlineLevel="0" collapsed="false">
      <c r="A12" s="10" t="s">
        <v>35</v>
      </c>
      <c r="B12" s="11" t="s">
        <v>42</v>
      </c>
      <c r="C12" s="11" t="s">
        <v>43</v>
      </c>
      <c r="D12" s="12" t="n">
        <v>36</v>
      </c>
      <c r="E12" s="17" t="s">
        <v>44</v>
      </c>
      <c r="F12" s="14" t="s">
        <v>15</v>
      </c>
      <c r="G12" s="18" t="n">
        <v>5.3</v>
      </c>
      <c r="H12" s="15" t="str">
        <f aca="false">B12&amp;"  -  "&amp; C12</f>
        <v>LOG  -  Logopädieraum</v>
      </c>
      <c r="I12" s="15"/>
      <c r="J12" s="16" t="s">
        <v>16</v>
      </c>
      <c r="K12" s="16" t="n">
        <f aca="false">TRUE()</f>
        <v>1</v>
      </c>
    </row>
    <row r="13" customFormat="false" ht="13.8" hidden="false" customHeight="false" outlineLevel="0" collapsed="false">
      <c r="A13" s="10" t="s">
        <v>35</v>
      </c>
      <c r="B13" s="11" t="s">
        <v>45</v>
      </c>
      <c r="C13" s="11" t="s">
        <v>46</v>
      </c>
      <c r="D13" s="12" t="n">
        <v>18</v>
      </c>
      <c r="E13" s="17"/>
      <c r="F13" s="14" t="s">
        <v>15</v>
      </c>
      <c r="G13" s="18" t="n">
        <v>2.1</v>
      </c>
      <c r="H13" s="15" t="str">
        <f aca="false">B13&amp;"  -  "&amp; C13</f>
        <v>BSO  -  Büro Schulsozialarbeit</v>
      </c>
      <c r="I13" s="15"/>
      <c r="J13" s="16" t="s">
        <v>16</v>
      </c>
      <c r="K13" s="16" t="n">
        <f aca="false">TRUE()</f>
        <v>1</v>
      </c>
    </row>
    <row r="14" customFormat="false" ht="13.8" hidden="false" customHeight="false" outlineLevel="0" collapsed="false">
      <c r="A14" s="10" t="s">
        <v>35</v>
      </c>
      <c r="B14" s="11" t="s">
        <v>47</v>
      </c>
      <c r="C14" s="11" t="s">
        <v>48</v>
      </c>
      <c r="D14" s="12" t="n">
        <v>72</v>
      </c>
      <c r="E14" s="17" t="s">
        <v>49</v>
      </c>
      <c r="F14" s="14" t="s">
        <v>15</v>
      </c>
      <c r="G14" s="18" t="n">
        <v>1.5</v>
      </c>
      <c r="H14" s="15" t="str">
        <f aca="false">B14&amp;"  -  "&amp; C14</f>
        <v>MEN  -  Mensa PS</v>
      </c>
      <c r="I14" s="15" t="n">
        <v>3</v>
      </c>
      <c r="J14" s="16" t="s">
        <v>16</v>
      </c>
      <c r="K14" s="16" t="n">
        <f aca="false">TRUE()</f>
        <v>1</v>
      </c>
    </row>
    <row r="15" customFormat="false" ht="35.05" hidden="false" customHeight="false" outlineLevel="0" collapsed="false">
      <c r="A15" s="10" t="s">
        <v>35</v>
      </c>
      <c r="B15" s="11" t="s">
        <v>50</v>
      </c>
      <c r="C15" s="11" t="s">
        <v>51</v>
      </c>
      <c r="D15" s="12" t="n">
        <v>55</v>
      </c>
      <c r="E15" s="17" t="s">
        <v>52</v>
      </c>
      <c r="F15" s="14" t="s">
        <v>15</v>
      </c>
      <c r="G15" s="18" t="n">
        <v>3.8</v>
      </c>
      <c r="H15" s="15" t="str">
        <f aca="false">B15&amp;"  -  "&amp; C15</f>
        <v>KUC  -  Küche</v>
      </c>
      <c r="I15" s="15"/>
      <c r="J15" s="16" t="s">
        <v>16</v>
      </c>
      <c r="K15" s="16" t="n">
        <f aca="false">TRUE()</f>
        <v>1</v>
      </c>
    </row>
    <row r="16" customFormat="false" ht="13.8" hidden="false" customHeight="false" outlineLevel="0" collapsed="false">
      <c r="A16" s="10" t="s">
        <v>35</v>
      </c>
      <c r="B16" s="11" t="s">
        <v>53</v>
      </c>
      <c r="C16" s="11" t="s">
        <v>54</v>
      </c>
      <c r="D16" s="12" t="n">
        <v>4</v>
      </c>
      <c r="E16" s="17" t="s">
        <v>55</v>
      </c>
      <c r="F16" s="14" t="s">
        <v>15</v>
      </c>
      <c r="G16" s="18" t="n">
        <v>4.4</v>
      </c>
      <c r="H16" s="15" t="str">
        <f aca="false">B16&amp;"  -  "&amp; C16</f>
        <v>KUL  -  Lager non-food</v>
      </c>
      <c r="I16" s="15"/>
      <c r="J16" s="16" t="s">
        <v>16</v>
      </c>
      <c r="K16" s="16" t="n">
        <f aca="false">TRUE()</f>
        <v>1</v>
      </c>
    </row>
    <row r="17" customFormat="false" ht="13.8" hidden="false" customHeight="false" outlineLevel="0" collapsed="false">
      <c r="A17" s="10" t="s">
        <v>35</v>
      </c>
      <c r="B17" s="11" t="s">
        <v>56</v>
      </c>
      <c r="C17" s="11" t="s">
        <v>57</v>
      </c>
      <c r="D17" s="12" t="n">
        <v>7</v>
      </c>
      <c r="E17" s="17"/>
      <c r="F17" s="14" t="s">
        <v>15</v>
      </c>
      <c r="G17" s="18" t="n">
        <v>4.4</v>
      </c>
      <c r="H17" s="15" t="str">
        <f aca="false">B17&amp;"  -  "&amp; C17</f>
        <v>KUE  -  Küche Entsorgung</v>
      </c>
      <c r="I17" s="15"/>
      <c r="J17" s="16" t="s">
        <v>16</v>
      </c>
      <c r="K17" s="16" t="n">
        <f aca="false">TRUE()</f>
        <v>1</v>
      </c>
    </row>
    <row r="18" customFormat="false" ht="13.8" hidden="false" customHeight="false" outlineLevel="0" collapsed="false">
      <c r="A18" s="10" t="s">
        <v>35</v>
      </c>
      <c r="B18" s="11" t="s">
        <v>58</v>
      </c>
      <c r="C18" s="11" t="s">
        <v>59</v>
      </c>
      <c r="D18" s="12" t="n">
        <v>7</v>
      </c>
      <c r="E18" s="17"/>
      <c r="F18" s="14" t="s">
        <v>15</v>
      </c>
      <c r="G18" s="18" t="n">
        <v>4.3</v>
      </c>
      <c r="H18" s="15" t="str">
        <f aca="false">B18&amp;"  -  "&amp; C18</f>
        <v>KUW  -  Küche Wagenbahnhof/-park (Rollboys)</v>
      </c>
      <c r="I18" s="15"/>
      <c r="J18" s="16" t="s">
        <v>16</v>
      </c>
      <c r="K18" s="16" t="n">
        <f aca="false">TRUE()</f>
        <v>1</v>
      </c>
    </row>
    <row r="19" customFormat="false" ht="13.8" hidden="false" customHeight="false" outlineLevel="0" collapsed="false">
      <c r="A19" s="10" t="s">
        <v>35</v>
      </c>
      <c r="B19" s="11" t="s">
        <v>60</v>
      </c>
      <c r="C19" s="11" t="s">
        <v>61</v>
      </c>
      <c r="D19" s="12" t="n">
        <v>1</v>
      </c>
      <c r="E19" s="17"/>
      <c r="F19" s="14" t="s">
        <v>21</v>
      </c>
      <c r="G19" s="18" t="s">
        <v>62</v>
      </c>
      <c r="H19" s="15" t="str">
        <f aca="false">B19&amp;"  -  "&amp; C19</f>
        <v>RKU  -  Reinigung und Wäsche Küche</v>
      </c>
      <c r="I19" s="15"/>
      <c r="J19" s="16" t="s">
        <v>16</v>
      </c>
      <c r="K19" s="16" t="n">
        <f aca="false">TRUE()</f>
        <v>1</v>
      </c>
    </row>
    <row r="20" customFormat="false" ht="13.8" hidden="false" customHeight="false" outlineLevel="0" collapsed="false">
      <c r="A20" s="10" t="s">
        <v>63</v>
      </c>
      <c r="B20" s="11" t="s">
        <v>64</v>
      </c>
      <c r="C20" s="11" t="s">
        <v>65</v>
      </c>
      <c r="D20" s="12" t="n">
        <v>18</v>
      </c>
      <c r="E20" s="17"/>
      <c r="F20" s="14" t="s">
        <v>15</v>
      </c>
      <c r="G20" s="18" t="n">
        <v>5.2</v>
      </c>
      <c r="H20" s="15" t="str">
        <f aca="false">B20&amp;"  -  "&amp; C20</f>
        <v>MKZ_K  -  Musikraum klein</v>
      </c>
      <c r="I20" s="15"/>
      <c r="J20" s="16" t="s">
        <v>16</v>
      </c>
      <c r="K20" s="16" t="n">
        <f aca="false">TRUE()</f>
        <v>1</v>
      </c>
    </row>
    <row r="21" customFormat="false" ht="13.8" hidden="false" customHeight="false" outlineLevel="0" collapsed="false">
      <c r="A21" s="10" t="s">
        <v>63</v>
      </c>
      <c r="B21" s="11" t="s">
        <v>66</v>
      </c>
      <c r="C21" s="11" t="s">
        <v>67</v>
      </c>
      <c r="D21" s="12" t="n">
        <v>36</v>
      </c>
      <c r="E21" s="17"/>
      <c r="F21" s="14" t="s">
        <v>15</v>
      </c>
      <c r="G21" s="18" t="n">
        <v>5.2</v>
      </c>
      <c r="H21" s="15" t="str">
        <f aca="false">B21&amp;"  -  "&amp; C21</f>
        <v>MKZ_M  -  Musikraum mittel</v>
      </c>
      <c r="I21" s="15"/>
      <c r="J21" s="16" t="s">
        <v>16</v>
      </c>
      <c r="K21" s="16" t="n">
        <f aca="false">TRUE()</f>
        <v>1</v>
      </c>
    </row>
    <row r="22" customFormat="false" ht="13.8" hidden="false" customHeight="false" outlineLevel="0" collapsed="false">
      <c r="A22" s="10" t="s">
        <v>68</v>
      </c>
      <c r="B22" s="11" t="s">
        <v>69</v>
      </c>
      <c r="C22" s="11" t="s">
        <v>70</v>
      </c>
      <c r="D22" s="12" t="n">
        <v>54</v>
      </c>
      <c r="E22" s="17"/>
      <c r="F22" s="14" t="s">
        <v>15</v>
      </c>
      <c r="G22" s="14" t="n">
        <v>2.1</v>
      </c>
      <c r="H22" s="15" t="str">
        <f aca="false">B22&amp;"  -  "&amp; C22</f>
        <v>TAR  -  Arbeitsraum Team (PS+KG)</v>
      </c>
      <c r="I22" s="15"/>
      <c r="J22" s="16" t="s">
        <v>16</v>
      </c>
      <c r="K22" s="16" t="n">
        <f aca="false">TRUE()</f>
        <v>1</v>
      </c>
    </row>
    <row r="23" customFormat="false" ht="13.8" hidden="false" customHeight="false" outlineLevel="0" collapsed="false">
      <c r="A23" s="10" t="s">
        <v>68</v>
      </c>
      <c r="B23" s="11" t="s">
        <v>71</v>
      </c>
      <c r="C23" s="11" t="s">
        <v>72</v>
      </c>
      <c r="D23" s="12" t="n">
        <v>18</v>
      </c>
      <c r="E23" s="17"/>
      <c r="F23" s="14" t="s">
        <v>15</v>
      </c>
      <c r="G23" s="14" t="n">
        <v>2.1</v>
      </c>
      <c r="H23" s="15" t="str">
        <f aca="false">B23&amp;"  -  "&amp; C23</f>
        <v>BLB  -  Leitung Betreuung</v>
      </c>
      <c r="I23" s="15"/>
      <c r="J23" s="16" t="s">
        <v>16</v>
      </c>
      <c r="K23" s="16" t="n">
        <f aca="false">TRUE()</f>
        <v>1</v>
      </c>
    </row>
    <row r="24" customFormat="false" ht="35.05" hidden="false" customHeight="false" outlineLevel="0" collapsed="false">
      <c r="A24" s="10" t="s">
        <v>73</v>
      </c>
      <c r="B24" s="11" t="s">
        <v>74</v>
      </c>
      <c r="C24" s="11" t="s">
        <v>75</v>
      </c>
      <c r="D24" s="12" t="n">
        <v>6</v>
      </c>
      <c r="E24" s="17" t="s">
        <v>76</v>
      </c>
      <c r="F24" s="14" t="s">
        <v>21</v>
      </c>
      <c r="G24" s="14" t="n">
        <v>7.1</v>
      </c>
      <c r="H24" s="15" t="str">
        <f aca="false">B24&amp;"  -  "&amp; C24</f>
        <v>RRG  -  Reinigungsraum Geschoss </v>
      </c>
      <c r="I24" s="15"/>
      <c r="J24" s="16" t="s">
        <v>16</v>
      </c>
      <c r="K24" s="16" t="n">
        <f aca="false">TRUE()</f>
        <v>1</v>
      </c>
    </row>
    <row r="25" customFormat="false" ht="35.05" hidden="false" customHeight="false" outlineLevel="0" collapsed="false">
      <c r="A25" s="10" t="s">
        <v>73</v>
      </c>
      <c r="B25" s="11" t="s">
        <v>74</v>
      </c>
      <c r="C25" s="11" t="s">
        <v>75</v>
      </c>
      <c r="D25" s="12" t="n">
        <v>6</v>
      </c>
      <c r="E25" s="17" t="s">
        <v>76</v>
      </c>
      <c r="F25" s="14" t="s">
        <v>21</v>
      </c>
      <c r="G25" s="14" t="n">
        <v>7.1</v>
      </c>
      <c r="H25" s="15" t="str">
        <f aca="false">B25&amp;"  -  "&amp; C25</f>
        <v>RRG  -  Reinigungsraum Geschoss </v>
      </c>
      <c r="I25" s="15"/>
      <c r="J25" s="16" t="s">
        <v>16</v>
      </c>
      <c r="K25" s="16" t="n">
        <f aca="false">TRUE()</f>
        <v>1</v>
      </c>
    </row>
    <row r="26" customFormat="false" ht="35.05" hidden="false" customHeight="false" outlineLevel="0" collapsed="false">
      <c r="A26" s="10" t="s">
        <v>73</v>
      </c>
      <c r="B26" s="11" t="s">
        <v>74</v>
      </c>
      <c r="C26" s="11" t="s">
        <v>75</v>
      </c>
      <c r="D26" s="12" t="n">
        <v>6</v>
      </c>
      <c r="E26" s="17" t="s">
        <v>76</v>
      </c>
      <c r="F26" s="14" t="s">
        <v>21</v>
      </c>
      <c r="G26" s="14" t="n">
        <v>7.1</v>
      </c>
      <c r="H26" s="15" t="str">
        <f aca="false">B26&amp;"  -  "&amp; C26</f>
        <v>RRG  -  Reinigungsraum Geschoss </v>
      </c>
      <c r="I26" s="15"/>
      <c r="J26" s="16" t="s">
        <v>16</v>
      </c>
      <c r="K26" s="16" t="n">
        <f aca="false">TRUE()</f>
        <v>1</v>
      </c>
    </row>
    <row r="27" customFormat="false" ht="35.05" hidden="false" customHeight="false" outlineLevel="0" collapsed="false">
      <c r="A27" s="10" t="s">
        <v>73</v>
      </c>
      <c r="B27" s="11" t="s">
        <v>77</v>
      </c>
      <c r="C27" s="11" t="s">
        <v>78</v>
      </c>
      <c r="D27" s="12" t="n">
        <v>25</v>
      </c>
      <c r="E27" s="17" t="s">
        <v>79</v>
      </c>
      <c r="F27" s="14" t="s">
        <v>21</v>
      </c>
      <c r="G27" s="14" t="n">
        <v>7.1</v>
      </c>
      <c r="H27" s="15" t="str">
        <f aca="false">B27&amp;"  -  "&amp; C27</f>
        <v>HRR  -  Hauptreinigungsraum</v>
      </c>
      <c r="I27" s="15"/>
      <c r="J27" s="16" t="s">
        <v>16</v>
      </c>
      <c r="K27" s="16" t="n">
        <f aca="false">TRUE()</f>
        <v>1</v>
      </c>
    </row>
    <row r="28" customFormat="false" ht="13.8" hidden="false" customHeight="false" outlineLevel="0" collapsed="false">
      <c r="A28" s="10" t="s">
        <v>73</v>
      </c>
      <c r="B28" s="11" t="s">
        <v>80</v>
      </c>
      <c r="C28" s="11" t="s">
        <v>81</v>
      </c>
      <c r="D28" s="12" t="n">
        <v>12</v>
      </c>
      <c r="E28" s="17" t="s">
        <v>82</v>
      </c>
      <c r="F28" s="14" t="s">
        <v>21</v>
      </c>
      <c r="G28" s="14" t="n">
        <v>7.2</v>
      </c>
      <c r="H28" s="15" t="str">
        <f aca="false">B28&amp;"  -  "&amp; C28</f>
        <v>GRP  -  Garderobe / Personalraum</v>
      </c>
      <c r="I28" s="15"/>
      <c r="J28" s="16" t="s">
        <v>16</v>
      </c>
      <c r="K28" s="16" t="n">
        <f aca="false">TRUE()</f>
        <v>1</v>
      </c>
    </row>
    <row r="29" customFormat="false" ht="13.8" hidden="false" customHeight="false" outlineLevel="0" collapsed="false">
      <c r="A29" s="10" t="s">
        <v>73</v>
      </c>
      <c r="B29" s="11" t="s">
        <v>83</v>
      </c>
      <c r="C29" s="11" t="s">
        <v>84</v>
      </c>
      <c r="D29" s="12" t="n">
        <v>20</v>
      </c>
      <c r="E29" s="17" t="s">
        <v>85</v>
      </c>
      <c r="F29" s="14" t="s">
        <v>21</v>
      </c>
      <c r="G29" s="14" t="n">
        <v>4.1</v>
      </c>
      <c r="H29" s="15" t="str">
        <f aca="false">B29&amp;"  -  "&amp; C29</f>
        <v>AGH  -  Aussengerätraum LHT</v>
      </c>
      <c r="I29" s="15"/>
      <c r="J29" s="16" t="s">
        <v>16</v>
      </c>
      <c r="K29" s="16" t="n">
        <f aca="false">TRUE()</f>
        <v>1</v>
      </c>
    </row>
    <row r="30" customFormat="false" ht="13.8" hidden="false" customHeight="false" outlineLevel="0" collapsed="false">
      <c r="A30" s="10" t="s">
        <v>73</v>
      </c>
      <c r="B30" s="11" t="s">
        <v>86</v>
      </c>
      <c r="C30" s="11" t="s">
        <v>87</v>
      </c>
      <c r="D30" s="12" t="n">
        <v>12</v>
      </c>
      <c r="E30" s="17" t="s">
        <v>88</v>
      </c>
      <c r="F30" s="14" t="s">
        <v>21</v>
      </c>
      <c r="G30" s="14" t="n">
        <v>7.3</v>
      </c>
      <c r="H30" s="15" t="str">
        <f aca="false">B30&amp;"  -  "&amp; C30</f>
        <v>CON  -  Containerraum </v>
      </c>
      <c r="I30" s="15"/>
      <c r="J30" s="16" t="s">
        <v>16</v>
      </c>
      <c r="K30" s="16" t="n">
        <f aca="false">TRUE()</f>
        <v>1</v>
      </c>
    </row>
    <row r="31" customFormat="false" ht="35.05" hidden="false" customHeight="false" outlineLevel="0" collapsed="false">
      <c r="A31" s="10" t="s">
        <v>89</v>
      </c>
      <c r="B31" s="11" t="s">
        <v>90</v>
      </c>
      <c r="C31" s="11" t="s">
        <v>91</v>
      </c>
      <c r="D31" s="12" t="n">
        <v>448</v>
      </c>
      <c r="E31" s="17" t="s">
        <v>92</v>
      </c>
      <c r="F31" s="14" t="s">
        <v>15</v>
      </c>
      <c r="G31" s="14" t="n">
        <v>5.5</v>
      </c>
      <c r="H31" s="15" t="str">
        <f aca="false">B31&amp;"  -  "&amp; C31</f>
        <v>SPH  -  Sporthalle</v>
      </c>
      <c r="I31" s="15" t="n">
        <v>7</v>
      </c>
      <c r="J31" s="16" t="s">
        <v>16</v>
      </c>
      <c r="K31" s="16" t="n">
        <f aca="false">TRUE()</f>
        <v>1</v>
      </c>
    </row>
    <row r="32" customFormat="false" ht="35.05" hidden="false" customHeight="false" outlineLevel="0" collapsed="false">
      <c r="A32" s="10" t="s">
        <v>89</v>
      </c>
      <c r="B32" s="11" t="s">
        <v>90</v>
      </c>
      <c r="C32" s="11" t="s">
        <v>91</v>
      </c>
      <c r="D32" s="12" t="n">
        <v>448</v>
      </c>
      <c r="E32" s="17" t="s">
        <v>92</v>
      </c>
      <c r="F32" s="14" t="s">
        <v>15</v>
      </c>
      <c r="G32" s="14" t="n">
        <v>5.5</v>
      </c>
      <c r="H32" s="15" t="str">
        <f aca="false">B32&amp;"  -  "&amp; C32</f>
        <v>SPH  -  Sporthalle</v>
      </c>
      <c r="I32" s="15" t="n">
        <v>7</v>
      </c>
      <c r="J32" s="16" t="s">
        <v>16</v>
      </c>
      <c r="K32" s="16" t="n">
        <f aca="false">TRUE()</f>
        <v>1</v>
      </c>
    </row>
    <row r="33" customFormat="false" ht="46.25" hidden="false" customHeight="false" outlineLevel="0" collapsed="false">
      <c r="A33" s="10" t="s">
        <v>89</v>
      </c>
      <c r="B33" s="11" t="s">
        <v>93</v>
      </c>
      <c r="C33" s="11" t="s">
        <v>94</v>
      </c>
      <c r="D33" s="12" t="n">
        <v>90</v>
      </c>
      <c r="E33" s="17" t="s">
        <v>95</v>
      </c>
      <c r="F33" s="14" t="s">
        <v>15</v>
      </c>
      <c r="G33" s="14" t="n">
        <v>4.1</v>
      </c>
      <c r="H33" s="15" t="str">
        <f aca="false">B33&amp;"  -  "&amp; C33</f>
        <v>SGR  -  Geräteraum</v>
      </c>
      <c r="I33" s="15"/>
      <c r="J33" s="16" t="s">
        <v>16</v>
      </c>
      <c r="K33" s="16" t="n">
        <f aca="false">TRUE()</f>
        <v>1</v>
      </c>
    </row>
    <row r="34" customFormat="false" ht="35.05" hidden="false" customHeight="false" outlineLevel="0" collapsed="false">
      <c r="A34" s="10" t="s">
        <v>89</v>
      </c>
      <c r="B34" s="11" t="s">
        <v>93</v>
      </c>
      <c r="C34" s="11" t="s">
        <v>94</v>
      </c>
      <c r="D34" s="12" t="n">
        <v>90</v>
      </c>
      <c r="E34" s="17" t="s">
        <v>96</v>
      </c>
      <c r="F34" s="14" t="s">
        <v>15</v>
      </c>
      <c r="G34" s="14" t="n">
        <v>4.1</v>
      </c>
      <c r="H34" s="15" t="str">
        <f aca="false">B34&amp;"  -  "&amp; C34</f>
        <v>SGR  -  Geräteraum</v>
      </c>
      <c r="I34" s="15"/>
      <c r="J34" s="16" t="s">
        <v>16</v>
      </c>
      <c r="K34" s="16" t="n">
        <f aca="false">TRUE()</f>
        <v>1</v>
      </c>
    </row>
    <row r="35" customFormat="false" ht="13.8" hidden="false" customHeight="false" outlineLevel="0" collapsed="false">
      <c r="A35" s="10" t="s">
        <v>89</v>
      </c>
      <c r="B35" s="11" t="s">
        <v>97</v>
      </c>
      <c r="C35" s="11" t="s">
        <v>98</v>
      </c>
      <c r="D35" s="12" t="n">
        <v>15</v>
      </c>
      <c r="E35" s="17" t="s">
        <v>99</v>
      </c>
      <c r="F35" s="14" t="s">
        <v>15</v>
      </c>
      <c r="G35" s="14" t="n">
        <v>4.1</v>
      </c>
      <c r="H35" s="15" t="str">
        <f aca="false">B35&amp;"  -  "&amp; C35</f>
        <v>AGS  -  Aussengeräteraum Sport</v>
      </c>
      <c r="I35" s="15"/>
      <c r="J35" s="16" t="s">
        <v>16</v>
      </c>
      <c r="K35" s="16" t="n">
        <f aca="false">TRUE()</f>
        <v>1</v>
      </c>
    </row>
    <row r="36" customFormat="false" ht="46.25" hidden="false" customHeight="false" outlineLevel="0" collapsed="false">
      <c r="A36" s="10" t="s">
        <v>89</v>
      </c>
      <c r="B36" s="11" t="s">
        <v>100</v>
      </c>
      <c r="C36" s="11" t="s">
        <v>101</v>
      </c>
      <c r="D36" s="12" t="n">
        <v>45</v>
      </c>
      <c r="E36" s="17" t="s">
        <v>102</v>
      </c>
      <c r="F36" s="14" t="s">
        <v>21</v>
      </c>
      <c r="G36" s="14" t="n">
        <v>7.2</v>
      </c>
      <c r="H36" s="15" t="str">
        <f aca="false">B36&amp;"  -  "&amp; C36</f>
        <v>GSA  -  Garderobe inkl. Dusche</v>
      </c>
      <c r="I36" s="15"/>
      <c r="J36" s="16" t="s">
        <v>16</v>
      </c>
      <c r="K36" s="16" t="n">
        <f aca="false">TRUE()</f>
        <v>1</v>
      </c>
    </row>
    <row r="37" customFormat="false" ht="46.25" hidden="false" customHeight="false" outlineLevel="0" collapsed="false">
      <c r="A37" s="10" t="s">
        <v>89</v>
      </c>
      <c r="B37" s="11" t="s">
        <v>100</v>
      </c>
      <c r="C37" s="11" t="s">
        <v>101</v>
      </c>
      <c r="D37" s="12" t="n">
        <v>45</v>
      </c>
      <c r="E37" s="17" t="s">
        <v>102</v>
      </c>
      <c r="F37" s="14" t="s">
        <v>21</v>
      </c>
      <c r="G37" s="14" t="n">
        <v>7.2</v>
      </c>
      <c r="H37" s="15" t="str">
        <f aca="false">B37&amp;"  -  "&amp; C37</f>
        <v>GSA  -  Garderobe inkl. Dusche</v>
      </c>
      <c r="I37" s="15"/>
      <c r="J37" s="16" t="s">
        <v>16</v>
      </c>
      <c r="K37" s="16" t="n">
        <f aca="false">TRUE()</f>
        <v>1</v>
      </c>
    </row>
    <row r="38" customFormat="false" ht="46.25" hidden="false" customHeight="false" outlineLevel="0" collapsed="false">
      <c r="A38" s="10" t="s">
        <v>89</v>
      </c>
      <c r="B38" s="11" t="s">
        <v>100</v>
      </c>
      <c r="C38" s="11" t="s">
        <v>101</v>
      </c>
      <c r="D38" s="12" t="n">
        <v>45</v>
      </c>
      <c r="E38" s="17" t="s">
        <v>102</v>
      </c>
      <c r="F38" s="14" t="s">
        <v>21</v>
      </c>
      <c r="G38" s="14" t="n">
        <v>7.2</v>
      </c>
      <c r="H38" s="15" t="str">
        <f aca="false">B38&amp;"  -  "&amp; C38</f>
        <v>GSA  -  Garderobe inkl. Dusche</v>
      </c>
      <c r="I38" s="15"/>
      <c r="J38" s="16" t="s">
        <v>16</v>
      </c>
      <c r="K38" s="16" t="n">
        <f aca="false">TRUE()</f>
        <v>1</v>
      </c>
    </row>
    <row r="39" customFormat="false" ht="46.25" hidden="false" customHeight="false" outlineLevel="0" collapsed="false">
      <c r="A39" s="10" t="s">
        <v>89</v>
      </c>
      <c r="B39" s="11" t="s">
        <v>100</v>
      </c>
      <c r="C39" s="11" t="s">
        <v>101</v>
      </c>
      <c r="D39" s="12" t="n">
        <v>45</v>
      </c>
      <c r="E39" s="17" t="s">
        <v>102</v>
      </c>
      <c r="F39" s="14" t="s">
        <v>21</v>
      </c>
      <c r="G39" s="14" t="n">
        <v>7.2</v>
      </c>
      <c r="H39" s="15" t="str">
        <f aca="false">B39&amp;"  -  "&amp; C39</f>
        <v>GSA  -  Garderobe inkl. Dusche</v>
      </c>
      <c r="I39" s="15"/>
      <c r="J39" s="16" t="s">
        <v>16</v>
      </c>
      <c r="K39" s="16" t="n">
        <f aca="false">TRUE()</f>
        <v>1</v>
      </c>
    </row>
    <row r="40" customFormat="false" ht="13.8" hidden="false" customHeight="false" outlineLevel="0" collapsed="false">
      <c r="A40" s="10" t="s">
        <v>89</v>
      </c>
      <c r="B40" s="11" t="s">
        <v>103</v>
      </c>
      <c r="C40" s="11" t="s">
        <v>104</v>
      </c>
      <c r="D40" s="12" t="n">
        <v>16</v>
      </c>
      <c r="E40" s="17" t="s">
        <v>105</v>
      </c>
      <c r="F40" s="14" t="s">
        <v>21</v>
      </c>
      <c r="G40" s="14" t="n">
        <v>7.2</v>
      </c>
      <c r="H40" s="15" t="str">
        <f aca="false">B40&amp;"  -  "&amp; C40</f>
        <v>GRL  -  Garderobe Lehrpersonen / Sanität</v>
      </c>
      <c r="I40" s="15"/>
      <c r="J40" s="16" t="s">
        <v>16</v>
      </c>
      <c r="K40" s="16" t="n">
        <f aca="false">TRUE()</f>
        <v>1</v>
      </c>
    </row>
    <row r="41" customFormat="false" ht="13.8" hidden="false" customHeight="false" outlineLevel="0" collapsed="false">
      <c r="A41" s="10" t="s">
        <v>89</v>
      </c>
      <c r="B41" s="11" t="s">
        <v>103</v>
      </c>
      <c r="C41" s="11" t="s">
        <v>104</v>
      </c>
      <c r="D41" s="12" t="n">
        <v>16</v>
      </c>
      <c r="E41" s="17" t="s">
        <v>105</v>
      </c>
      <c r="F41" s="14" t="s">
        <v>21</v>
      </c>
      <c r="G41" s="14" t="n">
        <v>7.2</v>
      </c>
      <c r="H41" s="15" t="str">
        <f aca="false">B41&amp;"  -  "&amp; C41</f>
        <v>GRL  -  Garderobe Lehrpersonen / Sanität</v>
      </c>
      <c r="I41" s="15"/>
      <c r="J41" s="16" t="s">
        <v>16</v>
      </c>
      <c r="K41" s="16" t="n">
        <f aca="false">TRUE()</f>
        <v>1</v>
      </c>
    </row>
    <row r="42" customFormat="false" ht="23.85" hidden="false" customHeight="false" outlineLevel="0" collapsed="false">
      <c r="A42" s="10" t="s">
        <v>89</v>
      </c>
      <c r="B42" s="11" t="s">
        <v>106</v>
      </c>
      <c r="C42" s="11" t="s">
        <v>107</v>
      </c>
      <c r="D42" s="12" t="n">
        <v>10</v>
      </c>
      <c r="E42" s="17" t="s">
        <v>108</v>
      </c>
      <c r="F42" s="14" t="s">
        <v>21</v>
      </c>
      <c r="G42" s="14" t="n">
        <v>7.1</v>
      </c>
      <c r="H42" s="15" t="str">
        <f aca="false">B42&amp;"  -  "&amp; C42</f>
        <v>RRS  -  Reinigungsraum Sport</v>
      </c>
      <c r="I42" s="15"/>
      <c r="J42" s="16" t="s">
        <v>16</v>
      </c>
      <c r="K42" s="16" t="n">
        <f aca="false">TRUE()</f>
        <v>1</v>
      </c>
    </row>
    <row r="43" customFormat="false" ht="13.8" hidden="false" customHeight="false" outlineLevel="0" collapsed="false">
      <c r="A43" s="10" t="s">
        <v>89</v>
      </c>
      <c r="B43" s="11" t="s">
        <v>22</v>
      </c>
      <c r="C43" s="11" t="s">
        <v>109</v>
      </c>
      <c r="D43" s="12" t="n">
        <v>2.5</v>
      </c>
      <c r="E43" s="17" t="s">
        <v>110</v>
      </c>
      <c r="F43" s="14" t="s">
        <v>21</v>
      </c>
      <c r="G43" s="14" t="n">
        <v>7.1</v>
      </c>
      <c r="H43" s="15" t="str">
        <f aca="false">B43&amp;"  -  "&amp; C43</f>
        <v>WCK  -  WC Knaben</v>
      </c>
      <c r="I43" s="15"/>
      <c r="J43" s="16" t="s">
        <v>16</v>
      </c>
      <c r="K43" s="16" t="n">
        <f aca="false">TRUE()</f>
        <v>1</v>
      </c>
    </row>
    <row r="44" customFormat="false" ht="13.8" hidden="false" customHeight="false" outlineLevel="0" collapsed="false">
      <c r="A44" s="10" t="s">
        <v>89</v>
      </c>
      <c r="B44" s="11" t="s">
        <v>22</v>
      </c>
      <c r="C44" s="11" t="s">
        <v>109</v>
      </c>
      <c r="D44" s="12" t="n">
        <v>2.5</v>
      </c>
      <c r="E44" s="17" t="s">
        <v>110</v>
      </c>
      <c r="F44" s="14" t="s">
        <v>21</v>
      </c>
      <c r="G44" s="14" t="n">
        <v>7.1</v>
      </c>
      <c r="H44" s="15" t="str">
        <f aca="false">B44&amp;"  -  "&amp; C44</f>
        <v>WCK  -  WC Knaben</v>
      </c>
      <c r="I44" s="15"/>
      <c r="J44" s="16" t="s">
        <v>16</v>
      </c>
      <c r="K44" s="16" t="n">
        <f aca="false">TRUE()</f>
        <v>1</v>
      </c>
    </row>
    <row r="45" customFormat="false" ht="13.8" hidden="false" customHeight="false" outlineLevel="0" collapsed="false">
      <c r="A45" s="10" t="s">
        <v>89</v>
      </c>
      <c r="B45" s="11" t="s">
        <v>25</v>
      </c>
      <c r="C45" s="11" t="s">
        <v>111</v>
      </c>
      <c r="D45" s="12" t="n">
        <v>2.5</v>
      </c>
      <c r="E45" s="17" t="s">
        <v>112</v>
      </c>
      <c r="F45" s="14" t="s">
        <v>21</v>
      </c>
      <c r="G45" s="14" t="n">
        <v>7.1</v>
      </c>
      <c r="H45" s="15" t="str">
        <f aca="false">B45&amp;"  -  "&amp; C45</f>
        <v>WCM  -  WC Mädchen</v>
      </c>
      <c r="I45" s="15"/>
      <c r="J45" s="16" t="s">
        <v>16</v>
      </c>
      <c r="K45" s="16" t="n">
        <f aca="false">TRUE()</f>
        <v>1</v>
      </c>
    </row>
    <row r="46" customFormat="false" ht="13.8" hidden="false" customHeight="false" outlineLevel="0" collapsed="false">
      <c r="A46" s="10" t="s">
        <v>89</v>
      </c>
      <c r="B46" s="11" t="s">
        <v>25</v>
      </c>
      <c r="C46" s="11" t="s">
        <v>111</v>
      </c>
      <c r="D46" s="12" t="n">
        <v>2.5</v>
      </c>
      <c r="E46" s="17" t="s">
        <v>112</v>
      </c>
      <c r="F46" s="14" t="s">
        <v>21</v>
      </c>
      <c r="G46" s="14" t="n">
        <v>7.1</v>
      </c>
      <c r="H46" s="15" t="str">
        <f aca="false">B46&amp;"  -  "&amp; C46</f>
        <v>WCM  -  WC Mädchen</v>
      </c>
      <c r="I46" s="15"/>
      <c r="J46" s="16" t="s">
        <v>16</v>
      </c>
      <c r="K46" s="16" t="n">
        <f aca="false">TRUE()</f>
        <v>1</v>
      </c>
    </row>
    <row r="47" customFormat="false" ht="23.85" hidden="false" customHeight="false" outlineLevel="0" collapsed="false">
      <c r="A47" s="10" t="s">
        <v>89</v>
      </c>
      <c r="B47" s="11" t="s">
        <v>113</v>
      </c>
      <c r="C47" s="11" t="s">
        <v>114</v>
      </c>
      <c r="D47" s="12" t="n">
        <v>5</v>
      </c>
      <c r="E47" s="17" t="s">
        <v>115</v>
      </c>
      <c r="F47" s="14" t="s">
        <v>21</v>
      </c>
      <c r="G47" s="14" t="n">
        <v>7.1</v>
      </c>
      <c r="H47" s="15" t="str">
        <f aca="false">B47&amp;"  -  "&amp; C47</f>
        <v>WKR  -  Kombiraum Rollstuhlgerecht (genderneutral)</v>
      </c>
      <c r="I47" s="15"/>
      <c r="J47" s="16" t="s">
        <v>16</v>
      </c>
      <c r="K47" s="16" t="n">
        <f aca="false">TRUE()</f>
        <v>1</v>
      </c>
    </row>
    <row r="48" customFormat="false" ht="23.85" hidden="false" customHeight="false" outlineLevel="0" collapsed="false">
      <c r="A48" s="10" t="s">
        <v>89</v>
      </c>
      <c r="B48" s="11" t="s">
        <v>113</v>
      </c>
      <c r="C48" s="11" t="s">
        <v>114</v>
      </c>
      <c r="D48" s="12" t="n">
        <v>5</v>
      </c>
      <c r="E48" s="17" t="s">
        <v>115</v>
      </c>
      <c r="F48" s="14" t="s">
        <v>21</v>
      </c>
      <c r="G48" s="14" t="n">
        <v>7.1</v>
      </c>
      <c r="H48" s="15" t="str">
        <f aca="false">B48&amp;"  -  "&amp; C48</f>
        <v>WKR  -  Kombiraum Rollstuhlgerecht (genderneutral)</v>
      </c>
      <c r="I48" s="15"/>
      <c r="J48" s="16" t="s">
        <v>16</v>
      </c>
      <c r="K48" s="16" t="n">
        <f aca="false">TRUE()</f>
        <v>1</v>
      </c>
    </row>
    <row r="49" customFormat="false" ht="13.8" hidden="false" customHeight="false" outlineLevel="0" collapsed="false">
      <c r="A49" s="10" t="s">
        <v>89</v>
      </c>
      <c r="B49" s="11" t="s">
        <v>116</v>
      </c>
      <c r="C49" s="11" t="s">
        <v>117</v>
      </c>
      <c r="D49" s="12" t="n">
        <v>30</v>
      </c>
      <c r="E49" s="17"/>
      <c r="F49" s="14" t="s">
        <v>118</v>
      </c>
      <c r="G49" s="14" t="n">
        <v>9.1</v>
      </c>
      <c r="H49" s="15" t="str">
        <f aca="false">B49&amp;"  -  "&amp; C49</f>
        <v>ESP  -  Eingangshalle Sporthalle</v>
      </c>
      <c r="I49" s="15"/>
      <c r="J49" s="16" t="s">
        <v>16</v>
      </c>
      <c r="K49" s="16" t="n">
        <f aca="false">TRUE()</f>
        <v>1</v>
      </c>
    </row>
    <row r="50" customFormat="false" ht="23.85" hidden="false" customHeight="false" outlineLevel="0" collapsed="false">
      <c r="A50" s="10" t="s">
        <v>89</v>
      </c>
      <c r="B50" s="11" t="s">
        <v>119</v>
      </c>
      <c r="C50" s="11" t="s">
        <v>120</v>
      </c>
      <c r="D50" s="12" t="n">
        <v>12</v>
      </c>
      <c r="E50" s="17" t="s">
        <v>121</v>
      </c>
      <c r="F50" s="14" t="s">
        <v>15</v>
      </c>
      <c r="G50" s="14" t="n">
        <v>2.1</v>
      </c>
      <c r="H50" s="15" t="str">
        <f aca="false">B50&amp;"  -  "&amp; C50</f>
        <v>RHW  -  Raum Hallenwart</v>
      </c>
      <c r="I50" s="15"/>
      <c r="J50" s="16" t="s">
        <v>16</v>
      </c>
      <c r="K50" s="16" t="n">
        <f aca="false">TRUE()</f>
        <v>1</v>
      </c>
    </row>
    <row r="51" customFormat="false" ht="35.05" hidden="false" customHeight="false" outlineLevel="0" collapsed="false">
      <c r="A51" s="10" t="s">
        <v>89</v>
      </c>
      <c r="B51" s="11" t="s">
        <v>122</v>
      </c>
      <c r="C51" s="11" t="s">
        <v>123</v>
      </c>
      <c r="D51" s="12" t="n">
        <v>5</v>
      </c>
      <c r="E51" s="17" t="s">
        <v>124</v>
      </c>
      <c r="F51" s="14" t="s">
        <v>118</v>
      </c>
      <c r="G51" s="14" t="n">
        <v>9.1</v>
      </c>
      <c r="H51" s="15" t="str">
        <f aca="false">B51&amp;"  -  "&amp; C51</f>
        <v>VSR  -  Vereinslager / Vereinsschränke</v>
      </c>
      <c r="I51" s="15"/>
      <c r="J51" s="16" t="s">
        <v>16</v>
      </c>
      <c r="K51" s="16" t="n">
        <f aca="false">TRUE()</f>
        <v>1</v>
      </c>
    </row>
    <row r="52" customFormat="false" ht="35.05" hidden="false" customHeight="false" outlineLevel="0" collapsed="false">
      <c r="A52" s="10" t="s">
        <v>89</v>
      </c>
      <c r="B52" s="11" t="s">
        <v>122</v>
      </c>
      <c r="C52" s="11" t="s">
        <v>123</v>
      </c>
      <c r="D52" s="12" t="n">
        <v>5</v>
      </c>
      <c r="E52" s="17" t="s">
        <v>124</v>
      </c>
      <c r="F52" s="14" t="s">
        <v>118</v>
      </c>
      <c r="G52" s="14" t="n">
        <v>9.1</v>
      </c>
      <c r="H52" s="15" t="str">
        <f aca="false">B52&amp;"  -  "&amp; C52</f>
        <v>VSR  -  Vereinslager / Vereinsschränke</v>
      </c>
      <c r="I52" s="15"/>
      <c r="J52" s="16" t="s">
        <v>16</v>
      </c>
      <c r="K52" s="16" t="n">
        <f aca="false">TRUE()</f>
        <v>1</v>
      </c>
    </row>
    <row r="53" customFormat="false" ht="46.25" hidden="false" customHeight="false" outlineLevel="0" collapsed="false">
      <c r="A53" s="10" t="s">
        <v>89</v>
      </c>
      <c r="B53" s="11" t="s">
        <v>125</v>
      </c>
      <c r="C53" s="11" t="s">
        <v>126</v>
      </c>
      <c r="D53" s="12" t="n">
        <v>8</v>
      </c>
      <c r="E53" s="17" t="s">
        <v>127</v>
      </c>
      <c r="F53" s="14" t="s">
        <v>118</v>
      </c>
      <c r="G53" s="14"/>
      <c r="H53" s="15" t="str">
        <f aca="false">B53&amp;"  -  "&amp; C53</f>
        <v>WAL  -  Lift (IV / Personen / Waren) </v>
      </c>
      <c r="I53" s="15"/>
      <c r="J53" s="16" t="s">
        <v>16</v>
      </c>
      <c r="K53" s="16" t="n">
        <f aca="false">TRUE()</f>
        <v>1</v>
      </c>
    </row>
    <row r="54" customFormat="false" ht="35.05" hidden="false" customHeight="false" outlineLevel="0" collapsed="false">
      <c r="A54" s="10" t="s">
        <v>128</v>
      </c>
      <c r="B54" s="11" t="s">
        <v>129</v>
      </c>
      <c r="C54" s="11" t="s">
        <v>130</v>
      </c>
      <c r="D54" s="12" t="n">
        <v>70</v>
      </c>
      <c r="E54" s="17" t="s">
        <v>131</v>
      </c>
      <c r="F54" s="14" t="s">
        <v>132</v>
      </c>
      <c r="G54" s="14"/>
      <c r="H54" s="15" t="str">
        <f aca="false">B54&amp;"  -  "&amp; C54</f>
        <v>HTR_K  -  Heizung (+ Kälte)</v>
      </c>
      <c r="I54" s="15"/>
      <c r="J54" s="16" t="s">
        <v>16</v>
      </c>
      <c r="K54" s="16" t="n">
        <f aca="false">TRUE()</f>
        <v>1</v>
      </c>
    </row>
    <row r="55" customFormat="false" ht="13.8" hidden="false" customHeight="false" outlineLevel="0" collapsed="false">
      <c r="A55" s="10" t="s">
        <v>128</v>
      </c>
      <c r="B55" s="11" t="s">
        <v>133</v>
      </c>
      <c r="C55" s="11" t="s">
        <v>134</v>
      </c>
      <c r="D55" s="12" t="n">
        <v>150</v>
      </c>
      <c r="E55" s="17" t="s">
        <v>135</v>
      </c>
      <c r="F55" s="14" t="s">
        <v>132</v>
      </c>
      <c r="G55" s="19" t="n">
        <v>8.1</v>
      </c>
      <c r="H55" s="15" t="str">
        <f aca="false">B55&amp;"  -  "&amp; C55</f>
        <v>HTR_L  -  Lüftung</v>
      </c>
      <c r="I55" s="15" t="n">
        <v>3.5</v>
      </c>
      <c r="J55" s="16" t="s">
        <v>16</v>
      </c>
      <c r="K55" s="16" t="n">
        <f aca="false">TRUE()</f>
        <v>1</v>
      </c>
    </row>
    <row r="56" customFormat="false" ht="13.8" hidden="false" customHeight="false" outlineLevel="0" collapsed="false">
      <c r="A56" s="10" t="s">
        <v>128</v>
      </c>
      <c r="B56" s="11" t="s">
        <v>136</v>
      </c>
      <c r="C56" s="11" t="s">
        <v>137</v>
      </c>
      <c r="D56" s="12" t="n">
        <v>40</v>
      </c>
      <c r="E56" s="17" t="s">
        <v>135</v>
      </c>
      <c r="F56" s="14" t="s">
        <v>132</v>
      </c>
      <c r="G56" s="19" t="n">
        <v>8.3</v>
      </c>
      <c r="H56" s="15" t="str">
        <f aca="false">B56&amp;"  -  "&amp; C56</f>
        <v>HTR_S  -  Sanitär</v>
      </c>
      <c r="I56" s="15" t="n">
        <v>3.5</v>
      </c>
      <c r="J56" s="16" t="s">
        <v>16</v>
      </c>
      <c r="K56" s="16" t="n">
        <f aca="false">TRUE()</f>
        <v>1</v>
      </c>
    </row>
    <row r="57" customFormat="false" ht="13.8" hidden="false" customHeight="false" outlineLevel="0" collapsed="false">
      <c r="A57" s="10" t="s">
        <v>128</v>
      </c>
      <c r="B57" s="11" t="s">
        <v>138</v>
      </c>
      <c r="C57" s="11" t="s">
        <v>139</v>
      </c>
      <c r="D57" s="12" t="n">
        <v>25</v>
      </c>
      <c r="E57" s="17" t="s">
        <v>140</v>
      </c>
      <c r="F57" s="14" t="s">
        <v>132</v>
      </c>
      <c r="G57" s="19" t="n">
        <v>8.3</v>
      </c>
      <c r="H57" s="15" t="str">
        <f aca="false">B57&amp;"  -  "&amp; C57</f>
        <v>HTR_E  -  Elektohauptverteilung</v>
      </c>
      <c r="I57" s="15" t="n">
        <v>3.5</v>
      </c>
      <c r="J57" s="16" t="s">
        <v>16</v>
      </c>
      <c r="K57" s="16" t="n">
        <f aca="false">TRUE()</f>
        <v>1</v>
      </c>
    </row>
    <row r="58" customFormat="false" ht="13.8" hidden="false" customHeight="false" outlineLevel="0" collapsed="false">
      <c r="A58" s="10" t="s">
        <v>128</v>
      </c>
      <c r="B58" s="11" t="s">
        <v>129</v>
      </c>
      <c r="C58" s="11" t="s">
        <v>141</v>
      </c>
      <c r="D58" s="12" t="n">
        <v>20</v>
      </c>
      <c r="E58" s="17" t="s">
        <v>142</v>
      </c>
      <c r="F58" s="14" t="s">
        <v>132</v>
      </c>
      <c r="G58" s="19" t="n">
        <v>8.5</v>
      </c>
      <c r="H58" s="15" t="str">
        <f aca="false">B58&amp;"  -  "&amp; C58</f>
        <v>HTR_K  -  Elektro-Unterverteilung / -Kommunikation</v>
      </c>
      <c r="I58" s="15" t="n">
        <v>3.5</v>
      </c>
      <c r="J58" s="16" t="s">
        <v>16</v>
      </c>
      <c r="K58" s="16" t="n">
        <f aca="false">TRUE()</f>
        <v>1</v>
      </c>
    </row>
    <row r="59" customFormat="false" ht="13.8" hidden="false" customHeight="false" outlineLevel="0" collapsed="false">
      <c r="A59" s="10" t="s">
        <v>128</v>
      </c>
      <c r="B59" s="11" t="s">
        <v>143</v>
      </c>
      <c r="C59" s="11" t="s">
        <v>144</v>
      </c>
      <c r="D59" s="12"/>
      <c r="E59" s="17" t="s">
        <v>145</v>
      </c>
      <c r="F59" s="14" t="s">
        <v>132</v>
      </c>
      <c r="G59" s="19"/>
      <c r="H59" s="15" t="str">
        <f aca="false">B59&amp;"  -  "&amp; C59</f>
        <v>SCH  -  Schacht</v>
      </c>
      <c r="I59" s="15"/>
      <c r="J59" s="16" t="s">
        <v>16</v>
      </c>
      <c r="K59" s="16" t="n">
        <f aca="false">TRUE()</f>
        <v>1</v>
      </c>
    </row>
    <row r="60" customFormat="false" ht="13.8" hidden="false" customHeight="false" outlineLevel="0" collapsed="false">
      <c r="A60" s="10" t="s">
        <v>146</v>
      </c>
      <c r="B60" s="11" t="s">
        <v>147</v>
      </c>
      <c r="C60" s="11" t="s">
        <v>148</v>
      </c>
      <c r="D60" s="12" t="n">
        <v>54</v>
      </c>
      <c r="E60" s="17" t="s">
        <v>149</v>
      </c>
      <c r="F60" s="19" t="s">
        <v>150</v>
      </c>
      <c r="G60" s="19"/>
      <c r="H60" s="15" t="str">
        <f aca="false">B60&amp;"  -  "&amp; C60</f>
        <v>PAG  -  Gedeckter Aussenbereich </v>
      </c>
      <c r="I60" s="15"/>
      <c r="J60" s="1" t="s">
        <v>151</v>
      </c>
      <c r="K60" s="16" t="n">
        <f aca="false">FALSE()</f>
        <v>0</v>
      </c>
    </row>
    <row r="61" customFormat="false" ht="13.8" hidden="false" customHeight="false" outlineLevel="0" collapsed="false">
      <c r="A61" s="10" t="s">
        <v>146</v>
      </c>
      <c r="B61" s="11" t="s">
        <v>152</v>
      </c>
      <c r="C61" s="11" t="s">
        <v>153</v>
      </c>
      <c r="D61" s="12" t="n">
        <v>16</v>
      </c>
      <c r="E61" s="17" t="s">
        <v>154</v>
      </c>
      <c r="F61" s="19" t="s">
        <v>155</v>
      </c>
      <c r="G61" s="19" t="n">
        <v>10.4</v>
      </c>
      <c r="H61" s="15" t="str">
        <f aca="false">B61&amp;"  -  "&amp; C61</f>
        <v>ASP  -  Aussensitzplatz Mensa/Verpflegung</v>
      </c>
      <c r="I61" s="15"/>
      <c r="J61" s="1" t="s">
        <v>151</v>
      </c>
      <c r="K61" s="16" t="n">
        <f aca="false">FALSE()</f>
        <v>0</v>
      </c>
    </row>
    <row r="62" customFormat="false" ht="13.8" hidden="false" customHeight="false" outlineLevel="0" collapsed="false">
      <c r="A62" s="10" t="s">
        <v>146</v>
      </c>
      <c r="B62" s="11" t="s">
        <v>156</v>
      </c>
      <c r="C62" s="11" t="s">
        <v>157</v>
      </c>
      <c r="D62" s="12" t="n">
        <v>150</v>
      </c>
      <c r="E62" s="17"/>
      <c r="F62" s="19" t="s">
        <v>158</v>
      </c>
      <c r="G62" s="19" t="n">
        <v>10.8</v>
      </c>
      <c r="H62" s="15" t="str">
        <f aca="false">B62&amp;"  -  "&amp; C62</f>
        <v>PAK  -  Aussenraum Kindergarten</v>
      </c>
      <c r="I62" s="15"/>
      <c r="J62" s="1" t="s">
        <v>151</v>
      </c>
      <c r="K62" s="16" t="n">
        <f aca="false">FALSE()</f>
        <v>0</v>
      </c>
    </row>
    <row r="63" customFormat="false" ht="13.8" hidden="false" customHeight="false" outlineLevel="0" collapsed="false">
      <c r="A63" s="10" t="s">
        <v>146</v>
      </c>
      <c r="B63" s="11" t="s">
        <v>156</v>
      </c>
      <c r="C63" s="11" t="s">
        <v>157</v>
      </c>
      <c r="D63" s="12" t="n">
        <v>150</v>
      </c>
      <c r="E63" s="17"/>
      <c r="F63" s="19" t="s">
        <v>158</v>
      </c>
      <c r="G63" s="19" t="n">
        <v>10.8</v>
      </c>
      <c r="H63" s="15" t="str">
        <f aca="false">B63&amp;"  -  "&amp; C63</f>
        <v>PAK  -  Aussenraum Kindergarten</v>
      </c>
      <c r="I63" s="15"/>
      <c r="J63" s="1" t="s">
        <v>151</v>
      </c>
      <c r="K63" s="16" t="n">
        <f aca="false">FALSE()</f>
        <v>0</v>
      </c>
    </row>
    <row r="64" customFormat="false" ht="13.8" hidden="false" customHeight="false" outlineLevel="0" collapsed="false">
      <c r="A64" s="10" t="s">
        <v>146</v>
      </c>
      <c r="B64" s="11" t="s">
        <v>159</v>
      </c>
      <c r="C64" s="11" t="s">
        <v>160</v>
      </c>
      <c r="D64" s="20"/>
      <c r="E64" s="17" t="s">
        <v>161</v>
      </c>
      <c r="F64" s="19"/>
      <c r="G64" s="19"/>
      <c r="H64" s="15" t="str">
        <f aca="false">B64&amp;"  -  "&amp; C64</f>
        <v>GAR  -  Schulgarten</v>
      </c>
      <c r="I64" s="15"/>
      <c r="J64" s="1" t="s">
        <v>151</v>
      </c>
      <c r="K64" s="16" t="n">
        <f aca="false">FALSE()</f>
        <v>0</v>
      </c>
    </row>
    <row r="65" customFormat="false" ht="23.85" hidden="false" customHeight="false" outlineLevel="0" collapsed="false">
      <c r="A65" s="10" t="s">
        <v>146</v>
      </c>
      <c r="B65" s="11" t="s">
        <v>162</v>
      </c>
      <c r="C65" s="11" t="s">
        <v>163</v>
      </c>
      <c r="D65" s="12" t="n">
        <v>400</v>
      </c>
      <c r="E65" s="17" t="s">
        <v>164</v>
      </c>
      <c r="F65" s="14" t="s">
        <v>158</v>
      </c>
      <c r="G65" s="14" t="n">
        <v>10.8</v>
      </c>
      <c r="H65" s="15" t="str">
        <f aca="false">B65&amp;"  -  "&amp; C65</f>
        <v>PAA  -  Pausenfläche PS</v>
      </c>
      <c r="I65" s="15"/>
      <c r="J65" s="1" t="s">
        <v>151</v>
      </c>
      <c r="K65" s="16" t="n">
        <f aca="false">FALSE()</f>
        <v>0</v>
      </c>
    </row>
    <row r="66" customFormat="false" ht="35.05" hidden="false" customHeight="false" outlineLevel="0" collapsed="false">
      <c r="A66" s="10" t="s">
        <v>146</v>
      </c>
      <c r="B66" s="11" t="s">
        <v>165</v>
      </c>
      <c r="C66" s="11" t="s">
        <v>166</v>
      </c>
      <c r="D66" s="12" t="n">
        <v>390</v>
      </c>
      <c r="E66" s="17" t="s">
        <v>167</v>
      </c>
      <c r="F66" s="19" t="s">
        <v>158</v>
      </c>
      <c r="G66" s="19" t="n">
        <v>10.4</v>
      </c>
      <c r="H66" s="15" t="str">
        <f aca="false">B66&amp;"  -  "&amp; C66</f>
        <v>ALL  -  Allwetterplatz mit Sportbelag</v>
      </c>
      <c r="I66" s="15"/>
      <c r="J66" s="1" t="s">
        <v>151</v>
      </c>
      <c r="K66" s="16" t="n">
        <f aca="false">FALSE()</f>
        <v>0</v>
      </c>
    </row>
    <row r="67" customFormat="false" ht="46.25" hidden="false" customHeight="false" outlineLevel="0" collapsed="false">
      <c r="A67" s="10" t="s">
        <v>146</v>
      </c>
      <c r="B67" s="11" t="s">
        <v>168</v>
      </c>
      <c r="C67" s="11" t="s">
        <v>169</v>
      </c>
      <c r="D67" s="12" t="n">
        <v>12</v>
      </c>
      <c r="E67" s="17" t="s">
        <v>170</v>
      </c>
      <c r="F67" s="19" t="s">
        <v>158</v>
      </c>
      <c r="G67" s="19" t="n">
        <v>10.1</v>
      </c>
      <c r="H67" s="15" t="str">
        <f aca="false">B67&amp;"  -  "&amp; C67</f>
        <v>PPA  -  Parkplätze PW (Normbedarf)</v>
      </c>
      <c r="I67" s="15"/>
      <c r="J67" s="1" t="s">
        <v>151</v>
      </c>
      <c r="K67" s="16" t="n">
        <f aca="false">FALSE()</f>
        <v>0</v>
      </c>
    </row>
    <row r="68" customFormat="false" ht="13.8" hidden="false" customHeight="false" outlineLevel="0" collapsed="false">
      <c r="A68" s="10" t="s">
        <v>146</v>
      </c>
      <c r="B68" s="11" t="s">
        <v>171</v>
      </c>
      <c r="C68" s="11" t="s">
        <v>172</v>
      </c>
      <c r="D68" s="12"/>
      <c r="E68" s="17" t="s">
        <v>173</v>
      </c>
      <c r="F68" s="19" t="s">
        <v>158</v>
      </c>
      <c r="G68" s="19" t="n">
        <v>10.1</v>
      </c>
      <c r="H68" s="15" t="str">
        <f aca="false">B68&amp;"  -  "&amp; C68</f>
        <v>VEL_L  -  Velo- Abstellplätze Schulpersonal</v>
      </c>
      <c r="I68" s="15"/>
      <c r="J68" s="1" t="s">
        <v>151</v>
      </c>
      <c r="K68" s="16" t="n">
        <f aca="false">FALSE()</f>
        <v>0</v>
      </c>
    </row>
    <row r="69" customFormat="false" ht="13.8" hidden="false" customHeight="false" outlineLevel="0" collapsed="false">
      <c r="A69" s="10" t="s">
        <v>146</v>
      </c>
      <c r="B69" s="11" t="s">
        <v>174</v>
      </c>
      <c r="C69" s="11" t="s">
        <v>175</v>
      </c>
      <c r="D69" s="12"/>
      <c r="E69" s="17" t="s">
        <v>176</v>
      </c>
      <c r="F69" s="19" t="s">
        <v>158</v>
      </c>
      <c r="G69" s="19" t="n">
        <v>10.1</v>
      </c>
      <c r="H69" s="15" t="str">
        <f aca="false">B69&amp;"  -  "&amp; C69</f>
        <v>VEL_S  -  Velo- Abstellplätze Schulkinder</v>
      </c>
      <c r="I69" s="15"/>
      <c r="J69" s="1" t="s">
        <v>151</v>
      </c>
      <c r="K69" s="16" t="n">
        <f aca="false">FALSE()</f>
        <v>0</v>
      </c>
    </row>
    <row r="70" customFormat="false" ht="13.8" hidden="false" customHeight="false" outlineLevel="0" collapsed="false">
      <c r="A70" s="10" t="s">
        <v>146</v>
      </c>
      <c r="B70" s="11" t="s">
        <v>177</v>
      </c>
      <c r="C70" s="11" t="s">
        <v>178</v>
      </c>
      <c r="D70" s="12"/>
      <c r="E70" s="17" t="s">
        <v>145</v>
      </c>
      <c r="F70" s="19" t="s">
        <v>158</v>
      </c>
      <c r="G70" s="19"/>
      <c r="H70" s="15" t="str">
        <f aca="false">B70&amp;"  -  "&amp; C70</f>
        <v>AVF  -  Zufahrt, Abstandsfläche, Umschwung</v>
      </c>
      <c r="I70" s="15"/>
      <c r="J70" s="1" t="s">
        <v>151</v>
      </c>
      <c r="K70" s="16" t="n">
        <f aca="false">FALSE()</f>
        <v>0</v>
      </c>
    </row>
    <row r="71" customFormat="false" ht="26.85" hidden="false" customHeight="false" outlineLevel="0" collapsed="false">
      <c r="A71" s="10" t="s">
        <v>146</v>
      </c>
      <c r="B71" s="11" t="s">
        <v>158</v>
      </c>
      <c r="C71" s="11" t="s">
        <v>179</v>
      </c>
      <c r="D71" s="12"/>
      <c r="E71" s="21" t="s">
        <v>180</v>
      </c>
      <c r="F71" s="19" t="s">
        <v>158</v>
      </c>
      <c r="G71" s="19"/>
      <c r="H71" s="15" t="str">
        <f aca="false">B71&amp;"  -  "&amp; C71</f>
        <v>BUF  -  Bearbeitet Umgebungsflächen</v>
      </c>
      <c r="I71" s="15"/>
      <c r="J71" s="1" t="s">
        <v>151</v>
      </c>
      <c r="K71" s="16" t="n">
        <f aca="false">FALSE()</f>
        <v>0</v>
      </c>
    </row>
    <row r="72" customFormat="false" ht="26.85" hidden="false" customHeight="false" outlineLevel="0" collapsed="false">
      <c r="A72" s="10" t="s">
        <v>146</v>
      </c>
      <c r="B72" s="11" t="s">
        <v>181</v>
      </c>
      <c r="C72" s="11" t="s">
        <v>182</v>
      </c>
      <c r="D72" s="12"/>
      <c r="E72" s="21" t="s">
        <v>183</v>
      </c>
      <c r="F72" s="19" t="s">
        <v>158</v>
      </c>
      <c r="G72" s="19"/>
      <c r="H72" s="15" t="str">
        <f aca="false">B72&amp;"  -  "&amp; C72</f>
        <v>UUF  -  Unbearbeitete Umgebungsflächen</v>
      </c>
      <c r="I72" s="15"/>
      <c r="J72" s="1" t="s">
        <v>151</v>
      </c>
      <c r="K72" s="16" t="n">
        <f aca="false">FALSE()</f>
        <v>0</v>
      </c>
    </row>
    <row r="73" customFormat="false" ht="13.8" hidden="false" customHeight="false" outlineLevel="0" collapsed="false">
      <c r="A73" s="10" t="s">
        <v>184</v>
      </c>
      <c r="B73" s="22" t="s">
        <v>185</v>
      </c>
      <c r="C73" s="23" t="s">
        <v>186</v>
      </c>
      <c r="D73" s="12"/>
      <c r="E73" s="17" t="s">
        <v>145</v>
      </c>
      <c r="F73" s="14" t="s">
        <v>118</v>
      </c>
      <c r="G73" s="14"/>
      <c r="H73" s="15" t="str">
        <f aca="false">B73&amp;"  -  "&amp; C73</f>
        <v>VRF  -  Verkehrsfläche</v>
      </c>
      <c r="I73" s="15"/>
      <c r="J73" s="16" t="s">
        <v>16</v>
      </c>
      <c r="K73" s="16" t="n">
        <f aca="false">TRUE()</f>
        <v>1</v>
      </c>
    </row>
    <row r="74" customFormat="false" ht="13.8" hidden="false" customHeight="false" outlineLevel="0" collapsed="false">
      <c r="A74" s="10" t="s">
        <v>184</v>
      </c>
      <c r="B74" s="22" t="s">
        <v>187</v>
      </c>
      <c r="C74" s="23" t="s">
        <v>188</v>
      </c>
      <c r="D74" s="12"/>
      <c r="E74" s="17" t="s">
        <v>145</v>
      </c>
      <c r="F74" s="14" t="s">
        <v>118</v>
      </c>
      <c r="G74" s="14"/>
      <c r="H74" s="15" t="str">
        <f aca="false">B74&amp;"  -  "&amp; C74</f>
        <v>WIF  -  Windfang</v>
      </c>
      <c r="I74" s="15"/>
      <c r="J74" s="16" t="s">
        <v>16</v>
      </c>
      <c r="K74" s="16" t="n">
        <f aca="false">TRUE()</f>
        <v>1</v>
      </c>
    </row>
    <row r="75" customFormat="false" ht="13.8" hidden="false" customHeight="false" outlineLevel="0" collapsed="false">
      <c r="A75" s="10" t="s">
        <v>184</v>
      </c>
      <c r="B75" s="22" t="s">
        <v>189</v>
      </c>
      <c r="C75" s="23" t="s">
        <v>190</v>
      </c>
      <c r="D75" s="12"/>
      <c r="E75" s="17" t="s">
        <v>145</v>
      </c>
      <c r="F75" s="14" t="s">
        <v>118</v>
      </c>
      <c r="G75" s="14"/>
      <c r="H75" s="15" t="str">
        <f aca="false">B75&amp;"  -  "&amp; C75</f>
        <v>KOR  -  Korridor</v>
      </c>
      <c r="I75" s="15"/>
      <c r="J75" s="16" t="s">
        <v>16</v>
      </c>
      <c r="K75" s="16" t="n">
        <f aca="false">TRUE()</f>
        <v>1</v>
      </c>
    </row>
    <row r="76" customFormat="false" ht="13.8" hidden="false" customHeight="false" outlineLevel="0" collapsed="false">
      <c r="A76" s="10" t="s">
        <v>184</v>
      </c>
      <c r="B76" s="22" t="s">
        <v>191</v>
      </c>
      <c r="C76" s="23" t="s">
        <v>192</v>
      </c>
      <c r="D76" s="12"/>
      <c r="E76" s="17" t="s">
        <v>145</v>
      </c>
      <c r="F76" s="14" t="s">
        <v>118</v>
      </c>
      <c r="G76" s="14"/>
      <c r="H76" s="15" t="str">
        <f aca="false">B76&amp;"  -  "&amp; C76</f>
        <v>TRH  -  Treppenhaus</v>
      </c>
      <c r="I76" s="15"/>
      <c r="J76" s="16" t="s">
        <v>16</v>
      </c>
      <c r="K76" s="16" t="n">
        <f aca="false">TRUE()</f>
        <v>1</v>
      </c>
    </row>
    <row r="77" customFormat="false" ht="13.8" hidden="false" customHeight="false" outlineLevel="0" collapsed="false">
      <c r="A77" s="10" t="s">
        <v>184</v>
      </c>
      <c r="B77" s="22" t="s">
        <v>193</v>
      </c>
      <c r="C77" s="23" t="s">
        <v>194</v>
      </c>
      <c r="D77" s="12"/>
      <c r="E77" s="17" t="s">
        <v>145</v>
      </c>
      <c r="F77" s="14"/>
      <c r="G77" s="14"/>
      <c r="H77" s="15" t="str">
        <f aca="false">B77&amp;"  -  "&amp; C77</f>
        <v>LUF  -  Luftraum</v>
      </c>
      <c r="I77" s="15"/>
      <c r="J77" s="16" t="s">
        <v>16</v>
      </c>
      <c r="K77" s="16" t="n">
        <f aca="false">FALSE()</f>
        <v>0</v>
      </c>
    </row>
    <row r="78" customFormat="false" ht="15" hidden="false" customHeight="false" outlineLevel="0" collapsed="false">
      <c r="A78" s="24"/>
      <c r="B78" s="22"/>
      <c r="C78" s="23"/>
      <c r="D78" s="25"/>
      <c r="E78" s="26"/>
      <c r="F78" s="27"/>
      <c r="G78" s="27"/>
    </row>
    <row r="79" customFormat="false" ht="15" hidden="false" customHeight="false" outlineLevel="0" collapsed="false">
      <c r="A79" s="24"/>
      <c r="B79" s="22"/>
      <c r="C79" s="23"/>
      <c r="D79" s="25"/>
      <c r="E79" s="26"/>
      <c r="F79" s="27"/>
      <c r="G79" s="27"/>
    </row>
    <row r="80" customFormat="false" ht="14.25" hidden="false" customHeight="false" outlineLevel="0" collapsed="false">
      <c r="B80" s="28"/>
      <c r="C80" s="29"/>
      <c r="D80" s="25"/>
      <c r="E80" s="28"/>
      <c r="F80" s="27"/>
      <c r="G80" s="27"/>
    </row>
    <row r="81" customFormat="false" ht="14.25" hidden="false" customHeight="false" outlineLevel="0" collapsed="false">
      <c r="B81" s="28"/>
      <c r="C81" s="29"/>
      <c r="D81" s="25"/>
      <c r="E81" s="28"/>
      <c r="F81" s="27"/>
      <c r="G81" s="27"/>
    </row>
    <row r="82" customFormat="false" ht="14.25" hidden="false" customHeight="false" outlineLevel="0" collapsed="false">
      <c r="B82" s="28"/>
      <c r="C82" s="29"/>
      <c r="D82" s="25"/>
      <c r="E82" s="28"/>
      <c r="F82" s="27"/>
      <c r="G82" s="27"/>
    </row>
    <row r="83" customFormat="false" ht="14.25" hidden="false" customHeight="false" outlineLevel="0" collapsed="false">
      <c r="B83" s="28"/>
      <c r="C83" s="29"/>
      <c r="D83" s="25"/>
      <c r="E83" s="28"/>
      <c r="F83" s="27"/>
      <c r="G83" s="27"/>
    </row>
    <row r="84" customFormat="false" ht="14.25" hidden="false" customHeight="false" outlineLevel="0" collapsed="false">
      <c r="B84" s="28"/>
      <c r="C84" s="29"/>
      <c r="D84" s="25"/>
      <c r="E84" s="28"/>
      <c r="F84" s="27"/>
      <c r="G84" s="27"/>
    </row>
    <row r="85" customFormat="false" ht="14.25" hidden="false" customHeight="false" outlineLevel="0" collapsed="false">
      <c r="B85" s="28"/>
      <c r="C85" s="29"/>
      <c r="D85" s="25"/>
      <c r="E85" s="28"/>
      <c r="F85" s="27"/>
      <c r="G85" s="27"/>
    </row>
    <row r="86" customFormat="false" ht="14.25" hidden="false" customHeight="false" outlineLevel="0" collapsed="false">
      <c r="B86" s="28"/>
      <c r="C86" s="29"/>
      <c r="D86" s="25"/>
      <c r="E86" s="28"/>
      <c r="F86" s="27"/>
      <c r="G86" s="27"/>
    </row>
    <row r="87" customFormat="false" ht="14.25" hidden="false" customHeight="false" outlineLevel="0" collapsed="false">
      <c r="B87" s="28"/>
      <c r="C87" s="29"/>
      <c r="D87" s="25"/>
      <c r="E87" s="28"/>
      <c r="F87" s="27"/>
      <c r="G87" s="27"/>
    </row>
    <row r="88" customFormat="false" ht="14.25" hidden="false" customHeight="false" outlineLevel="0" collapsed="false">
      <c r="B88" s="28"/>
      <c r="C88" s="29"/>
      <c r="D88" s="25"/>
      <c r="E88" s="28"/>
      <c r="F88" s="27"/>
      <c r="G88" s="27"/>
    </row>
    <row r="89" customFormat="false" ht="14.25" hidden="false" customHeight="false" outlineLevel="0" collapsed="false">
      <c r="B89" s="28"/>
      <c r="C89" s="29"/>
      <c r="D89" s="25"/>
      <c r="E89" s="28"/>
      <c r="F89" s="27"/>
      <c r="G89" s="27"/>
    </row>
    <row r="90" customFormat="false" ht="14.25" hidden="false" customHeight="false" outlineLevel="0" collapsed="false">
      <c r="B90" s="28"/>
      <c r="C90" s="29"/>
      <c r="D90" s="25"/>
      <c r="E90" s="28"/>
      <c r="F90" s="27"/>
      <c r="G90" s="27"/>
    </row>
    <row r="91" customFormat="false" ht="14.25" hidden="false" customHeight="false" outlineLevel="0" collapsed="false">
      <c r="B91" s="28"/>
      <c r="C91" s="29"/>
      <c r="D91" s="25"/>
      <c r="E91" s="28"/>
      <c r="F91" s="27"/>
      <c r="G91" s="27"/>
    </row>
    <row r="92" customFormat="false" ht="14.25" hidden="false" customHeight="false" outlineLevel="0" collapsed="false">
      <c r="B92" s="28"/>
      <c r="C92" s="29"/>
      <c r="D92" s="25"/>
      <c r="E92" s="28"/>
      <c r="F92" s="27"/>
      <c r="G92" s="27"/>
    </row>
    <row r="93" customFormat="false" ht="14.25" hidden="false" customHeight="false" outlineLevel="0" collapsed="false">
      <c r="B93" s="28"/>
      <c r="C93" s="29"/>
      <c r="D93" s="25"/>
      <c r="E93" s="28"/>
      <c r="F93" s="27"/>
      <c r="G93" s="27"/>
    </row>
    <row r="94" customFormat="false" ht="14.25" hidden="false" customHeight="false" outlineLevel="0" collapsed="false">
      <c r="B94" s="28"/>
      <c r="C94" s="29"/>
      <c r="D94" s="25"/>
      <c r="E94" s="28"/>
      <c r="F94" s="27"/>
      <c r="G94" s="27"/>
    </row>
    <row r="95" customFormat="false" ht="14.25" hidden="false" customHeight="false" outlineLevel="0" collapsed="false">
      <c r="B95" s="28"/>
      <c r="C95" s="29"/>
      <c r="D95" s="25"/>
      <c r="E95" s="28"/>
      <c r="F95" s="27"/>
      <c r="G95" s="27"/>
    </row>
    <row r="96" customFormat="false" ht="14.25" hidden="false" customHeight="false" outlineLevel="0" collapsed="false">
      <c r="B96" s="28"/>
      <c r="C96" s="29"/>
      <c r="D96" s="25"/>
      <c r="E96" s="28"/>
      <c r="F96" s="27"/>
      <c r="G96" s="27"/>
    </row>
    <row r="97" customFormat="false" ht="14.25" hidden="false" customHeight="false" outlineLevel="0" collapsed="false">
      <c r="B97" s="28"/>
      <c r="C97" s="29"/>
      <c r="D97" s="25"/>
      <c r="E97" s="28"/>
      <c r="F97" s="27"/>
      <c r="G97" s="27"/>
    </row>
    <row r="98" customFormat="false" ht="14.25" hidden="false" customHeight="false" outlineLevel="0" collapsed="false">
      <c r="B98" s="28"/>
      <c r="C98" s="29"/>
      <c r="D98" s="25"/>
      <c r="E98" s="28"/>
      <c r="F98" s="27"/>
      <c r="G98" s="27"/>
    </row>
    <row r="99" customFormat="false" ht="14.25" hidden="false" customHeight="false" outlineLevel="0" collapsed="false">
      <c r="B99" s="28"/>
      <c r="C99" s="29"/>
      <c r="D99" s="25"/>
      <c r="E99" s="28"/>
      <c r="F99" s="27"/>
      <c r="G99" s="27"/>
    </row>
    <row r="100" customFormat="false" ht="14.25" hidden="false" customHeight="false" outlineLevel="0" collapsed="false">
      <c r="B100" s="28"/>
      <c r="C100" s="29"/>
      <c r="D100" s="25"/>
      <c r="E100" s="28"/>
      <c r="F100" s="27"/>
      <c r="G100" s="27"/>
    </row>
    <row r="101" customFormat="false" ht="14.25" hidden="false" customHeight="false" outlineLevel="0" collapsed="false">
      <c r="B101" s="28"/>
      <c r="C101" s="29"/>
      <c r="D101" s="25"/>
      <c r="E101" s="28"/>
      <c r="F101" s="27"/>
      <c r="G101" s="27"/>
    </row>
    <row r="102" customFormat="false" ht="14.25" hidden="false" customHeight="false" outlineLevel="0" collapsed="false">
      <c r="B102" s="28"/>
      <c r="C102" s="29"/>
      <c r="D102" s="25"/>
      <c r="E102" s="28"/>
      <c r="F102" s="27"/>
      <c r="G102" s="27"/>
    </row>
    <row r="103" customFormat="false" ht="14.25" hidden="false" customHeight="false" outlineLevel="0" collapsed="false">
      <c r="B103" s="28"/>
      <c r="C103" s="29"/>
      <c r="D103" s="25"/>
      <c r="E103" s="28"/>
      <c r="F103" s="27"/>
      <c r="G103" s="27"/>
    </row>
    <row r="104" customFormat="false" ht="14.25" hidden="false" customHeight="false" outlineLevel="0" collapsed="false">
      <c r="B104" s="28"/>
      <c r="C104" s="29"/>
      <c r="D104" s="25"/>
      <c r="E104" s="28"/>
      <c r="F104" s="27"/>
      <c r="G104" s="27"/>
    </row>
    <row r="105" customFormat="false" ht="14.25" hidden="false" customHeight="false" outlineLevel="0" collapsed="false">
      <c r="B105" s="28"/>
      <c r="C105" s="29"/>
      <c r="D105" s="25"/>
      <c r="E105" s="28"/>
      <c r="F105" s="27"/>
      <c r="G105" s="27"/>
    </row>
    <row r="106" customFormat="false" ht="14.25" hidden="false" customHeight="false" outlineLevel="0" collapsed="false">
      <c r="B106" s="28"/>
      <c r="C106" s="29"/>
      <c r="D106" s="25"/>
      <c r="E106" s="28"/>
      <c r="F106" s="27"/>
      <c r="G106" s="27"/>
    </row>
    <row r="107" customFormat="false" ht="14.25" hidden="false" customHeight="false" outlineLevel="0" collapsed="false">
      <c r="B107" s="28"/>
      <c r="C107" s="29"/>
      <c r="D107" s="25"/>
      <c r="E107" s="28"/>
      <c r="F107" s="27"/>
      <c r="G107" s="27"/>
    </row>
    <row r="108" customFormat="false" ht="14.25" hidden="false" customHeight="false" outlineLevel="0" collapsed="false">
      <c r="B108" s="28"/>
      <c r="C108" s="29"/>
      <c r="D108" s="25"/>
      <c r="E108" s="28"/>
      <c r="F108" s="27"/>
      <c r="G108" s="27"/>
    </row>
    <row r="109" customFormat="false" ht="14.25" hidden="false" customHeight="false" outlineLevel="0" collapsed="false">
      <c r="B109" s="28"/>
      <c r="C109" s="29"/>
      <c r="D109" s="25"/>
      <c r="E109" s="28"/>
      <c r="F109" s="27"/>
      <c r="G109" s="27"/>
    </row>
    <row r="110" customFormat="false" ht="14.25" hidden="false" customHeight="false" outlineLevel="0" collapsed="false">
      <c r="B110" s="28"/>
      <c r="C110" s="29"/>
      <c r="D110" s="25"/>
      <c r="E110" s="28"/>
      <c r="F110" s="27"/>
      <c r="G110" s="27"/>
    </row>
    <row r="111" customFormat="false" ht="14.25" hidden="false" customHeight="false" outlineLevel="0" collapsed="false">
      <c r="B111" s="28"/>
      <c r="C111" s="29"/>
      <c r="D111" s="25"/>
      <c r="E111" s="28"/>
      <c r="F111" s="27"/>
      <c r="G111" s="27"/>
    </row>
    <row r="112" customFormat="false" ht="14.25" hidden="false" customHeight="false" outlineLevel="0" collapsed="false">
      <c r="B112" s="28"/>
      <c r="C112" s="29"/>
      <c r="D112" s="25"/>
      <c r="E112" s="28"/>
      <c r="F112" s="27"/>
      <c r="G112" s="27"/>
    </row>
    <row r="113" customFormat="false" ht="14.25" hidden="false" customHeight="false" outlineLevel="0" collapsed="false">
      <c r="B113" s="28"/>
      <c r="C113" s="29"/>
      <c r="D113" s="25"/>
      <c r="E113" s="28"/>
      <c r="F113" s="27"/>
      <c r="G113" s="27"/>
    </row>
    <row r="114" customFormat="false" ht="14.25" hidden="false" customHeight="false" outlineLevel="0" collapsed="false">
      <c r="B114" s="28"/>
      <c r="C114" s="29"/>
      <c r="D114" s="25"/>
      <c r="E114" s="28"/>
      <c r="F114" s="27"/>
      <c r="G114" s="27"/>
    </row>
    <row r="115" customFormat="false" ht="14.25" hidden="false" customHeight="false" outlineLevel="0" collapsed="false">
      <c r="B115" s="28"/>
      <c r="C115" s="29"/>
      <c r="D115" s="25"/>
      <c r="E115" s="28"/>
      <c r="F115" s="27"/>
      <c r="G115" s="27"/>
    </row>
    <row r="116" customFormat="false" ht="14.25" hidden="false" customHeight="false" outlineLevel="0" collapsed="false">
      <c r="B116" s="28"/>
      <c r="C116" s="29"/>
      <c r="D116" s="25"/>
      <c r="E116" s="28"/>
      <c r="F116" s="27"/>
      <c r="G116" s="27"/>
    </row>
    <row r="117" customFormat="false" ht="14.25" hidden="false" customHeight="false" outlineLevel="0" collapsed="false">
      <c r="B117" s="28"/>
      <c r="C117" s="29"/>
      <c r="D117" s="25"/>
      <c r="E117" s="28"/>
      <c r="F117" s="27"/>
      <c r="G117" s="27"/>
    </row>
    <row r="118" customFormat="false" ht="14.25" hidden="false" customHeight="false" outlineLevel="0" collapsed="false">
      <c r="B118" s="28"/>
      <c r="C118" s="29"/>
      <c r="D118" s="25"/>
      <c r="E118" s="28"/>
      <c r="F118" s="27"/>
      <c r="G118" s="27"/>
    </row>
    <row r="119" customFormat="false" ht="14.25" hidden="false" customHeight="false" outlineLevel="0" collapsed="false">
      <c r="B119" s="28"/>
      <c r="C119" s="29"/>
      <c r="D119" s="25"/>
      <c r="E119" s="28"/>
      <c r="F119" s="27"/>
      <c r="G119" s="27"/>
    </row>
    <row r="120" customFormat="false" ht="14.25" hidden="false" customHeight="false" outlineLevel="0" collapsed="false">
      <c r="B120" s="28"/>
      <c r="C120" s="29"/>
      <c r="D120" s="25"/>
      <c r="E120" s="28"/>
      <c r="F120" s="27"/>
      <c r="G120" s="27"/>
    </row>
    <row r="121" customFormat="false" ht="14.25" hidden="false" customHeight="false" outlineLevel="0" collapsed="false">
      <c r="B121" s="28"/>
      <c r="C121" s="29"/>
      <c r="D121" s="25"/>
      <c r="E121" s="28"/>
      <c r="F121" s="27"/>
      <c r="G121" s="27"/>
    </row>
    <row r="122" customFormat="false" ht="14.25" hidden="false" customHeight="false" outlineLevel="0" collapsed="false">
      <c r="B122" s="28"/>
      <c r="C122" s="29"/>
      <c r="D122" s="25"/>
      <c r="E122" s="28"/>
      <c r="F122" s="27"/>
      <c r="G122" s="27"/>
    </row>
    <row r="123" customFormat="false" ht="14.25" hidden="false" customHeight="false" outlineLevel="0" collapsed="false">
      <c r="B123" s="28"/>
      <c r="C123" s="29"/>
      <c r="D123" s="25"/>
      <c r="E123" s="28"/>
      <c r="F123" s="27"/>
      <c r="G123" s="27"/>
    </row>
    <row r="124" customFormat="false" ht="14.25" hidden="false" customHeight="false" outlineLevel="0" collapsed="false">
      <c r="B124" s="28"/>
      <c r="C124" s="29"/>
      <c r="D124" s="25"/>
      <c r="E124" s="28"/>
      <c r="F124" s="27"/>
      <c r="G124" s="27"/>
    </row>
    <row r="125" customFormat="false" ht="14.25" hidden="false" customHeight="false" outlineLevel="0" collapsed="false">
      <c r="B125" s="28"/>
      <c r="C125" s="29"/>
      <c r="D125" s="25"/>
      <c r="E125" s="28"/>
      <c r="F125" s="27"/>
      <c r="G125" s="27"/>
    </row>
    <row r="126" customFormat="false" ht="14.25" hidden="false" customHeight="false" outlineLevel="0" collapsed="false">
      <c r="B126" s="28"/>
      <c r="C126" s="29"/>
      <c r="D126" s="25"/>
      <c r="E126" s="28"/>
      <c r="F126" s="27"/>
      <c r="G126" s="27"/>
    </row>
    <row r="127" customFormat="false" ht="14.25" hidden="false" customHeight="false" outlineLevel="0" collapsed="false">
      <c r="B127" s="28"/>
      <c r="C127" s="29"/>
      <c r="D127" s="25"/>
      <c r="E127" s="28"/>
      <c r="F127" s="27"/>
      <c r="G127" s="27"/>
    </row>
    <row r="128" customFormat="false" ht="14.25" hidden="false" customHeight="false" outlineLevel="0" collapsed="false">
      <c r="B128" s="28"/>
      <c r="C128" s="29"/>
      <c r="D128" s="25"/>
      <c r="E128" s="28"/>
      <c r="F128" s="27"/>
      <c r="G128" s="27"/>
    </row>
    <row r="129" customFormat="false" ht="14.25" hidden="false" customHeight="false" outlineLevel="0" collapsed="false">
      <c r="B129" s="28"/>
      <c r="C129" s="29"/>
      <c r="D129" s="25"/>
      <c r="E129" s="28"/>
      <c r="F129" s="27"/>
      <c r="G129" s="27"/>
    </row>
    <row r="130" customFormat="false" ht="14.25" hidden="false" customHeight="false" outlineLevel="0" collapsed="false">
      <c r="B130" s="28"/>
      <c r="C130" s="29"/>
      <c r="D130" s="25"/>
      <c r="E130" s="28"/>
      <c r="F130" s="27"/>
      <c r="G130" s="27"/>
    </row>
    <row r="131" customFormat="false" ht="14.25" hidden="false" customHeight="false" outlineLevel="0" collapsed="false">
      <c r="B131" s="28"/>
      <c r="C131" s="29"/>
      <c r="D131" s="25"/>
      <c r="E131" s="28"/>
      <c r="F131" s="27"/>
      <c r="G131" s="27"/>
    </row>
    <row r="132" customFormat="false" ht="14.25" hidden="false" customHeight="false" outlineLevel="0" collapsed="false">
      <c r="B132" s="28"/>
      <c r="C132" s="29"/>
      <c r="D132" s="25"/>
      <c r="E132" s="28"/>
      <c r="F132" s="27"/>
      <c r="G132" s="27"/>
    </row>
    <row r="133" customFormat="false" ht="14.25" hidden="false" customHeight="false" outlineLevel="0" collapsed="false">
      <c r="B133" s="28"/>
      <c r="C133" s="29"/>
      <c r="D133" s="25"/>
      <c r="E133" s="28"/>
      <c r="F133" s="27"/>
      <c r="G133" s="27"/>
    </row>
    <row r="134" customFormat="false" ht="14.25" hidden="false" customHeight="false" outlineLevel="0" collapsed="false">
      <c r="B134" s="28"/>
      <c r="C134" s="29"/>
      <c r="D134" s="25"/>
      <c r="E134" s="28"/>
      <c r="F134" s="27"/>
      <c r="G134" s="27"/>
    </row>
    <row r="135" customFormat="false" ht="14.25" hidden="false" customHeight="false" outlineLevel="0" collapsed="false">
      <c r="B135" s="28"/>
      <c r="C135" s="29"/>
      <c r="D135" s="25"/>
      <c r="E135" s="28"/>
      <c r="F135" s="27"/>
      <c r="G135" s="27"/>
    </row>
    <row r="136" customFormat="false" ht="14.25" hidden="false" customHeight="false" outlineLevel="0" collapsed="false">
      <c r="B136" s="28"/>
      <c r="C136" s="29"/>
      <c r="D136" s="25"/>
      <c r="E136" s="28"/>
      <c r="F136" s="27"/>
      <c r="G136" s="27"/>
    </row>
    <row r="137" customFormat="false" ht="14.25" hidden="false" customHeight="false" outlineLevel="0" collapsed="false">
      <c r="B137" s="28"/>
      <c r="C137" s="29"/>
      <c r="D137" s="25"/>
      <c r="E137" s="28"/>
      <c r="F137" s="27"/>
      <c r="G137" s="27"/>
    </row>
    <row r="138" customFormat="false" ht="14.25" hidden="false" customHeight="false" outlineLevel="0" collapsed="false">
      <c r="B138" s="28"/>
      <c r="C138" s="29"/>
      <c r="D138" s="25"/>
      <c r="E138" s="28"/>
      <c r="F138" s="27"/>
      <c r="G138" s="27"/>
    </row>
    <row r="139" customFormat="false" ht="14.25" hidden="false" customHeight="false" outlineLevel="0" collapsed="false">
      <c r="B139" s="28"/>
      <c r="C139" s="29"/>
      <c r="D139" s="25"/>
      <c r="E139" s="28"/>
      <c r="F139" s="27"/>
      <c r="G139" s="27"/>
    </row>
    <row r="140" customFormat="false" ht="14.25" hidden="false" customHeight="false" outlineLevel="0" collapsed="false">
      <c r="B140" s="28"/>
      <c r="C140" s="29"/>
      <c r="D140" s="25"/>
      <c r="E140" s="28"/>
      <c r="F140" s="27"/>
      <c r="G140" s="27"/>
    </row>
    <row r="141" customFormat="false" ht="14.25" hidden="false" customHeight="false" outlineLevel="0" collapsed="false">
      <c r="B141" s="28"/>
      <c r="C141" s="29"/>
      <c r="D141" s="25"/>
      <c r="E141" s="28"/>
      <c r="F141" s="27"/>
      <c r="G141" s="27"/>
    </row>
    <row r="142" customFormat="false" ht="14.25" hidden="false" customHeight="false" outlineLevel="0" collapsed="false">
      <c r="B142" s="28"/>
      <c r="C142" s="29"/>
      <c r="D142" s="25"/>
      <c r="E142" s="28"/>
      <c r="F142" s="27"/>
      <c r="G142" s="27"/>
    </row>
    <row r="143" customFormat="false" ht="14.25" hidden="false" customHeight="false" outlineLevel="0" collapsed="false">
      <c r="B143" s="28"/>
      <c r="C143" s="29"/>
      <c r="D143" s="25"/>
      <c r="E143" s="28"/>
      <c r="F143" s="27"/>
      <c r="G143" s="27"/>
    </row>
    <row r="144" customFormat="false" ht="14.25" hidden="false" customHeight="false" outlineLevel="0" collapsed="false">
      <c r="B144" s="28"/>
      <c r="C144" s="29"/>
      <c r="D144" s="25"/>
      <c r="E144" s="28"/>
      <c r="F144" s="27"/>
      <c r="G144" s="27"/>
    </row>
    <row r="145" customFormat="false" ht="14.25" hidden="false" customHeight="false" outlineLevel="0" collapsed="false">
      <c r="B145" s="28"/>
      <c r="C145" s="29"/>
      <c r="D145" s="25"/>
      <c r="E145" s="28"/>
      <c r="F145" s="27"/>
      <c r="G145" s="27"/>
    </row>
    <row r="146" customFormat="false" ht="14.25" hidden="false" customHeight="false" outlineLevel="0" collapsed="false">
      <c r="B146" s="28"/>
      <c r="C146" s="29"/>
      <c r="D146" s="25"/>
      <c r="E146" s="28"/>
      <c r="F146" s="27"/>
      <c r="G146" s="27"/>
    </row>
    <row r="147" customFormat="false" ht="14.25" hidden="false" customHeight="false" outlineLevel="0" collapsed="false">
      <c r="B147" s="28"/>
      <c r="C147" s="29"/>
      <c r="D147" s="25"/>
      <c r="E147" s="28"/>
      <c r="F147" s="27"/>
      <c r="G147" s="27"/>
    </row>
    <row r="148" customFormat="false" ht="14.25" hidden="false" customHeight="false" outlineLevel="0" collapsed="false">
      <c r="B148" s="28"/>
      <c r="C148" s="29"/>
      <c r="D148" s="25"/>
      <c r="E148" s="28"/>
      <c r="F148" s="27"/>
      <c r="G148" s="27"/>
    </row>
    <row r="149" customFormat="false" ht="14.25" hidden="false" customHeight="false" outlineLevel="0" collapsed="false">
      <c r="B149" s="28"/>
      <c r="C149" s="29"/>
      <c r="D149" s="25"/>
      <c r="E149" s="28"/>
      <c r="F149" s="27"/>
      <c r="G149" s="27"/>
    </row>
    <row r="150" customFormat="false" ht="14.25" hidden="false" customHeight="false" outlineLevel="0" collapsed="false">
      <c r="B150" s="28"/>
      <c r="C150" s="29"/>
      <c r="D150" s="25"/>
      <c r="E150" s="28"/>
      <c r="F150" s="27"/>
      <c r="G150" s="27"/>
    </row>
    <row r="151" customFormat="false" ht="14.25" hidden="false" customHeight="false" outlineLevel="0" collapsed="false">
      <c r="B151" s="28"/>
      <c r="C151" s="29"/>
      <c r="D151" s="25"/>
      <c r="E151" s="28"/>
      <c r="F151" s="27"/>
      <c r="G151" s="27"/>
    </row>
    <row r="152" customFormat="false" ht="14.25" hidden="false" customHeight="false" outlineLevel="0" collapsed="false">
      <c r="B152" s="28"/>
      <c r="C152" s="29"/>
      <c r="D152" s="25"/>
      <c r="E152" s="28"/>
      <c r="F152" s="27"/>
      <c r="G152" s="27"/>
    </row>
    <row r="153" customFormat="false" ht="14.25" hidden="false" customHeight="false" outlineLevel="0" collapsed="false">
      <c r="B153" s="28"/>
      <c r="C153" s="29"/>
      <c r="D153" s="25"/>
      <c r="E153" s="28"/>
      <c r="F153" s="27"/>
      <c r="G153" s="27"/>
    </row>
    <row r="154" customFormat="false" ht="14.25" hidden="false" customHeight="false" outlineLevel="0" collapsed="false">
      <c r="B154" s="28"/>
      <c r="C154" s="29"/>
      <c r="D154" s="25"/>
      <c r="E154" s="28"/>
      <c r="F154" s="27"/>
      <c r="G154" s="27"/>
    </row>
    <row r="155" customFormat="false" ht="14.25" hidden="false" customHeight="false" outlineLevel="0" collapsed="false">
      <c r="B155" s="28"/>
      <c r="C155" s="29"/>
      <c r="D155" s="25"/>
      <c r="E155" s="28"/>
      <c r="F155" s="27"/>
      <c r="G155" s="27"/>
    </row>
    <row r="156" customFormat="false" ht="14.25" hidden="false" customHeight="false" outlineLevel="0" collapsed="false">
      <c r="B156" s="28"/>
      <c r="C156" s="29"/>
      <c r="D156" s="25"/>
      <c r="E156" s="28"/>
      <c r="F156" s="27"/>
      <c r="G156" s="27"/>
    </row>
    <row r="157" customFormat="false" ht="14.25" hidden="false" customHeight="false" outlineLevel="0" collapsed="false">
      <c r="B157" s="28"/>
      <c r="C157" s="29"/>
      <c r="D157" s="25"/>
      <c r="E157" s="28"/>
      <c r="F157" s="27"/>
      <c r="G157" s="27"/>
    </row>
    <row r="158" customFormat="false" ht="14.25" hidden="false" customHeight="false" outlineLevel="0" collapsed="false">
      <c r="B158" s="28"/>
      <c r="C158" s="29"/>
      <c r="D158" s="25"/>
      <c r="E158" s="28"/>
      <c r="F158" s="27"/>
      <c r="G158" s="27"/>
    </row>
    <row r="159" customFormat="false" ht="14.25" hidden="false" customHeight="false" outlineLevel="0" collapsed="false">
      <c r="B159" s="28"/>
      <c r="C159" s="29"/>
      <c r="D159" s="25"/>
      <c r="E159" s="28"/>
      <c r="F159" s="27"/>
      <c r="G159" s="27"/>
    </row>
    <row r="160" customFormat="false" ht="14.25" hidden="false" customHeight="false" outlineLevel="0" collapsed="false">
      <c r="B160" s="28"/>
      <c r="C160" s="29"/>
      <c r="D160" s="25"/>
      <c r="E160" s="28"/>
      <c r="F160" s="27"/>
      <c r="G160" s="27"/>
    </row>
    <row r="161" customFormat="false" ht="14.25" hidden="false" customHeight="false" outlineLevel="0" collapsed="false">
      <c r="B161" s="28"/>
      <c r="C161" s="29"/>
      <c r="D161" s="25"/>
      <c r="E161" s="28"/>
      <c r="F161" s="27"/>
      <c r="G161" s="27"/>
    </row>
    <row r="162" customFormat="false" ht="14.25" hidden="false" customHeight="false" outlineLevel="0" collapsed="false">
      <c r="B162" s="28"/>
      <c r="C162" s="29"/>
      <c r="D162" s="25"/>
      <c r="E162" s="28"/>
      <c r="F162" s="27"/>
      <c r="G162" s="27"/>
    </row>
    <row r="163" customFormat="false" ht="14.25" hidden="false" customHeight="false" outlineLevel="0" collapsed="false">
      <c r="B163" s="28"/>
      <c r="C163" s="29"/>
      <c r="D163" s="25"/>
      <c r="E163" s="28"/>
      <c r="F163" s="27"/>
      <c r="G163" s="27"/>
    </row>
    <row r="164" customFormat="false" ht="14.25" hidden="false" customHeight="false" outlineLevel="0" collapsed="false">
      <c r="B164" s="28"/>
      <c r="C164" s="29"/>
      <c r="D164" s="25"/>
      <c r="E164" s="28"/>
      <c r="F164" s="27"/>
      <c r="G164" s="27"/>
    </row>
    <row r="165" customFormat="false" ht="14.25" hidden="false" customHeight="false" outlineLevel="0" collapsed="false">
      <c r="B165" s="28"/>
      <c r="C165" s="29"/>
      <c r="D165" s="25"/>
      <c r="E165" s="28"/>
      <c r="F165" s="27"/>
      <c r="G165" s="27"/>
    </row>
    <row r="166" customFormat="false" ht="14.25" hidden="false" customHeight="false" outlineLevel="0" collapsed="false">
      <c r="B166" s="28"/>
      <c r="C166" s="29"/>
      <c r="D166" s="25"/>
      <c r="E166" s="28"/>
      <c r="F166" s="27"/>
      <c r="G166" s="27"/>
    </row>
    <row r="167" customFormat="false" ht="14.25" hidden="false" customHeight="false" outlineLevel="0" collapsed="false">
      <c r="B167" s="28"/>
      <c r="C167" s="29"/>
      <c r="D167" s="25"/>
      <c r="E167" s="28"/>
      <c r="F167" s="27"/>
      <c r="G167" s="27"/>
    </row>
    <row r="168" customFormat="false" ht="14.25" hidden="false" customHeight="false" outlineLevel="0" collapsed="false">
      <c r="B168" s="28"/>
      <c r="C168" s="29"/>
      <c r="D168" s="25"/>
      <c r="E168" s="28"/>
      <c r="F168" s="27"/>
      <c r="G168" s="27"/>
    </row>
    <row r="169" customFormat="false" ht="14.25" hidden="false" customHeight="false" outlineLevel="0" collapsed="false">
      <c r="B169" s="28"/>
      <c r="C169" s="29"/>
      <c r="D169" s="25"/>
      <c r="E169" s="28"/>
      <c r="F169" s="27"/>
      <c r="G169" s="27"/>
    </row>
    <row r="170" customFormat="false" ht="14.25" hidden="false" customHeight="false" outlineLevel="0" collapsed="false">
      <c r="B170" s="28"/>
      <c r="C170" s="29"/>
      <c r="D170" s="25"/>
      <c r="E170" s="28"/>
      <c r="F170" s="27"/>
      <c r="G170" s="27"/>
    </row>
    <row r="171" customFormat="false" ht="14.25" hidden="false" customHeight="false" outlineLevel="0" collapsed="false">
      <c r="B171" s="28"/>
      <c r="C171" s="29"/>
      <c r="D171" s="25"/>
      <c r="E171" s="28"/>
      <c r="F171" s="27"/>
      <c r="G171" s="27"/>
    </row>
    <row r="172" customFormat="false" ht="14.25" hidden="false" customHeight="false" outlineLevel="0" collapsed="false">
      <c r="B172" s="28"/>
      <c r="C172" s="29"/>
      <c r="D172" s="25"/>
      <c r="E172" s="28"/>
      <c r="F172" s="27"/>
      <c r="G172" s="27"/>
    </row>
    <row r="173" customFormat="false" ht="14.25" hidden="false" customHeight="false" outlineLevel="0" collapsed="false">
      <c r="B173" s="28"/>
      <c r="C173" s="29"/>
      <c r="D173" s="25"/>
      <c r="E173" s="28"/>
      <c r="F173" s="27"/>
      <c r="G173" s="27"/>
    </row>
    <row r="174" customFormat="false" ht="14.25" hidden="false" customHeight="false" outlineLevel="0" collapsed="false">
      <c r="B174" s="28"/>
      <c r="C174" s="29"/>
      <c r="D174" s="25"/>
      <c r="E174" s="28"/>
      <c r="F174" s="27"/>
      <c r="G174" s="27"/>
    </row>
    <row r="175" customFormat="false" ht="14.25" hidden="false" customHeight="false" outlineLevel="0" collapsed="false">
      <c r="B175" s="28"/>
      <c r="C175" s="29"/>
      <c r="D175" s="25"/>
      <c r="E175" s="28"/>
      <c r="F175" s="27"/>
      <c r="G175" s="27"/>
    </row>
    <row r="176" customFormat="false" ht="14.25" hidden="false" customHeight="false" outlineLevel="0" collapsed="false">
      <c r="B176" s="28"/>
      <c r="C176" s="29"/>
      <c r="D176" s="25"/>
      <c r="E176" s="28"/>
      <c r="F176" s="27"/>
      <c r="G176" s="27"/>
    </row>
    <row r="177" customFormat="false" ht="14.25" hidden="false" customHeight="false" outlineLevel="0" collapsed="false">
      <c r="B177" s="28"/>
      <c r="C177" s="29"/>
      <c r="D177" s="25"/>
      <c r="E177" s="28"/>
      <c r="F177" s="27"/>
      <c r="G177" s="27"/>
    </row>
    <row r="178" customFormat="false" ht="14.25" hidden="false" customHeight="false" outlineLevel="0" collapsed="false">
      <c r="B178" s="28"/>
      <c r="C178" s="29"/>
      <c r="D178" s="25"/>
      <c r="E178" s="28"/>
      <c r="F178" s="27"/>
      <c r="G178" s="27"/>
    </row>
    <row r="179" customFormat="false" ht="14.25" hidden="false" customHeight="false" outlineLevel="0" collapsed="false">
      <c r="B179" s="28"/>
      <c r="C179" s="29"/>
      <c r="D179" s="25"/>
      <c r="E179" s="28"/>
      <c r="F179" s="27"/>
      <c r="G179" s="27"/>
    </row>
    <row r="180" customFormat="false" ht="14.25" hidden="false" customHeight="false" outlineLevel="0" collapsed="false">
      <c r="B180" s="28"/>
      <c r="C180" s="29"/>
      <c r="D180" s="25"/>
      <c r="E180" s="28"/>
      <c r="F180" s="27"/>
      <c r="G180" s="27"/>
    </row>
    <row r="181" customFormat="false" ht="14.25" hidden="false" customHeight="false" outlineLevel="0" collapsed="false">
      <c r="B181" s="28"/>
      <c r="C181" s="29"/>
      <c r="D181" s="25"/>
      <c r="E181" s="28"/>
      <c r="F181" s="27"/>
      <c r="G181" s="27"/>
    </row>
    <row r="182" customFormat="false" ht="14.25" hidden="false" customHeight="false" outlineLevel="0" collapsed="false">
      <c r="B182" s="28"/>
      <c r="C182" s="29"/>
      <c r="D182" s="25"/>
      <c r="E182" s="28"/>
      <c r="F182" s="27"/>
      <c r="G182" s="27"/>
    </row>
    <row r="183" customFormat="false" ht="14.25" hidden="false" customHeight="false" outlineLevel="0" collapsed="false">
      <c r="B183" s="28"/>
      <c r="C183" s="29"/>
      <c r="D183" s="25"/>
      <c r="E183" s="28"/>
      <c r="F183" s="27"/>
      <c r="G183" s="27"/>
    </row>
    <row r="184" customFormat="false" ht="14.25" hidden="false" customHeight="false" outlineLevel="0" collapsed="false">
      <c r="B184" s="28"/>
      <c r="C184" s="29"/>
      <c r="D184" s="25"/>
      <c r="E184" s="28"/>
      <c r="F184" s="27"/>
      <c r="G184" s="27"/>
    </row>
    <row r="185" customFormat="false" ht="14.25" hidden="false" customHeight="false" outlineLevel="0" collapsed="false">
      <c r="B185" s="28"/>
      <c r="C185" s="29"/>
      <c r="D185" s="25"/>
      <c r="E185" s="28"/>
      <c r="F185" s="27"/>
      <c r="G185" s="27"/>
    </row>
    <row r="186" customFormat="false" ht="14.25" hidden="false" customHeight="false" outlineLevel="0" collapsed="false">
      <c r="B186" s="28"/>
      <c r="C186" s="29"/>
      <c r="D186" s="25"/>
      <c r="E186" s="28"/>
      <c r="F186" s="27"/>
      <c r="G186" s="27"/>
    </row>
    <row r="187" customFormat="false" ht="14.25" hidden="false" customHeight="false" outlineLevel="0" collapsed="false">
      <c r="B187" s="28"/>
      <c r="C187" s="29"/>
      <c r="D187" s="25"/>
      <c r="E187" s="28"/>
      <c r="F187" s="27"/>
      <c r="G187" s="27"/>
    </row>
    <row r="188" customFormat="false" ht="14.25" hidden="false" customHeight="false" outlineLevel="0" collapsed="false">
      <c r="B188" s="28"/>
      <c r="C188" s="29"/>
      <c r="D188" s="25"/>
      <c r="E188" s="28"/>
      <c r="F188" s="27"/>
      <c r="G188" s="27"/>
    </row>
    <row r="189" customFormat="false" ht="14.25" hidden="false" customHeight="false" outlineLevel="0" collapsed="false">
      <c r="B189" s="28"/>
      <c r="C189" s="29"/>
      <c r="D189" s="25"/>
      <c r="E189" s="28"/>
      <c r="F189" s="27"/>
      <c r="G189" s="27"/>
    </row>
    <row r="190" customFormat="false" ht="14.25" hidden="false" customHeight="false" outlineLevel="0" collapsed="false">
      <c r="B190" s="28"/>
      <c r="C190" s="29"/>
      <c r="D190" s="25"/>
      <c r="E190" s="28"/>
      <c r="F190" s="27"/>
      <c r="G190" s="27"/>
    </row>
    <row r="191" customFormat="false" ht="14.25" hidden="false" customHeight="false" outlineLevel="0" collapsed="false">
      <c r="B191" s="28"/>
      <c r="C191" s="29"/>
      <c r="D191" s="25"/>
      <c r="E191" s="28"/>
      <c r="F191" s="27"/>
      <c r="G191" s="27"/>
    </row>
    <row r="192" customFormat="false" ht="14.25" hidden="false" customHeight="false" outlineLevel="0" collapsed="false">
      <c r="B192" s="28"/>
      <c r="C192" s="29"/>
      <c r="D192" s="25"/>
      <c r="E192" s="28"/>
      <c r="F192" s="27"/>
      <c r="G192" s="27"/>
    </row>
    <row r="193" customFormat="false" ht="14.25" hidden="false" customHeight="false" outlineLevel="0" collapsed="false">
      <c r="B193" s="28"/>
      <c r="C193" s="29"/>
      <c r="D193" s="25"/>
      <c r="E193" s="28"/>
      <c r="F193" s="27"/>
      <c r="G193" s="27"/>
    </row>
    <row r="194" customFormat="false" ht="14.25" hidden="false" customHeight="false" outlineLevel="0" collapsed="false">
      <c r="B194" s="28"/>
      <c r="C194" s="29"/>
      <c r="D194" s="25"/>
      <c r="E194" s="28"/>
      <c r="F194" s="27"/>
      <c r="G194" s="27"/>
    </row>
    <row r="195" customFormat="false" ht="14.25" hidden="false" customHeight="false" outlineLevel="0" collapsed="false">
      <c r="B195" s="28"/>
      <c r="C195" s="29"/>
      <c r="D195" s="25"/>
      <c r="E195" s="28"/>
      <c r="F195" s="27"/>
      <c r="G195" s="27"/>
    </row>
    <row r="196" customFormat="false" ht="14.25" hidden="false" customHeight="false" outlineLevel="0" collapsed="false">
      <c r="B196" s="28"/>
      <c r="C196" s="29"/>
      <c r="D196" s="25"/>
      <c r="E196" s="28"/>
      <c r="F196" s="27"/>
      <c r="G196" s="27"/>
    </row>
    <row r="197" customFormat="false" ht="14.25" hidden="false" customHeight="false" outlineLevel="0" collapsed="false">
      <c r="B197" s="28"/>
      <c r="C197" s="29"/>
      <c r="D197" s="25"/>
      <c r="E197" s="28"/>
      <c r="F197" s="27"/>
      <c r="G197" s="27"/>
    </row>
    <row r="198" customFormat="false" ht="14.25" hidden="false" customHeight="false" outlineLevel="0" collapsed="false">
      <c r="B198" s="28"/>
      <c r="C198" s="29"/>
      <c r="D198" s="25"/>
      <c r="E198" s="28"/>
      <c r="F198" s="27"/>
      <c r="G198" s="27"/>
    </row>
    <row r="199" customFormat="false" ht="14.25" hidden="false" customHeight="false" outlineLevel="0" collapsed="false">
      <c r="B199" s="28"/>
      <c r="C199" s="29"/>
      <c r="D199" s="25"/>
      <c r="E199" s="28"/>
      <c r="F199" s="27"/>
      <c r="G199" s="27"/>
    </row>
    <row r="200" customFormat="false" ht="14.25" hidden="false" customHeight="false" outlineLevel="0" collapsed="false">
      <c r="B200" s="28"/>
      <c r="C200" s="29"/>
      <c r="D200" s="25"/>
      <c r="E200" s="28"/>
      <c r="F200" s="27"/>
      <c r="G200" s="27"/>
    </row>
    <row r="201" customFormat="false" ht="14.25" hidden="false" customHeight="false" outlineLevel="0" collapsed="false">
      <c r="B201" s="28"/>
      <c r="C201" s="29"/>
      <c r="D201" s="25"/>
      <c r="E201" s="28"/>
      <c r="F201" s="27"/>
      <c r="G201" s="27"/>
    </row>
    <row r="202" customFormat="false" ht="14.25" hidden="false" customHeight="false" outlineLevel="0" collapsed="false">
      <c r="B202" s="28"/>
      <c r="C202" s="29"/>
      <c r="D202" s="25"/>
      <c r="E202" s="28"/>
      <c r="F202" s="27"/>
      <c r="G202" s="27"/>
    </row>
    <row r="203" customFormat="false" ht="14.25" hidden="false" customHeight="false" outlineLevel="0" collapsed="false">
      <c r="B203" s="28"/>
      <c r="C203" s="29"/>
      <c r="D203" s="25"/>
      <c r="E203" s="28"/>
      <c r="F203" s="27"/>
      <c r="G203" s="27"/>
    </row>
    <row r="204" customFormat="false" ht="14.25" hidden="false" customHeight="false" outlineLevel="0" collapsed="false">
      <c r="B204" s="28"/>
      <c r="C204" s="29"/>
      <c r="D204" s="25"/>
      <c r="E204" s="28"/>
      <c r="F204" s="27"/>
      <c r="G204" s="27"/>
    </row>
    <row r="205" customFormat="false" ht="14.25" hidden="false" customHeight="false" outlineLevel="0" collapsed="false">
      <c r="B205" s="28"/>
      <c r="C205" s="29"/>
      <c r="D205" s="25"/>
      <c r="E205" s="28"/>
      <c r="F205" s="27"/>
      <c r="G205" s="27"/>
    </row>
    <row r="206" customFormat="false" ht="14.25" hidden="false" customHeight="false" outlineLevel="0" collapsed="false">
      <c r="B206" s="28"/>
      <c r="C206" s="29"/>
      <c r="D206" s="25"/>
      <c r="E206" s="28"/>
      <c r="F206" s="27"/>
      <c r="G206" s="27"/>
    </row>
    <row r="207" customFormat="false" ht="14.25" hidden="false" customHeight="false" outlineLevel="0" collapsed="false">
      <c r="B207" s="28"/>
      <c r="C207" s="29"/>
      <c r="D207" s="25"/>
      <c r="E207" s="28"/>
      <c r="F207" s="27"/>
      <c r="G207" s="27"/>
    </row>
    <row r="208" customFormat="false" ht="14.25" hidden="false" customHeight="false" outlineLevel="0" collapsed="false">
      <c r="B208" s="28"/>
      <c r="C208" s="29"/>
      <c r="D208" s="25"/>
      <c r="E208" s="28"/>
      <c r="F208" s="27"/>
      <c r="G208" s="27"/>
    </row>
    <row r="209" customFormat="false" ht="14.25" hidden="false" customHeight="false" outlineLevel="0" collapsed="false">
      <c r="B209" s="28"/>
      <c r="C209" s="29"/>
      <c r="D209" s="25"/>
      <c r="E209" s="28"/>
      <c r="F209" s="27"/>
      <c r="G209" s="27"/>
    </row>
    <row r="210" customFormat="false" ht="14.25" hidden="false" customHeight="false" outlineLevel="0" collapsed="false">
      <c r="B210" s="28"/>
      <c r="C210" s="29"/>
      <c r="D210" s="25"/>
      <c r="E210" s="28"/>
      <c r="F210" s="27"/>
      <c r="G210" s="27"/>
    </row>
    <row r="211" customFormat="false" ht="14.25" hidden="false" customHeight="false" outlineLevel="0" collapsed="false">
      <c r="B211" s="28"/>
      <c r="C211" s="29"/>
      <c r="D211" s="25"/>
      <c r="E211" s="28"/>
      <c r="F211" s="27"/>
      <c r="G211" s="27"/>
    </row>
    <row r="212" customFormat="false" ht="14.25" hidden="false" customHeight="false" outlineLevel="0" collapsed="false">
      <c r="B212" s="28"/>
      <c r="C212" s="29"/>
      <c r="D212" s="25"/>
      <c r="E212" s="28"/>
      <c r="F212" s="27"/>
      <c r="G212" s="27"/>
    </row>
    <row r="213" customFormat="false" ht="14.25" hidden="false" customHeight="false" outlineLevel="0" collapsed="false">
      <c r="B213" s="28"/>
      <c r="C213" s="29"/>
      <c r="D213" s="25"/>
      <c r="E213" s="28"/>
      <c r="F213" s="27"/>
      <c r="G213" s="27"/>
    </row>
    <row r="214" customFormat="false" ht="14.25" hidden="false" customHeight="false" outlineLevel="0" collapsed="false">
      <c r="B214" s="28"/>
      <c r="C214" s="29"/>
      <c r="D214" s="25"/>
      <c r="E214" s="28"/>
      <c r="F214" s="27"/>
      <c r="G214" s="27"/>
    </row>
    <row r="215" customFormat="false" ht="14.25" hidden="false" customHeight="false" outlineLevel="0" collapsed="false">
      <c r="B215" s="28"/>
      <c r="C215" s="29"/>
      <c r="D215" s="25"/>
      <c r="E215" s="28"/>
      <c r="F215" s="27"/>
      <c r="G215" s="27"/>
    </row>
    <row r="216" customFormat="false" ht="14.25" hidden="false" customHeight="false" outlineLevel="0" collapsed="false">
      <c r="B216" s="28"/>
      <c r="C216" s="29"/>
      <c r="D216" s="25"/>
      <c r="E216" s="28"/>
      <c r="F216" s="27"/>
      <c r="G216" s="27"/>
    </row>
    <row r="217" customFormat="false" ht="14.25" hidden="false" customHeight="false" outlineLevel="0" collapsed="false">
      <c r="B217" s="28"/>
      <c r="C217" s="29"/>
      <c r="D217" s="25"/>
      <c r="E217" s="28"/>
      <c r="F217" s="27"/>
      <c r="G217" s="27"/>
    </row>
    <row r="218" customFormat="false" ht="14.25" hidden="false" customHeight="false" outlineLevel="0" collapsed="false">
      <c r="B218" s="28"/>
      <c r="C218" s="29"/>
      <c r="D218" s="25"/>
      <c r="E218" s="28"/>
      <c r="F218" s="27"/>
      <c r="G218" s="27"/>
    </row>
    <row r="219" customFormat="false" ht="14.25" hidden="false" customHeight="false" outlineLevel="0" collapsed="false">
      <c r="B219" s="28"/>
      <c r="C219" s="29"/>
      <c r="D219" s="25"/>
      <c r="E219" s="28"/>
      <c r="F219" s="27"/>
      <c r="G219" s="27"/>
    </row>
    <row r="220" customFormat="false" ht="14.25" hidden="false" customHeight="false" outlineLevel="0" collapsed="false">
      <c r="B220" s="28"/>
      <c r="C220" s="29"/>
      <c r="D220" s="25"/>
      <c r="E220" s="28"/>
      <c r="F220" s="27"/>
      <c r="G220" s="27"/>
    </row>
    <row r="221" customFormat="false" ht="14.25" hidden="false" customHeight="false" outlineLevel="0" collapsed="false">
      <c r="B221" s="28"/>
      <c r="C221" s="29"/>
      <c r="D221" s="25"/>
      <c r="E221" s="28"/>
      <c r="F221" s="27"/>
      <c r="G221" s="27"/>
    </row>
    <row r="222" customFormat="false" ht="14.25" hidden="false" customHeight="false" outlineLevel="0" collapsed="false">
      <c r="B222" s="28"/>
      <c r="C222" s="29"/>
      <c r="D222" s="25"/>
      <c r="E222" s="28"/>
      <c r="F222" s="27"/>
      <c r="G222" s="27"/>
    </row>
    <row r="223" customFormat="false" ht="14.25" hidden="false" customHeight="false" outlineLevel="0" collapsed="false">
      <c r="B223" s="28"/>
      <c r="C223" s="29"/>
      <c r="D223" s="25"/>
      <c r="E223" s="28"/>
      <c r="F223" s="27"/>
      <c r="G223" s="27"/>
    </row>
    <row r="224" customFormat="false" ht="14.25" hidden="false" customHeight="false" outlineLevel="0" collapsed="false">
      <c r="B224" s="28"/>
      <c r="C224" s="29"/>
      <c r="D224" s="25"/>
      <c r="E224" s="28"/>
      <c r="F224" s="27"/>
      <c r="G224" s="27"/>
    </row>
    <row r="225" customFormat="false" ht="14.25" hidden="false" customHeight="false" outlineLevel="0" collapsed="false">
      <c r="B225" s="28"/>
      <c r="C225" s="29"/>
      <c r="D225" s="25"/>
      <c r="E225" s="28"/>
      <c r="F225" s="27"/>
      <c r="G225" s="27"/>
    </row>
    <row r="226" customFormat="false" ht="14.25" hidden="false" customHeight="false" outlineLevel="0" collapsed="false">
      <c r="B226" s="28"/>
      <c r="C226" s="29"/>
      <c r="D226" s="25"/>
      <c r="E226" s="28"/>
      <c r="F226" s="27"/>
      <c r="G226" s="27"/>
    </row>
  </sheetData>
  <autoFilter ref="A:K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FF"/>
    <pageSetUpPr fitToPage="false"/>
  </sheetPr>
  <dimension ref="A1:F75"/>
  <sheetViews>
    <sheetView showFormulas="false" showGridLines="false" showRowColHeaders="true" showZeros="true" rightToLeft="false" tabSelected="false" showOutlineSymbols="true" defaultGridColor="true" view="normal" topLeftCell="A45" colorId="64" zoomScale="140" zoomScaleNormal="140" zoomScalePageLayoutView="100" workbookViewId="0">
      <selection pane="topLeft" activeCell="A37" activeCellId="0" sqref="A37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31" width="29.57"/>
    <col collapsed="false" customWidth="true" hidden="false" outlineLevel="0" max="3" min="3" style="31" width="6.85"/>
    <col collapsed="false" customWidth="true" hidden="false" outlineLevel="0" max="4" min="4" style="31" width="3.15"/>
    <col collapsed="false" customWidth="true" hidden="false" outlineLevel="0" max="5" min="5" style="30" width="4.71"/>
    <col collapsed="false" customWidth="true" hidden="false" outlineLevel="0" max="6" min="6" style="32" width="42"/>
    <col collapsed="false" customWidth="false" hidden="false" outlineLevel="0" max="16384" min="7" style="33" width="11.43"/>
  </cols>
  <sheetData>
    <row r="1" s="40" customFormat="true" ht="18.75" hidden="false" customHeight="true" outlineLevel="0" collapsed="false">
      <c r="A1" s="34" t="s">
        <v>0</v>
      </c>
      <c r="B1" s="35" t="s">
        <v>7</v>
      </c>
      <c r="C1" s="36" t="s">
        <v>195</v>
      </c>
      <c r="D1" s="37" t="s">
        <v>195</v>
      </c>
      <c r="E1" s="38" t="s">
        <v>195</v>
      </c>
      <c r="F1" s="39"/>
    </row>
    <row r="2" s="47" customFormat="true" ht="12.75" hidden="false" customHeight="true" outlineLevel="0" collapsed="false">
      <c r="A2" s="41" t="s">
        <v>11</v>
      </c>
      <c r="B2" s="42"/>
      <c r="C2" s="43" t="n">
        <v>30.875</v>
      </c>
      <c r="D2" s="44" t="n">
        <v>30.875</v>
      </c>
      <c r="E2" s="45" t="n">
        <v>30.875</v>
      </c>
      <c r="F2" s="46"/>
    </row>
    <row r="3" s="51" customFormat="true" ht="12" hidden="false" customHeight="true" outlineLevel="0" collapsed="false">
      <c r="A3" s="48"/>
      <c r="B3" s="49" t="s">
        <v>196</v>
      </c>
      <c r="C3" s="43" t="n">
        <v>72</v>
      </c>
      <c r="D3" s="44" t="n">
        <v>72</v>
      </c>
      <c r="E3" s="45" t="n">
        <v>72</v>
      </c>
      <c r="F3" s="50" t="str">
        <f aca="false">IFERROR(IF(_xlfn.XLOOKUP(B3,'Raumprogramm Rohdaten'!H:H,'Raumprogramm Rohdaten'!E:E)=0,"",_xlfn.XLOOKUP(B3,'Raumprogramm Rohdaten'!H:H,'Raumprogramm Rohdaten'!E:E)),"")</f>
        <v>Aufteilbar in 2 Räume mittels Mobiler Trennwand</v>
      </c>
    </row>
    <row r="4" s="51" customFormat="true" ht="12" hidden="false" customHeight="true" outlineLevel="0" collapsed="false">
      <c r="A4" s="48"/>
      <c r="B4" s="49" t="s">
        <v>197</v>
      </c>
      <c r="C4" s="43" t="n">
        <v>54</v>
      </c>
      <c r="D4" s="44" t="n">
        <v>54</v>
      </c>
      <c r="E4" s="45" t="n">
        <v>54</v>
      </c>
      <c r="F4" s="50" t="str">
        <f aca="false">IFERROR(IF(_xlfn.XLOOKUP(B4,'Raumprogramm Rohdaten'!H:H,'Raumprogramm Rohdaten'!E:E)=0,"",_xlfn.XLOOKUP(B4,'Raumprogramm Rohdaten'!H:H,'Raumprogramm Rohdaten'!E:E)),"")</f>
        <v/>
      </c>
    </row>
    <row r="5" s="51" customFormat="true" ht="12" hidden="false" customHeight="true" outlineLevel="0" collapsed="false">
      <c r="A5" s="48"/>
      <c r="B5" s="49" t="s">
        <v>198</v>
      </c>
      <c r="C5" s="43" t="n">
        <v>108</v>
      </c>
      <c r="D5" s="44" t="n">
        <v>108</v>
      </c>
      <c r="E5" s="45" t="n">
        <v>108</v>
      </c>
      <c r="F5" s="50" t="str">
        <f aca="false">IFERROR(IF(_xlfn.XLOOKUP(B5,'Raumprogramm Rohdaten'!H:H,'Raumprogramm Rohdaten'!E:E)=0,"",_xlfn.XLOOKUP(B5,'Raumprogramm Rohdaten'!H:H,'Raumprogramm Rohdaten'!E:E)),"")</f>
        <v/>
      </c>
    </row>
    <row r="6" s="51" customFormat="true" ht="12" hidden="false" customHeight="true" outlineLevel="0" collapsed="false">
      <c r="A6" s="48"/>
      <c r="B6" s="49" t="s">
        <v>199</v>
      </c>
      <c r="C6" s="43" t="n">
        <v>2.5</v>
      </c>
      <c r="D6" s="44" t="n">
        <v>2.5</v>
      </c>
      <c r="E6" s="45" t="n">
        <v>2.5</v>
      </c>
      <c r="F6" s="50" t="str">
        <f aca="false">IFERROR(IF(_xlfn.XLOOKUP(B6,'Raumprogramm Rohdaten'!H:H,'Raumprogramm Rohdaten'!E:E)=0,"",_xlfn.XLOOKUP(B6,'Raumprogramm Rohdaten'!H:H,'Raumprogramm Rohdaten'!E:E)),"")</f>
        <v>Einzelkabinen mit Handwaschbecken ohne Pissoires</v>
      </c>
    </row>
    <row r="7" s="51" customFormat="true" ht="12" hidden="false" customHeight="true" outlineLevel="0" collapsed="false">
      <c r="A7" s="48"/>
      <c r="B7" s="52" t="s">
        <v>200</v>
      </c>
      <c r="C7" s="43" t="n">
        <v>2.5</v>
      </c>
      <c r="D7" s="44" t="n">
        <v>2.5</v>
      </c>
      <c r="E7" s="45" t="n">
        <v>2.5</v>
      </c>
      <c r="F7" s="50" t="str">
        <f aca="false">IFERROR(IF(_xlfn.XLOOKUP(B7,'Raumprogramm Rohdaten'!H:H,'Raumprogramm Rohdaten'!E:E)=0,"",_xlfn.XLOOKUP(B7,'Raumprogramm Rohdaten'!H:H,'Raumprogramm Rohdaten'!E:E)),"")</f>
        <v>Einzelkabinen mit Handwaschbecken ohne Pissoires</v>
      </c>
    </row>
    <row r="8" s="51" customFormat="true" ht="12" hidden="false" customHeight="true" outlineLevel="0" collapsed="false">
      <c r="A8" s="48"/>
      <c r="B8" s="49" t="s">
        <v>201</v>
      </c>
      <c r="C8" s="43" t="n">
        <v>3</v>
      </c>
      <c r="D8" s="44" t="n">
        <v>3</v>
      </c>
      <c r="E8" s="45" t="n">
        <v>3</v>
      </c>
      <c r="F8" s="50" t="str">
        <f aca="false">IFERROR(IF(_xlfn.XLOOKUP(B8,'Raumprogramm Rohdaten'!H:H,'Raumprogramm Rohdaten'!E:E)=0,"",_xlfn.XLOOKUP(B8,'Raumprogramm Rohdaten'!H:H,'Raumprogramm Rohdaten'!E:E)),"")</f>
        <v>falls mehr als 4 KLA auf Geschoss: 1 SuS WC RG ausführen</v>
      </c>
    </row>
    <row r="9" s="51" customFormat="true" ht="12" hidden="false" customHeight="true" outlineLevel="0" collapsed="false">
      <c r="A9" s="48"/>
      <c r="B9" s="49" t="s">
        <v>202</v>
      </c>
      <c r="C9" s="43" t="n">
        <v>2.5</v>
      </c>
      <c r="D9" s="44" t="n">
        <v>2.5</v>
      </c>
      <c r="E9" s="45" t="n">
        <v>2.5</v>
      </c>
      <c r="F9" s="50" t="str">
        <f aca="false">IFERROR(IF(_xlfn.XLOOKUP(B9,'Raumprogramm Rohdaten'!H:H,'Raumprogramm Rohdaten'!E:E)=0,"",_xlfn.XLOOKUP(B9,'Raumprogramm Rohdaten'!H:H,'Raumprogramm Rohdaten'!E:E)),"")</f>
        <v>Einzelkabinen mit Handwaschbecken, Herren mit Pissoire &amp; Klosett</v>
      </c>
    </row>
    <row r="10" s="51" customFormat="true" ht="12" hidden="false" customHeight="true" outlineLevel="0" collapsed="false">
      <c r="A10" s="53"/>
      <c r="B10" s="54" t="s">
        <v>203</v>
      </c>
      <c r="C10" s="55" t="n">
        <v>2.5</v>
      </c>
      <c r="D10" s="56" t="n">
        <v>2.5</v>
      </c>
      <c r="E10" s="57" t="n">
        <v>2.5</v>
      </c>
      <c r="F10" s="50" t="str">
        <f aca="false">IFERROR(IF(_xlfn.XLOOKUP(B10,'Raumprogramm Rohdaten'!H:H,'Raumprogramm Rohdaten'!E:E)=0,"",_xlfn.XLOOKUP(B10,'Raumprogramm Rohdaten'!H:H,'Raumprogramm Rohdaten'!E:E)),"")</f>
        <v>Einzelkabinen mit Handwaschbecken, Herren mit Pissoire &amp; Klosett</v>
      </c>
    </row>
    <row r="11" s="47" customFormat="true" ht="12.75" hidden="false" customHeight="true" outlineLevel="0" collapsed="false">
      <c r="A11" s="41" t="s">
        <v>89</v>
      </c>
      <c r="B11" s="52"/>
      <c r="C11" s="43" t="n">
        <v>60.5652173913044</v>
      </c>
      <c r="D11" s="44" t="n">
        <v>60.5652173913044</v>
      </c>
      <c r="E11" s="45" t="n">
        <v>60.5652173913044</v>
      </c>
      <c r="F11" s="46" t="str">
        <f aca="false">IFERROR(IF(_xlfn.XLOOKUP(B11,'Raumprogramm Rohdaten'!H:H,'Raumprogramm Rohdaten'!E:E)=0,"",_xlfn.XLOOKUP(B11,'Raumprogramm Rohdaten'!H:H,'Raumprogramm Rohdaten'!E:E)),"")</f>
        <v/>
      </c>
    </row>
    <row r="12" s="51" customFormat="true" ht="22.5" hidden="false" customHeight="true" outlineLevel="0" collapsed="false">
      <c r="A12" s="48"/>
      <c r="B12" s="49" t="s">
        <v>204</v>
      </c>
      <c r="C12" s="43" t="n">
        <v>448</v>
      </c>
      <c r="D12" s="44" t="n">
        <v>448</v>
      </c>
      <c r="E12" s="45" t="n">
        <v>448</v>
      </c>
      <c r="F12" s="50" t="str">
        <f aca="false">IFERROR(IF(_xlfn.XLOOKUP(B12,'Raumprogramm Rohdaten'!H:H,'Raumprogramm Rohdaten'!E:E)=0,"",_xlfn.XLOOKUP(B12,'Raumprogramm Rohdaten'!H:H,'Raumprogramm Rohdaten'!E:E)),"")</f>
        <v>Einfachhalle 28 x 16 x 7m (frei bespielbare Höhe= 7m, Stauraum für Technik, Tragstruktur, Sportgeräte + ca. 1m)
</v>
      </c>
    </row>
    <row r="13" s="51" customFormat="true" ht="30" hidden="false" customHeight="true" outlineLevel="0" collapsed="false">
      <c r="A13" s="48"/>
      <c r="B13" s="49" t="s">
        <v>205</v>
      </c>
      <c r="C13" s="43" t="n">
        <v>90</v>
      </c>
      <c r="D13" s="44" t="n">
        <v>90</v>
      </c>
      <c r="E13" s="45" t="n">
        <v>90</v>
      </c>
      <c r="F13" s="50" t="str">
        <f aca="false">IFERROR(IF(_xlfn.XLOOKUP(B13,'Raumprogramm Rohdaten'!H:H,'Raumprogramm Rohdaten'!E:E)=0,"",_xlfn.XLOOKUP(B13,'Raumprogramm Rohdaten'!H:H,'Raumprogramm Rohdaten'!E:E)),"")</f>
        <v>Diekt aus der zugehörigen Sporthalle, stufenlos zugänglich. Inkl. abschliessbarem Kleingeräteraum. Zu beachten: Mind. 6m Raumtiefe und 2.5m Höhe im Licht.
</v>
      </c>
    </row>
    <row r="14" s="51" customFormat="true" ht="12" hidden="false" customHeight="true" outlineLevel="0" collapsed="false">
      <c r="A14" s="48"/>
      <c r="B14" s="49" t="s">
        <v>206</v>
      </c>
      <c r="C14" s="43" t="n">
        <v>15</v>
      </c>
      <c r="D14" s="44" t="n">
        <v>15</v>
      </c>
      <c r="E14" s="45" t="n">
        <v>15</v>
      </c>
      <c r="F14" s="50" t="str">
        <f aca="false">IFERROR(IF(_xlfn.XLOOKUP(B14,'Raumprogramm Rohdaten'!H:H,'Raumprogramm Rohdaten'!E:E)=0,"",_xlfn.XLOOKUP(B14,'Raumprogramm Rohdaten'!H:H,'Raumprogramm Rohdaten'!E:E)),"")</f>
        <v>Direkter Zugang von Aussen,mit Beleuchtung und Ballkompressor</v>
      </c>
    </row>
    <row r="15" s="51" customFormat="true" ht="41.25" hidden="false" customHeight="true" outlineLevel="0" collapsed="false">
      <c r="A15" s="48"/>
      <c r="B15" s="49" t="s">
        <v>207</v>
      </c>
      <c r="C15" s="43" t="n">
        <v>45</v>
      </c>
      <c r="D15" s="44" t="n">
        <v>45</v>
      </c>
      <c r="E15" s="45" t="n">
        <v>45</v>
      </c>
      <c r="F15" s="50" t="str">
        <f aca="false">IFERROR(IF(_xlfn.XLOOKUP(B15,'Raumprogramm Rohdaten'!H:H,'Raumprogramm Rohdaten'!E:E)=0,"",_xlfn.XLOOKUP(B15,'Raumprogramm Rohdaten'!H:H,'Raumprogramm Rohdaten'!E:E)),"")</f>
        <v>Garderoben gem. BASPO 201. Jede Umkleide schliesst direkt an einen Duschraum an. 
Inkl. Abtrockungszone, Garderoben gem. BASPO 201. Pro Duschraum ist 1 gehbehindertengerechter Duschplatz vorhanden.</v>
      </c>
    </row>
    <row r="16" s="51" customFormat="true" ht="12" hidden="false" customHeight="true" outlineLevel="0" collapsed="false">
      <c r="A16" s="48"/>
      <c r="B16" s="49" t="s">
        <v>208</v>
      </c>
      <c r="C16" s="43" t="n">
        <v>16</v>
      </c>
      <c r="D16" s="44" t="n">
        <v>16</v>
      </c>
      <c r="E16" s="45" t="n">
        <v>16</v>
      </c>
      <c r="F16" s="50" t="str">
        <f aca="false">IFERROR(IF(_xlfn.XLOOKUP(B16,'Raumprogramm Rohdaten'!H:H,'Raumprogramm Rohdaten'!E:E)=0,"",_xlfn.XLOOKUP(B16,'Raumprogramm Rohdaten'!H:H,'Raumprogramm Rohdaten'!E:E)),"")</f>
        <v>Unisex Duschkabine mit Umziehmöglichkeit. 1AP und Schränke</v>
      </c>
    </row>
    <row r="17" s="51" customFormat="true" ht="24" hidden="false" customHeight="true" outlineLevel="0" collapsed="false">
      <c r="A17" s="48"/>
      <c r="B17" s="49" t="s">
        <v>209</v>
      </c>
      <c r="C17" s="43" t="n">
        <v>10</v>
      </c>
      <c r="D17" s="44" t="n">
        <v>10</v>
      </c>
      <c r="E17" s="45" t="n">
        <v>10</v>
      </c>
      <c r="F17" s="50" t="str">
        <f aca="false">IFERROR(IF(_xlfn.XLOOKUP(B17,'Raumprogramm Rohdaten'!H:H,'Raumprogramm Rohdaten'!E:E)=0,"",_xlfn.XLOOKUP(B17,'Raumprogramm Rohdaten'!H:H,'Raumprogramm Rohdaten'!E:E)),"")</f>
        <v>Auf jeder Ebene mit Sporthalle, dort kein RRG: Wasseranschluss, 
Ausgusswanne min. 1m2,  Bodenablauf.</v>
      </c>
    </row>
    <row r="18" s="51" customFormat="true" ht="12" hidden="false" customHeight="true" outlineLevel="0" collapsed="false">
      <c r="A18" s="48"/>
      <c r="B18" s="49" t="s">
        <v>210</v>
      </c>
      <c r="C18" s="43" t="n">
        <v>2.5</v>
      </c>
      <c r="D18" s="44" t="n">
        <v>2.5</v>
      </c>
      <c r="E18" s="45" t="n">
        <v>2.5</v>
      </c>
      <c r="F18" s="50" t="str">
        <f aca="false">IFERROR(IF(_xlfn.XLOOKUP(B18,'Raumprogramm Rohdaten'!H:H,'Raumprogramm Rohdaten'!E:E)=0,"",_xlfn.XLOOKUP(B18,'Raumprogramm Rohdaten'!H:H,'Raumprogramm Rohdaten'!E:E)),"")</f>
        <v>1 WC + 2 Pissoirs (BASPO 201)</v>
      </c>
    </row>
    <row r="19" s="51" customFormat="true" ht="12" hidden="false" customHeight="true" outlineLevel="0" collapsed="false">
      <c r="A19" s="48"/>
      <c r="B19" s="49" t="s">
        <v>211</v>
      </c>
      <c r="C19" s="43" t="n">
        <v>2.5</v>
      </c>
      <c r="D19" s="44" t="n">
        <v>2.5</v>
      </c>
      <c r="E19" s="45" t="n">
        <v>2.5</v>
      </c>
      <c r="F19" s="50" t="str">
        <f aca="false">IFERROR(IF(_xlfn.XLOOKUP(B19,'Raumprogramm Rohdaten'!H:H,'Raumprogramm Rohdaten'!E:E)=0,"",_xlfn.XLOOKUP(B19,'Raumprogramm Rohdaten'!H:H,'Raumprogramm Rohdaten'!E:E)),"")</f>
        <v>2 WC (BASPO 201)</v>
      </c>
    </row>
    <row r="20" s="51" customFormat="true" ht="22.5" hidden="false" customHeight="true" outlineLevel="0" collapsed="false">
      <c r="A20" s="48"/>
      <c r="B20" s="49" t="s">
        <v>212</v>
      </c>
      <c r="C20" s="43" t="n">
        <v>5</v>
      </c>
      <c r="D20" s="44" t="n">
        <v>5</v>
      </c>
      <c r="E20" s="45" t="n">
        <v>5</v>
      </c>
      <c r="F20" s="50" t="str">
        <f aca="false">IFERROR(IF(_xlfn.XLOOKUP(B20,'Raumprogramm Rohdaten'!H:H,'Raumprogramm Rohdaten'!E:E)=0,"",_xlfn.XLOOKUP(B20,'Raumprogramm Rohdaten'!H:H,'Raumprogramm Rohdaten'!E:E)),"")</f>
        <v>Kombiraum WC/Dusche rollstuhlgerecht  (geschlechterneutral)'gemäss SIA Norm D 0254, 6.3.9</v>
      </c>
    </row>
    <row r="21" s="51" customFormat="true" ht="12" hidden="false" customHeight="true" outlineLevel="0" collapsed="false">
      <c r="A21" s="48"/>
      <c r="B21" s="52" t="s">
        <v>213</v>
      </c>
      <c r="C21" s="43" t="n">
        <v>30</v>
      </c>
      <c r="D21" s="44" t="n">
        <v>30</v>
      </c>
      <c r="E21" s="45" t="n">
        <v>30</v>
      </c>
      <c r="F21" s="50" t="str">
        <f aca="false">IFERROR(IF(_xlfn.XLOOKUP(B21,'Raumprogramm Rohdaten'!H:H,'Raumprogramm Rohdaten'!E:E)=0,"",_xlfn.XLOOKUP(B21,'Raumprogramm Rohdaten'!H:H,'Raumprogramm Rohdaten'!E:E)),"")</f>
        <v/>
      </c>
    </row>
    <row r="22" s="51" customFormat="true" ht="22.5" hidden="false" customHeight="true" outlineLevel="0" collapsed="false">
      <c r="A22" s="48"/>
      <c r="B22" s="49" t="s">
        <v>214</v>
      </c>
      <c r="C22" s="43" t="n">
        <v>12</v>
      </c>
      <c r="D22" s="44" t="n">
        <v>12</v>
      </c>
      <c r="E22" s="45" t="n">
        <v>12</v>
      </c>
      <c r="F22" s="50" t="str">
        <f aca="false">IFERROR(IF(_xlfn.XLOOKUP(B22,'Raumprogramm Rohdaten'!H:H,'Raumprogramm Rohdaten'!E:E)=0,"",_xlfn.XLOOKUP(B22,'Raumprogramm Rohdaten'!H:H,'Raumprogramm Rohdaten'!E:E)),"")</f>
        <v>Betriebszentrale und Büro kombiniert (2 AP) Teilzeitarbeitsplatz mit Arbeitssims, bei Eingang Sportanlage</v>
      </c>
    </row>
    <row r="23" s="51" customFormat="true" ht="30" hidden="false" customHeight="true" outlineLevel="0" collapsed="false">
      <c r="A23" s="48"/>
      <c r="B23" s="49" t="s">
        <v>215</v>
      </c>
      <c r="C23" s="43" t="n">
        <v>5</v>
      </c>
      <c r="D23" s="44" t="n">
        <v>5</v>
      </c>
      <c r="E23" s="45" t="n">
        <v>5</v>
      </c>
      <c r="F23" s="50" t="str">
        <f aca="false">IFERROR(IF(_xlfn.XLOOKUP(B23,'Raumprogramm Rohdaten'!H:H,'Raumprogramm Rohdaten'!E:E)=0,"",_xlfn.XLOOKUP(B23,'Raumprogramm Rohdaten'!H:H,'Raumprogramm Rohdaten'!E:E)),"")</f>
        <v>Im Korridor, Möglichst nahe am Sporthalleneingang 
(Standardmass Vereinsschrank: 0.72 x 0.64m, H: 2.02m bzw. 1.00m), Je Halle 9-12 Stück/Halle</v>
      </c>
    </row>
    <row r="24" s="51" customFormat="true" ht="41.25" hidden="false" customHeight="true" outlineLevel="0" collapsed="false">
      <c r="A24" s="53"/>
      <c r="B24" s="54" t="s">
        <v>216</v>
      </c>
      <c r="C24" s="55" t="n">
        <v>8</v>
      </c>
      <c r="D24" s="56" t="n">
        <v>8</v>
      </c>
      <c r="E24" s="57" t="n">
        <v>8</v>
      </c>
      <c r="F24" s="50" t="str">
        <f aca="false">IFERROR(IF(_xlfn.XLOOKUP(B24,'Raumprogramm Rohdaten'!H:H,'Raumprogramm Rohdaten'!E:E)=0,"",_xlfn.XLOOKUP(B24,'Raumprogramm Rohdaten'!H:H,'Raumprogramm Rohdaten'!E:E)),"")</f>
        <v>Falls Hallenniveau nicht ebenerdig zugänglich. Für Scheuersaugmaschine (ca. 900 kg.), Grosssportgeräte, mobilen Revisionslift für Wartung, etc. 
Richtgrösse 3.20 x 1.60 x 2.20m</v>
      </c>
    </row>
    <row r="25" s="47" customFormat="true" ht="12.75" hidden="false" customHeight="true" outlineLevel="0" collapsed="false">
      <c r="A25" s="41" t="s">
        <v>68</v>
      </c>
      <c r="B25" s="42"/>
      <c r="C25" s="43" t="n">
        <v>36</v>
      </c>
      <c r="D25" s="44" t="n">
        <v>36</v>
      </c>
      <c r="E25" s="45" t="n">
        <v>36</v>
      </c>
      <c r="F25" s="46" t="str">
        <f aca="false">IFERROR(IF(_xlfn.XLOOKUP(B25,'Raumprogramm Rohdaten'!H:H,'Raumprogramm Rohdaten'!E:E)=0,"",_xlfn.XLOOKUP(B25,'Raumprogramm Rohdaten'!H:H,'Raumprogramm Rohdaten'!E:E)),"")</f>
        <v/>
      </c>
    </row>
    <row r="26" s="51" customFormat="true" ht="12" hidden="false" customHeight="true" outlineLevel="0" collapsed="false">
      <c r="A26" s="48"/>
      <c r="B26" s="49" t="s">
        <v>217</v>
      </c>
      <c r="C26" s="43" t="n">
        <v>54</v>
      </c>
      <c r="D26" s="44" t="n">
        <v>54</v>
      </c>
      <c r="E26" s="45" t="n">
        <v>54</v>
      </c>
      <c r="F26" s="50" t="str">
        <f aca="false">IFERROR(IF(_xlfn.XLOOKUP(B26,'Raumprogramm Rohdaten'!H:H,'Raumprogramm Rohdaten'!E:E)=0,"",_xlfn.XLOOKUP(B26,'Raumprogramm Rohdaten'!H:H,'Raumprogramm Rohdaten'!E:E)),"")</f>
        <v/>
      </c>
    </row>
    <row r="27" s="51" customFormat="true" ht="12" hidden="false" customHeight="true" outlineLevel="0" collapsed="false">
      <c r="A27" s="53"/>
      <c r="B27" s="54" t="s">
        <v>218</v>
      </c>
      <c r="C27" s="55" t="n">
        <v>18</v>
      </c>
      <c r="D27" s="56" t="n">
        <v>18</v>
      </c>
      <c r="E27" s="57" t="n">
        <v>18</v>
      </c>
      <c r="F27" s="50" t="str">
        <f aca="false">IFERROR(IF(_xlfn.XLOOKUP(B27,'Raumprogramm Rohdaten'!H:H,'Raumprogramm Rohdaten'!E:E)=0,"",_xlfn.XLOOKUP(B27,'Raumprogramm Rohdaten'!H:H,'Raumprogramm Rohdaten'!E:E)),"")</f>
        <v/>
      </c>
    </row>
    <row r="28" s="47" customFormat="true" ht="12.75" hidden="false" customHeight="true" outlineLevel="0" collapsed="false">
      <c r="A28" s="41" t="s">
        <v>63</v>
      </c>
      <c r="B28" s="58"/>
      <c r="C28" s="43" t="n">
        <v>27</v>
      </c>
      <c r="D28" s="44" t="n">
        <v>27</v>
      </c>
      <c r="E28" s="45" t="n">
        <v>27</v>
      </c>
      <c r="F28" s="46" t="str">
        <f aca="false">IFERROR(IF(_xlfn.XLOOKUP(B28,'Raumprogramm Rohdaten'!H:H,'Raumprogramm Rohdaten'!E:E)=0,"",_xlfn.XLOOKUP(B28,'Raumprogramm Rohdaten'!H:H,'Raumprogramm Rohdaten'!E:E)),"")</f>
        <v/>
      </c>
    </row>
    <row r="29" s="51" customFormat="true" ht="12" hidden="false" customHeight="true" outlineLevel="0" collapsed="false">
      <c r="A29" s="48"/>
      <c r="B29" s="49" t="s">
        <v>219</v>
      </c>
      <c r="C29" s="43" t="n">
        <v>18</v>
      </c>
      <c r="D29" s="44" t="n">
        <v>18</v>
      </c>
      <c r="E29" s="45" t="n">
        <v>18</v>
      </c>
      <c r="F29" s="50" t="str">
        <f aca="false">IFERROR(IF(_xlfn.XLOOKUP(B29,'Raumprogramm Rohdaten'!H:H,'Raumprogramm Rohdaten'!E:E)=0,"",_xlfn.XLOOKUP(B29,'Raumprogramm Rohdaten'!H:H,'Raumprogramm Rohdaten'!E:E)),"")</f>
        <v/>
      </c>
    </row>
    <row r="30" s="51" customFormat="true" ht="12" hidden="false" customHeight="true" outlineLevel="0" collapsed="false">
      <c r="A30" s="53"/>
      <c r="B30" s="54" t="s">
        <v>220</v>
      </c>
      <c r="C30" s="55" t="n">
        <v>36</v>
      </c>
      <c r="D30" s="56" t="n">
        <v>36</v>
      </c>
      <c r="E30" s="57" t="n">
        <v>36</v>
      </c>
      <c r="F30" s="50" t="str">
        <f aca="false">IFERROR(IF(_xlfn.XLOOKUP(B30,'Raumprogramm Rohdaten'!H:H,'Raumprogramm Rohdaten'!E:E)=0,"",_xlfn.XLOOKUP(B30,'Raumprogramm Rohdaten'!H:H,'Raumprogramm Rohdaten'!E:E)),"")</f>
        <v/>
      </c>
    </row>
    <row r="31" s="47" customFormat="true" ht="12.75" hidden="false" customHeight="true" outlineLevel="0" collapsed="false">
      <c r="A31" s="41" t="s">
        <v>128</v>
      </c>
      <c r="B31" s="59"/>
      <c r="C31" s="43" t="n">
        <v>61</v>
      </c>
      <c r="D31" s="44" t="n">
        <v>61</v>
      </c>
      <c r="E31" s="45" t="n">
        <v>61</v>
      </c>
      <c r="F31" s="46" t="str">
        <f aca="false">IFERROR(IF(_xlfn.XLOOKUP(B31,'Raumprogramm Rohdaten'!H:H,'Raumprogramm Rohdaten'!E:E)=0,"",_xlfn.XLOOKUP(B31,'Raumprogramm Rohdaten'!H:H,'Raumprogramm Rohdaten'!E:E)),"")</f>
        <v/>
      </c>
    </row>
    <row r="32" s="51" customFormat="true" ht="30" hidden="false" customHeight="true" outlineLevel="0" collapsed="false">
      <c r="A32" s="48"/>
      <c r="B32" s="52" t="s">
        <v>221</v>
      </c>
      <c r="C32" s="43" t="n">
        <v>70</v>
      </c>
      <c r="D32" s="44" t="n">
        <v>70</v>
      </c>
      <c r="E32" s="45" t="n">
        <v>70</v>
      </c>
      <c r="F32" s="50" t="str">
        <f aca="false">IFERROR(IF(_xlfn.XLOOKUP(B32,'Raumprogramm Rohdaten'!H:H,'Raumprogramm Rohdaten'!E:E)=0,"",_xlfn.XLOOKUP(B32,'Raumprogramm Rohdaten'!H:H,'Raumprogramm Rohdaten'!E:E)),"")</f>
        <v>Raumhöhe mind. 3.5m im Licht; Übergabestation Fernwärme; Fläche beinhaltet Installation einer Kälteanlage inkl. Einhausung (natürliche Kältemittel, Propan/CO2).</v>
      </c>
    </row>
    <row r="33" s="51" customFormat="true" ht="12" hidden="false" customHeight="true" outlineLevel="0" collapsed="false">
      <c r="A33" s="48"/>
      <c r="B33" s="52" t="s">
        <v>222</v>
      </c>
      <c r="C33" s="43" t="n">
        <v>150</v>
      </c>
      <c r="D33" s="44" t="n">
        <v>150</v>
      </c>
      <c r="E33" s="45" t="n">
        <v>150</v>
      </c>
      <c r="F33" s="50" t="str">
        <f aca="false">IFERROR(IF(_xlfn.XLOOKUP(B33,'Raumprogramm Rohdaten'!H:H,'Raumprogramm Rohdaten'!E:E)=0,"",_xlfn.XLOOKUP(B33,'Raumprogramm Rohdaten'!H:H,'Raumprogramm Rohdaten'!E:E)),"")</f>
        <v>Raumhöhe mind. 3.5m im Licht</v>
      </c>
    </row>
    <row r="34" s="51" customFormat="true" ht="12" hidden="false" customHeight="true" outlineLevel="0" collapsed="false">
      <c r="A34" s="48"/>
      <c r="B34" s="49" t="s">
        <v>223</v>
      </c>
      <c r="C34" s="43" t="n">
        <v>40</v>
      </c>
      <c r="D34" s="44" t="n">
        <v>40</v>
      </c>
      <c r="E34" s="45" t="n">
        <v>40</v>
      </c>
      <c r="F34" s="50" t="str">
        <f aca="false">IFERROR(IF(_xlfn.XLOOKUP(B34,'Raumprogramm Rohdaten'!H:H,'Raumprogramm Rohdaten'!E:E)=0,"",_xlfn.XLOOKUP(B34,'Raumprogramm Rohdaten'!H:H,'Raumprogramm Rohdaten'!E:E)),"")</f>
        <v>Raumhöhe mind. 3.5m im Licht</v>
      </c>
    </row>
    <row r="35" s="51" customFormat="true" ht="12" hidden="false" customHeight="true" outlineLevel="0" collapsed="false">
      <c r="A35" s="48"/>
      <c r="B35" s="52" t="s">
        <v>224</v>
      </c>
      <c r="C35" s="43" t="n">
        <v>25</v>
      </c>
      <c r="D35" s="44" t="n">
        <v>25</v>
      </c>
      <c r="E35" s="45" t="n">
        <v>25</v>
      </c>
      <c r="F35" s="50" t="str">
        <f aca="false">IFERROR(IF(_xlfn.XLOOKUP(B35,'Raumprogramm Rohdaten'!H:H,'Raumprogramm Rohdaten'!E:E)=0,"",_xlfn.XLOOKUP(B35,'Raumprogramm Rohdaten'!H:H,'Raumprogramm Rohdaten'!E:E)),"")</f>
        <v>Raumhöhe mind. 3.0m im Licht</v>
      </c>
    </row>
    <row r="36" s="51" customFormat="true" ht="12" hidden="false" customHeight="true" outlineLevel="0" collapsed="false">
      <c r="A36" s="48"/>
      <c r="B36" s="52" t="s">
        <v>225</v>
      </c>
      <c r="C36" s="43" t="n">
        <v>20</v>
      </c>
      <c r="D36" s="44" t="n">
        <v>20</v>
      </c>
      <c r="E36" s="45" t="n">
        <v>20</v>
      </c>
      <c r="F36" s="50" t="str">
        <f aca="false">IFERROR(IF(_xlfn.XLOOKUP(B36,'Raumprogramm Rohdaten'!H:H,'Raumprogramm Rohdaten'!E:E)=0,"",_xlfn.XLOOKUP(B36,'Raumprogramm Rohdaten'!H:H,'Raumprogramm Rohdaten'!E:E)),"")</f>
        <v>Raumhöhe mind. 3.0m im Licht, ev. Je Geschoss &gt; 8m2</v>
      </c>
    </row>
    <row r="37" s="51" customFormat="true" ht="42" hidden="false" customHeight="true" outlineLevel="0" collapsed="false">
      <c r="A37" s="53"/>
      <c r="B37" s="54" t="s">
        <v>226</v>
      </c>
      <c r="C37" s="60"/>
      <c r="D37" s="61"/>
      <c r="E37" s="62"/>
      <c r="F37" s="50" t="str">
        <f aca="false">IFERROR(IF(_xlfn.XLOOKUP(B37,'Raumprogramm Rohdaten'!H:H,'Raumprogramm Rohdaten'!E:E)=0,"",_xlfn.XLOOKUP(B37,'Raumprogramm Rohdaten'!H:H,'Raumprogramm Rohdaten'!E:E)),"")</f>
        <v>nach Bedarf</v>
      </c>
    </row>
    <row r="38" s="47" customFormat="true" ht="12.75" hidden="false" customHeight="true" outlineLevel="0" collapsed="false">
      <c r="A38" s="41" t="s">
        <v>73</v>
      </c>
      <c r="B38" s="42"/>
      <c r="C38" s="43" t="n">
        <v>12.4285714285714</v>
      </c>
      <c r="D38" s="44" t="n">
        <v>12.4285714285714</v>
      </c>
      <c r="E38" s="45" t="n">
        <v>12.4285714285714</v>
      </c>
      <c r="F38" s="46" t="str">
        <f aca="false">IFERROR(IF(_xlfn.XLOOKUP(B38,'Raumprogramm Rohdaten'!H:H,'Raumprogramm Rohdaten'!E:E)=0,"",_xlfn.XLOOKUP(B38,'Raumprogramm Rohdaten'!H:H,'Raumprogramm Rohdaten'!E:E)),"")</f>
        <v/>
      </c>
    </row>
    <row r="39" s="51" customFormat="true" ht="22.5" hidden="false" customHeight="true" outlineLevel="0" collapsed="false">
      <c r="A39" s="48"/>
      <c r="B39" s="49" t="s">
        <v>227</v>
      </c>
      <c r="C39" s="43" t="n">
        <v>6</v>
      </c>
      <c r="D39" s="44" t="n">
        <v>6</v>
      </c>
      <c r="E39" s="45" t="n">
        <v>6</v>
      </c>
      <c r="F39" s="50" t="str">
        <f aca="false">IFERROR(IF(_xlfn.XLOOKUP(B39,'Raumprogramm Rohdaten'!H:H,'Raumprogramm Rohdaten'!E:E)=0,"",_xlfn.XLOOKUP(B39,'Raumprogramm Rohdaten'!H:H,'Raumprogramm Rohdaten'!E:E)),"")</f>
        <v>mindestens ein RRG pro Geschoss, entfällt wenn es einen HRR oder einen RRS im Geschoss gibt. Bodenablauf + Ausgusslavabo.
</v>
      </c>
    </row>
    <row r="40" s="51" customFormat="true" ht="22.5" hidden="false" customHeight="true" outlineLevel="0" collapsed="false">
      <c r="A40" s="48"/>
      <c r="B40" s="49" t="s">
        <v>228</v>
      </c>
      <c r="C40" s="43" t="n">
        <v>25</v>
      </c>
      <c r="D40" s="44" t="n">
        <v>25</v>
      </c>
      <c r="E40" s="45" t="n">
        <v>25</v>
      </c>
      <c r="F40" s="50" t="str">
        <f aca="false">IFERROR(IF(_xlfn.XLOOKUP(B40,'Raumprogramm Rohdaten'!H:H,'Raumprogramm Rohdaten'!E:E)=0,"",_xlfn.XLOOKUP(B40,'Raumprogramm Rohdaten'!H:H,'Raumprogramm Rohdaten'!E:E)),"")</f>
        <v>1 pro Gebäude/Trakt, im UG, Lager, Kaltwasseranschluss und Ausgusslavabo, Bodenablauf (Im Geschoss des HRR kein RRG)
</v>
      </c>
    </row>
    <row r="41" s="51" customFormat="true" ht="11.25" hidden="false" customHeight="true" outlineLevel="0" collapsed="false">
      <c r="A41" s="48"/>
      <c r="B41" s="49" t="s">
        <v>229</v>
      </c>
      <c r="C41" s="43" t="n">
        <v>12</v>
      </c>
      <c r="D41" s="44" t="n">
        <v>12</v>
      </c>
      <c r="E41" s="45" t="n">
        <v>12</v>
      </c>
      <c r="F41" s="50" t="str">
        <f aca="false">IFERROR(IF(_xlfn.XLOOKUP(B41,'Raumprogramm Rohdaten'!H:H,'Raumprogramm Rohdaten'!E:E)=0,"",_xlfn.XLOOKUP(B41,'Raumprogramm Rohdaten'!H:H,'Raumprogramm Rohdaten'!E:E)),"")</f>
        <v>Spinden + Umkleidekabinen</v>
      </c>
    </row>
    <row r="42" s="51" customFormat="true" ht="11.25" hidden="false" customHeight="true" outlineLevel="0" collapsed="false">
      <c r="A42" s="48"/>
      <c r="B42" s="49" t="s">
        <v>230</v>
      </c>
      <c r="C42" s="43" t="n">
        <v>20</v>
      </c>
      <c r="D42" s="44" t="n">
        <v>20</v>
      </c>
      <c r="E42" s="45" t="n">
        <v>20</v>
      </c>
      <c r="F42" s="50" t="str">
        <f aca="false">IFERROR(IF(_xlfn.XLOOKUP(B42,'Raumprogramm Rohdaten'!H:H,'Raumprogramm Rohdaten'!E:E)=0,"",_xlfn.XLOOKUP(B42,'Raumprogramm Rohdaten'!H:H,'Raumprogramm Rohdaten'!E:E)),"")</f>
        <v>Zugang direkt von Aussen, für Betreuung und Hausdienst</v>
      </c>
    </row>
    <row r="43" s="51" customFormat="true" ht="11.25" hidden="false" customHeight="true" outlineLevel="0" collapsed="false">
      <c r="A43" s="53"/>
      <c r="B43" s="54" t="s">
        <v>231</v>
      </c>
      <c r="C43" s="55" t="n">
        <v>12</v>
      </c>
      <c r="D43" s="56" t="n">
        <v>12</v>
      </c>
      <c r="E43" s="57" t="n">
        <v>12</v>
      </c>
      <c r="F43" s="50" t="str">
        <f aca="false">IFERROR(IF(_xlfn.XLOOKUP(B43,'Raumprogramm Rohdaten'!H:H,'Raumprogramm Rohdaten'!E:E)=0,"",_xlfn.XLOOKUP(B43,'Raumprogramm Rohdaten'!H:H,'Raumprogramm Rohdaten'!E:E)),"")</f>
        <v>Container: 0.8 x 1.25 m, 800L Inhalt, Zugang direkt von Aussen</v>
      </c>
    </row>
    <row r="44" s="47" customFormat="true" ht="12.75" hidden="false" customHeight="true" outlineLevel="0" collapsed="false">
      <c r="A44" s="41" t="s">
        <v>35</v>
      </c>
      <c r="B44" s="42"/>
      <c r="C44" s="43" t="n">
        <v>31</v>
      </c>
      <c r="D44" s="44" t="n">
        <v>31</v>
      </c>
      <c r="E44" s="45" t="n">
        <v>31</v>
      </c>
      <c r="F44" s="46" t="str">
        <f aca="false">IFERROR(IF(_xlfn.XLOOKUP(B44,'Raumprogramm Rohdaten'!H:H,'Raumprogramm Rohdaten'!E:E)=0,"",_xlfn.XLOOKUP(B44,'Raumprogramm Rohdaten'!H:H,'Raumprogramm Rohdaten'!E:E)),"")</f>
        <v/>
      </c>
    </row>
    <row r="45" s="51" customFormat="true" ht="12" hidden="false" customHeight="true" outlineLevel="0" collapsed="false">
      <c r="A45" s="48"/>
      <c r="B45" s="49" t="s">
        <v>232</v>
      </c>
      <c r="C45" s="43" t="n">
        <v>90</v>
      </c>
      <c r="D45" s="44" t="n">
        <v>90</v>
      </c>
      <c r="E45" s="45" t="n">
        <v>90</v>
      </c>
      <c r="F45" s="50" t="str">
        <f aca="false">IFERROR(IF(_xlfn.XLOOKUP(B45,'Raumprogramm Rohdaten'!H:H,'Raumprogramm Rohdaten'!E:E)=0,"",_xlfn.XLOOKUP(B45,'Raumprogramm Rohdaten'!H:H,'Raumprogramm Rohdaten'!E:E)),"")</f>
        <v>Erweiterbar in Mensa</v>
      </c>
    </row>
    <row r="46" s="51" customFormat="true" ht="12" hidden="false" customHeight="true" outlineLevel="0" collapsed="false">
      <c r="A46" s="48"/>
      <c r="B46" s="49" t="s">
        <v>233</v>
      </c>
      <c r="C46" s="43" t="n">
        <v>20</v>
      </c>
      <c r="D46" s="44" t="n">
        <v>20</v>
      </c>
      <c r="E46" s="45" t="n">
        <v>20</v>
      </c>
      <c r="F46" s="50" t="str">
        <f aca="false">IFERROR(IF(_xlfn.XLOOKUP(B46,'Raumprogramm Rohdaten'!H:H,'Raumprogramm Rohdaten'!E:E)=0,"",_xlfn.XLOOKUP(B46,'Raumprogramm Rohdaten'!H:H,'Raumprogramm Rohdaten'!E:E)),"")</f>
        <v>direkter Bezug zu MGA und Korridor</v>
      </c>
    </row>
    <row r="47" s="51" customFormat="true" ht="12" hidden="false" customHeight="true" outlineLevel="0" collapsed="false">
      <c r="A47" s="48"/>
      <c r="B47" s="49" t="s">
        <v>234</v>
      </c>
      <c r="C47" s="43" t="n">
        <v>36</v>
      </c>
      <c r="D47" s="44" t="n">
        <v>36</v>
      </c>
      <c r="E47" s="45" t="n">
        <v>36</v>
      </c>
      <c r="F47" s="50" t="str">
        <f aca="false">IFERROR(IF(_xlfn.XLOOKUP(B47,'Raumprogramm Rohdaten'!H:H,'Raumprogramm Rohdaten'!E:E)=0,"",_xlfn.XLOOKUP(B47,'Raumprogramm Rohdaten'!H:H,'Raumprogramm Rohdaten'!E:E)),"")</f>
        <v>Logopädie, MKZ, DAZ etc.</v>
      </c>
    </row>
    <row r="48" s="51" customFormat="true" ht="12" hidden="false" customHeight="true" outlineLevel="0" collapsed="false">
      <c r="A48" s="48"/>
      <c r="B48" s="49" t="s">
        <v>235</v>
      </c>
      <c r="C48" s="43" t="n">
        <v>18</v>
      </c>
      <c r="D48" s="44" t="n">
        <v>18</v>
      </c>
      <c r="E48" s="45" t="n">
        <v>18</v>
      </c>
      <c r="F48" s="50" t="str">
        <f aca="false">IFERROR(IF(_xlfn.XLOOKUP(B48,'Raumprogramm Rohdaten'!H:H,'Raumprogramm Rohdaten'!E:E)=0,"",_xlfn.XLOOKUP(B48,'Raumprogramm Rohdaten'!H:H,'Raumprogramm Rohdaten'!E:E)),"")</f>
        <v/>
      </c>
    </row>
    <row r="49" s="51" customFormat="true" ht="12" hidden="false" customHeight="true" outlineLevel="0" collapsed="false">
      <c r="A49" s="48"/>
      <c r="B49" s="49" t="s">
        <v>236</v>
      </c>
      <c r="C49" s="43" t="n">
        <v>72</v>
      </c>
      <c r="D49" s="44" t="n">
        <v>72</v>
      </c>
      <c r="E49" s="45" t="n">
        <v>72</v>
      </c>
      <c r="F49" s="50" t="str">
        <f aca="false">IFERROR(IF(_xlfn.XLOOKUP(B49,'Raumprogramm Rohdaten'!H:H,'Raumprogramm Rohdaten'!E:E)=0,"",_xlfn.XLOOKUP(B49,'Raumprogramm Rohdaten'!H:H,'Raumprogramm Rohdaten'!E:E)),"")</f>
        <v>50-55 Sitzplätze, erweiterbar zu MZS</v>
      </c>
    </row>
    <row r="50" s="51" customFormat="true" ht="22.5" hidden="false" customHeight="true" outlineLevel="0" collapsed="false">
      <c r="A50" s="48"/>
      <c r="B50" s="49" t="s">
        <v>237</v>
      </c>
      <c r="C50" s="43" t="n">
        <v>55</v>
      </c>
      <c r="D50" s="44" t="n">
        <v>55</v>
      </c>
      <c r="E50" s="45" t="n">
        <v>55</v>
      </c>
      <c r="F50" s="50" t="str">
        <f aca="false">IFERROR(IF(_xlfn.XLOOKUP(B50,'Raumprogramm Rohdaten'!H:H,'Raumprogramm Rohdaten'!E:E)=0,"",_xlfn.XLOOKUP(B50,'Raumprogramm Rohdaten'!H:H,'Raumprogramm Rohdaten'!E:E)),"")</f>
        <v>inkl. Arbeitsplatz, Abwasch, Food gekühlt, Food nicht-gekühlt, 
160 Mahlzeiten (mit Tageslicht, Aussenraumbezug) 
</v>
      </c>
    </row>
    <row r="51" s="51" customFormat="true" ht="12" hidden="false" customHeight="true" outlineLevel="0" collapsed="false">
      <c r="A51" s="48"/>
      <c r="B51" s="49" t="s">
        <v>238</v>
      </c>
      <c r="C51" s="43" t="n">
        <v>4</v>
      </c>
      <c r="D51" s="44" t="n">
        <v>4</v>
      </c>
      <c r="E51" s="45" t="n">
        <v>4</v>
      </c>
      <c r="F51" s="50" t="str">
        <f aca="false">IFERROR(IF(_xlfn.XLOOKUP(B51,'Raumprogramm Rohdaten'!H:H,'Raumprogramm Rohdaten'!E:E)=0,"",_xlfn.XLOOKUP(B51,'Raumprogramm Rohdaten'!H:H,'Raumprogramm Rohdaten'!E:E)),"")</f>
        <v>Kann im UG sein</v>
      </c>
    </row>
    <row r="52" s="51" customFormat="true" ht="12" hidden="false" customHeight="true" outlineLevel="0" collapsed="false">
      <c r="A52" s="48"/>
      <c r="B52" s="49" t="s">
        <v>239</v>
      </c>
      <c r="C52" s="43" t="n">
        <v>7</v>
      </c>
      <c r="D52" s="44" t="n">
        <v>7</v>
      </c>
      <c r="E52" s="45" t="n">
        <v>7</v>
      </c>
      <c r="F52" s="50" t="str">
        <f aca="false">IFERROR(IF(_xlfn.XLOOKUP(B52,'Raumprogramm Rohdaten'!H:H,'Raumprogramm Rohdaten'!E:E)=0,"",_xlfn.XLOOKUP(B52,'Raumprogramm Rohdaten'!H:H,'Raumprogramm Rohdaten'!E:E)),"")</f>
        <v/>
      </c>
    </row>
    <row r="53" s="51" customFormat="true" ht="12" hidden="false" customHeight="true" outlineLevel="0" collapsed="false">
      <c r="A53" s="48"/>
      <c r="B53" s="49" t="s">
        <v>240</v>
      </c>
      <c r="C53" s="43" t="n">
        <v>7</v>
      </c>
      <c r="D53" s="44" t="n">
        <v>7</v>
      </c>
      <c r="E53" s="45" t="n">
        <v>7</v>
      </c>
      <c r="F53" s="50" t="str">
        <f aca="false">IFERROR(IF(_xlfn.XLOOKUP(B53,'Raumprogramm Rohdaten'!H:H,'Raumprogramm Rohdaten'!E:E)=0,"",_xlfn.XLOOKUP(B53,'Raumprogramm Rohdaten'!H:H,'Raumprogramm Rohdaten'!E:E)),"")</f>
        <v/>
      </c>
    </row>
    <row r="54" s="51" customFormat="true" ht="12" hidden="false" customHeight="true" outlineLevel="0" collapsed="false">
      <c r="A54" s="53"/>
      <c r="B54" s="54" t="s">
        <v>241</v>
      </c>
      <c r="C54" s="55" t="n">
        <v>1</v>
      </c>
      <c r="D54" s="56" t="n">
        <v>1</v>
      </c>
      <c r="E54" s="57" t="n">
        <v>1</v>
      </c>
      <c r="F54" s="50" t="str">
        <f aca="false">IFERROR(IF(_xlfn.XLOOKUP(B54,'Raumprogramm Rohdaten'!H:H,'Raumprogramm Rohdaten'!E:E)=0,"",_xlfn.XLOOKUP(B54,'Raumprogramm Rohdaten'!H:H,'Raumprogramm Rohdaten'!E:E)),"")</f>
        <v/>
      </c>
    </row>
    <row r="55" s="47" customFormat="true" ht="12.75" hidden="false" customHeight="true" outlineLevel="0" collapsed="false">
      <c r="A55" s="41" t="s">
        <v>146</v>
      </c>
      <c r="B55" s="42"/>
      <c r="C55" s="43" t="n">
        <v>167.428571428571</v>
      </c>
      <c r="D55" s="44" t="n">
        <v>167.428571428571</v>
      </c>
      <c r="E55" s="45" t="n">
        <v>167.428571428571</v>
      </c>
      <c r="F55" s="46" t="str">
        <f aca="false">IFERROR(IF(_xlfn.XLOOKUP(B55,'Raumprogramm Rohdaten'!H:H,'Raumprogramm Rohdaten'!E:E)=0,"",_xlfn.XLOOKUP(B55,'Raumprogramm Rohdaten'!H:H,'Raumprogramm Rohdaten'!E:E)),"")</f>
        <v/>
      </c>
    </row>
    <row r="56" s="51" customFormat="true" ht="12" hidden="false" customHeight="true" outlineLevel="0" collapsed="false">
      <c r="A56" s="48"/>
      <c r="B56" s="49" t="s">
        <v>242</v>
      </c>
      <c r="C56" s="43" t="n">
        <v>54</v>
      </c>
      <c r="D56" s="44" t="n">
        <v>54</v>
      </c>
      <c r="E56" s="45" t="n">
        <v>54</v>
      </c>
      <c r="F56" s="50" t="str">
        <f aca="false">IFERROR(IF(_xlfn.XLOOKUP(B56,'Raumprogramm Rohdaten'!H:H,'Raumprogramm Rohdaten'!E:E)=0,"",_xlfn.XLOOKUP(B56,'Raumprogramm Rohdaten'!H:H,'Raumprogramm Rohdaten'!E:E)),"")</f>
        <v>Vordach, freistehender Unterstand oder Auskragung Gebäude</v>
      </c>
    </row>
    <row r="57" s="51" customFormat="true" ht="12" hidden="false" customHeight="true" outlineLevel="0" collapsed="false">
      <c r="A57" s="48"/>
      <c r="B57" s="49" t="s">
        <v>243</v>
      </c>
      <c r="C57" s="43" t="n">
        <v>16</v>
      </c>
      <c r="D57" s="44" t="n">
        <v>16</v>
      </c>
      <c r="E57" s="45" t="n">
        <v>16</v>
      </c>
      <c r="F57" s="50" t="str">
        <f aca="false">IFERROR(IF(_xlfn.XLOOKUP(B57,'Raumprogramm Rohdaten'!H:H,'Raumprogramm Rohdaten'!E:E)=0,"",_xlfn.XLOOKUP(B57,'Raumprogramm Rohdaten'!H:H,'Raumprogramm Rohdaten'!E:E)),"")</f>
        <v>Teil der Pausenfläche PS</v>
      </c>
    </row>
    <row r="58" s="51" customFormat="true" ht="12" hidden="false" customHeight="true" outlineLevel="0" collapsed="false">
      <c r="A58" s="48"/>
      <c r="B58" s="49" t="s">
        <v>244</v>
      </c>
      <c r="C58" s="43" t="n">
        <v>150</v>
      </c>
      <c r="D58" s="44" t="n">
        <v>150</v>
      </c>
      <c r="E58" s="45" t="n">
        <v>150</v>
      </c>
      <c r="F58" s="50" t="str">
        <f aca="false">IFERROR(IF(_xlfn.XLOOKUP(B58,'Raumprogramm Rohdaten'!H:H,'Raumprogramm Rohdaten'!E:E)=0,"",_xlfn.XLOOKUP(B58,'Raumprogramm Rohdaten'!H:H,'Raumprogramm Rohdaten'!E:E)),"")</f>
        <v/>
      </c>
    </row>
    <row r="59" s="51" customFormat="true" ht="12" hidden="false" customHeight="true" outlineLevel="0" collapsed="false">
      <c r="A59" s="48"/>
      <c r="B59" s="52" t="s">
        <v>245</v>
      </c>
      <c r="C59" s="63"/>
      <c r="D59" s="64"/>
      <c r="E59" s="65"/>
      <c r="F59" s="50" t="str">
        <f aca="false">IFERROR(IF(_xlfn.XLOOKUP(B59,'Raumprogramm Rohdaten'!H:H,'Raumprogramm Rohdaten'!E:E)=0,"",_xlfn.XLOOKUP(B59,'Raumprogramm Rohdaten'!H:H,'Raumprogramm Rohdaten'!E:E)),"")</f>
        <v>in heutiger Grösse</v>
      </c>
    </row>
    <row r="60" s="51" customFormat="true" ht="22.5" hidden="false" customHeight="true" outlineLevel="0" collapsed="false">
      <c r="A60" s="48"/>
      <c r="B60" s="49" t="s">
        <v>246</v>
      </c>
      <c r="C60" s="43" t="n">
        <v>400</v>
      </c>
      <c r="D60" s="44" t="n">
        <v>400</v>
      </c>
      <c r="E60" s="45" t="n">
        <v>400</v>
      </c>
      <c r="F60" s="50" t="str">
        <f aca="false">IFERROR(IF(_xlfn.XLOOKUP(B60,'Raumprogramm Rohdaten'!H:H,'Raumprogramm Rohdaten'!E:E)=0,"",_xlfn.XLOOKUP(B60,'Raumprogramm Rohdaten'!H:H,'Raumprogramm Rohdaten'!E:E)),"")</f>
        <v>Pausenfläche (Hartplatz) für ges.Schulanlage. Auf Erweiterungsbau sollen auch Dachflächen als Pausenplatz nutzbar sein</v>
      </c>
    </row>
    <row r="61" s="51" customFormat="true" ht="30" hidden="false" customHeight="true" outlineLevel="0" collapsed="false">
      <c r="A61" s="48"/>
      <c r="B61" s="49" t="s">
        <v>247</v>
      </c>
      <c r="C61" s="43" t="n">
        <v>390</v>
      </c>
      <c r="D61" s="44" t="n">
        <v>390</v>
      </c>
      <c r="E61" s="45" t="n">
        <v>390</v>
      </c>
      <c r="F61" s="50" t="str">
        <f aca="false">IFERROR(IF(_xlfn.XLOOKUP(B61,'Raumprogramm Rohdaten'!H:H,'Raumprogramm Rohdaten'!E:E)=0,"",_xlfn.XLOOKUP(B61,'Raumprogramm Rohdaten'!H:H,'Raumprogramm Rohdaten'!E:E)),"")</f>
        <v>idealerweise 26 x 40m - ebenerdiger sportfunktionaler Allwetterplatz (EPDM-Belag, Ballfang) mit minimalen Spielfeld-Abmessungen 24 x 13m plus Sicherheitsraum umlaufend b=1m zwingend nachzuweisen</v>
      </c>
    </row>
    <row r="62" s="51" customFormat="true" ht="37.5" hidden="false" customHeight="true" outlineLevel="0" collapsed="false">
      <c r="A62" s="48"/>
      <c r="B62" s="52" t="s">
        <v>248</v>
      </c>
      <c r="C62" s="43" t="n">
        <v>12</v>
      </c>
      <c r="D62" s="44" t="n">
        <v>12</v>
      </c>
      <c r="E62" s="45" t="n">
        <v>12</v>
      </c>
      <c r="F62" s="50" t="str">
        <f aca="false">IFERROR(IF(_xlfn.XLOOKUP(B62,'Raumprogramm Rohdaten'!H:H,'Raumprogramm Rohdaten'!E:E)=0,"",_xlfn.XLOOKUP(B62,'Raumprogramm Rohdaten'!H:H,'Raumprogramm Rohdaten'!E:E)),"")</f>
        <v>Gesamtangebot für Schulpersonal, Besuchende, Anlieferung, IV-Transport usw. Reduktionsfaktor nicht berücksichtigt
1 PP-IV auf Anlage, 5 PP ausgelagert in TG vom GFA Wildbach, Wildbachstr. 11</v>
      </c>
    </row>
    <row r="63" s="51" customFormat="true" ht="22.5" hidden="false" customHeight="true" outlineLevel="0" collapsed="false">
      <c r="A63" s="48"/>
      <c r="B63" s="49" t="s">
        <v>249</v>
      </c>
      <c r="C63" s="63"/>
      <c r="D63" s="64"/>
      <c r="E63" s="65"/>
      <c r="F63" s="50" t="str">
        <f aca="false">IFERROR(IF(_xlfn.XLOOKUP(B63,'Raumprogramm Rohdaten'!H:H,'Raumprogramm Rohdaten'!E:E)=0,"",_xlfn.XLOOKUP(B63,'Raumprogramm Rohdaten'!H:H,'Raumprogramm Rohdaten'!E:E)),"")</f>
        <v>8 Stück, Gedeckt und gegen Diebstahl und Vanalismus geschützt</v>
      </c>
    </row>
    <row r="64" s="51" customFormat="true" ht="22.5" hidden="false" customHeight="true" outlineLevel="0" collapsed="false">
      <c r="A64" s="48"/>
      <c r="B64" s="49" t="s">
        <v>250</v>
      </c>
      <c r="C64" s="63"/>
      <c r="D64" s="64"/>
      <c r="E64" s="65"/>
      <c r="F64" s="50" t="str">
        <f aca="false">IFERROR(IF(_xlfn.XLOOKUP(B64,'Raumprogramm Rohdaten'!H:H,'Raumprogramm Rohdaten'!E:E)=0,"",_xlfn.XLOOKUP(B64,'Raumprogramm Rohdaten'!H:H,'Raumprogramm Rohdaten'!E:E)),"")</f>
        <v>13 Stück, davon mind 1/3 überdacht, idealerweise alle</v>
      </c>
    </row>
    <row r="65" s="51" customFormat="true" ht="12" hidden="false" customHeight="true" outlineLevel="0" collapsed="false">
      <c r="A65" s="48"/>
      <c r="B65" s="49" t="s">
        <v>251</v>
      </c>
      <c r="C65" s="63"/>
      <c r="D65" s="64"/>
      <c r="E65" s="65"/>
      <c r="F65" s="50" t="str">
        <f aca="false">IFERROR(IF(_xlfn.XLOOKUP(B65,'Raumprogramm Rohdaten'!H:H,'Raumprogramm Rohdaten'!E:E)=0,"",_xlfn.XLOOKUP(B65,'Raumprogramm Rohdaten'!H:H,'Raumprogramm Rohdaten'!E:E)),"")</f>
        <v>nach Bedarf</v>
      </c>
    </row>
    <row r="66" s="51" customFormat="true" ht="22.5" hidden="false" customHeight="true" outlineLevel="0" collapsed="false">
      <c r="A66" s="48"/>
      <c r="B66" s="49" t="s">
        <v>252</v>
      </c>
      <c r="C66" s="63"/>
      <c r="D66" s="64"/>
      <c r="E66" s="65"/>
      <c r="F66" s="50" t="str">
        <f aca="false">IFERROR(IF(_xlfn.XLOOKUP(B66,'Raumprogramm Rohdaten'!H:H,'Raumprogramm Rohdaten'!E:E)=0,"",_xlfn.XLOOKUP(B66,'Raumprogramm Rohdaten'!H:H,'Raumprogramm Rohdaten'!E:E)),"")</f>
        <v>Alle restlichen bearbeiteten Aussenanlagenflächen bis zur Grundstücksgrenze</v>
      </c>
    </row>
    <row r="67" s="51" customFormat="true" ht="22.5" hidden="false" customHeight="true" outlineLevel="0" collapsed="false">
      <c r="A67" s="53"/>
      <c r="B67" s="54" t="s">
        <v>253</v>
      </c>
      <c r="C67" s="60"/>
      <c r="D67" s="61"/>
      <c r="E67" s="62"/>
      <c r="F67" s="50" t="str">
        <f aca="false">IFERROR(IF(_xlfn.XLOOKUP(B67,'Raumprogramm Rohdaten'!H:H,'Raumprogramm Rohdaten'!E:E)=0,"",_xlfn.XLOOKUP(B67,'Raumprogramm Rohdaten'!H:H,'Raumprogramm Rohdaten'!E:E)),"")</f>
        <v>Alle restlichen unbearbeiteten Aussenanlagenflächen bis zur Grundstücksgrenze</v>
      </c>
    </row>
    <row r="68" s="47" customFormat="true" ht="12.75" hidden="false" customHeight="true" outlineLevel="0" collapsed="false">
      <c r="A68" s="41" t="s">
        <v>184</v>
      </c>
      <c r="B68" s="66"/>
      <c r="C68" s="67"/>
      <c r="D68" s="68"/>
      <c r="E68" s="69"/>
      <c r="F68" s="46" t="str">
        <f aca="false">IFERROR(IF(_xlfn.XLOOKUP(B68,'Raumprogramm Rohdaten'!H:H,'Raumprogramm Rohdaten'!E:E)=0,"",_xlfn.XLOOKUP(B68,'Raumprogramm Rohdaten'!H:H,'Raumprogramm Rohdaten'!E:E)),"")</f>
        <v/>
      </c>
    </row>
    <row r="69" s="51" customFormat="true" ht="12" hidden="false" customHeight="true" outlineLevel="0" collapsed="false">
      <c r="A69" s="48"/>
      <c r="B69" s="49" t="s">
        <v>254</v>
      </c>
      <c r="C69" s="63"/>
      <c r="D69" s="64"/>
      <c r="E69" s="65"/>
      <c r="F69" s="50" t="str">
        <f aca="false">IFERROR(IF(_xlfn.XLOOKUP(B69,'Raumprogramm Rohdaten'!H:H,'Raumprogramm Rohdaten'!E:E)=0,"",_xlfn.XLOOKUP(B69,'Raumprogramm Rohdaten'!H:H,'Raumprogramm Rohdaten'!E:E)),"")</f>
        <v>nach Bedarf</v>
      </c>
    </row>
    <row r="70" s="51" customFormat="true" ht="12" hidden="false" customHeight="true" outlineLevel="0" collapsed="false">
      <c r="A70" s="48"/>
      <c r="B70" s="49" t="s">
        <v>255</v>
      </c>
      <c r="C70" s="63"/>
      <c r="D70" s="64"/>
      <c r="E70" s="65"/>
      <c r="F70" s="50" t="str">
        <f aca="false">IFERROR(IF(_xlfn.XLOOKUP(B70,'Raumprogramm Rohdaten'!H:H,'Raumprogramm Rohdaten'!E:E)=0,"",_xlfn.XLOOKUP(B70,'Raumprogramm Rohdaten'!H:H,'Raumprogramm Rohdaten'!E:E)),"")</f>
        <v>nach Bedarf</v>
      </c>
    </row>
    <row r="71" s="51" customFormat="true" ht="12" hidden="false" customHeight="true" outlineLevel="0" collapsed="false">
      <c r="A71" s="48"/>
      <c r="B71" s="49" t="s">
        <v>256</v>
      </c>
      <c r="C71" s="63"/>
      <c r="D71" s="64"/>
      <c r="E71" s="65"/>
      <c r="F71" s="50" t="str">
        <f aca="false">IFERROR(IF(_xlfn.XLOOKUP(B71,'Raumprogramm Rohdaten'!H:H,'Raumprogramm Rohdaten'!E:E)=0,"",_xlfn.XLOOKUP(B71,'Raumprogramm Rohdaten'!H:H,'Raumprogramm Rohdaten'!E:E)),"")</f>
        <v>nach Bedarf</v>
      </c>
    </row>
    <row r="72" s="51" customFormat="true" ht="12" hidden="false" customHeight="true" outlineLevel="0" collapsed="false">
      <c r="A72" s="48"/>
      <c r="B72" s="49" t="s">
        <v>257</v>
      </c>
      <c r="C72" s="63"/>
      <c r="D72" s="64"/>
      <c r="E72" s="65"/>
      <c r="F72" s="50" t="str">
        <f aca="false">IFERROR(IF(_xlfn.XLOOKUP(B72,'Raumprogramm Rohdaten'!H:H,'Raumprogramm Rohdaten'!E:E)=0,"",_xlfn.XLOOKUP(B72,'Raumprogramm Rohdaten'!H:H,'Raumprogramm Rohdaten'!E:E)),"")</f>
        <v>nach Bedarf</v>
      </c>
    </row>
    <row r="73" s="51" customFormat="true" ht="12" hidden="false" customHeight="true" outlineLevel="0" collapsed="false">
      <c r="A73" s="53"/>
      <c r="B73" s="54" t="s">
        <v>258</v>
      </c>
      <c r="C73" s="60"/>
      <c r="D73" s="61"/>
      <c r="E73" s="62"/>
      <c r="F73" s="50" t="str">
        <f aca="false">IFERROR(IF(_xlfn.XLOOKUP(B73,'Raumprogramm Rohdaten'!H:H,'Raumprogramm Rohdaten'!E:E)=0,"",_xlfn.XLOOKUP(B73,'Raumprogramm Rohdaten'!H:H,'Raumprogramm Rohdaten'!E:E)),"")</f>
        <v>nach Bedarf</v>
      </c>
    </row>
    <row r="74" s="47" customFormat="true" ht="12.75" hidden="false" customHeight="true" outlineLevel="0" collapsed="false">
      <c r="A74" s="70" t="s">
        <v>259</v>
      </c>
      <c r="B74" s="71"/>
      <c r="C74" s="72" t="n">
        <v>56.875</v>
      </c>
      <c r="D74" s="73" t="n">
        <v>56.875</v>
      </c>
      <c r="E74" s="74" t="n">
        <v>56.875</v>
      </c>
      <c r="F74" s="46"/>
    </row>
    <row r="75" s="51" customFormat="true" ht="12.75" hidden="false" customHeight="false" outlineLevel="0" collapsed="false">
      <c r="A75" s="75"/>
      <c r="B75" s="76"/>
      <c r="C75" s="76"/>
      <c r="D75" s="76"/>
      <c r="E75" s="75"/>
      <c r="F75" s="77"/>
    </row>
  </sheetData>
  <printOptions headings="false" gridLines="false" gridLinesSet="true" horizontalCentered="false" verticalCentered="false"/>
  <pageMargins left="0.708333333333333" right="0.708333333333333" top="1.24652777777778" bottom="0.956944444444444" header="0.511811023622047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&amp;C&amp;6                                      &amp;5          &amp;D/&amp;F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Manager>Julien Stenz</Manager>
  <TotalTime>11</TotalTime>
  <Application>LibreOffice/24.8.3.2$Linux_X86_64 LibreOffice_project/480$Build-2</Application>
  <AppVersion>15.0000</AppVersion>
  <Company>Stadt Zürich Amt für Hochbauten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1997-05-20T12:21:37Z</dcterms:created>
  <dc:creator>Büning-Pfaue Kord (AHB)</dc:creator>
  <dc:description/>
  <cp:keywords>April 2019</cp:keywords>
  <dc:language>de-CH</dc:language>
  <cp:lastModifiedBy/>
  <cp:lastPrinted>2025-01-16T12:16:52Z</cp:lastPrinted>
  <dcterms:modified xsi:type="dcterms:W3CDTF">2025-05-03T05:50:02Z</dcterms:modified>
  <cp:revision>2</cp:revision>
  <dc:subject>11.04.2019/</dc:subject>
  <dc:title>AHB-Hochformat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">
    <vt:lpwstr>Eliane Bucher</vt:lpwstr>
  </property>
  <property fmtid="{D5CDD505-2E9C-101B-9397-08002B2CF9AE}" pid="3" name="Version">
    <vt:lpwstr>Dezember 2009</vt:lpwstr>
  </property>
</Properties>
</file>