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michele_tosi_students_uniroma2_eu/Documents/"/>
    </mc:Choice>
  </mc:AlternateContent>
  <xr:revisionPtr revIDLastSave="0" documentId="8_{96754257-0EBA-48EA-AA7F-78DE3853AF65}" xr6:coauthVersionLast="47" xr6:coauthVersionMax="47" xr10:uidLastSave="{00000000-0000-0000-0000-000000000000}"/>
  <bookViews>
    <workbookView xWindow="0" yWindow="0" windowWidth="17280" windowHeight="8880" xr2:uid="{0A54CB1D-96A8-4DA3-B11B-B6CFD14F36F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6" i="1" s="1"/>
  <c r="O6" i="1" s="1"/>
  <c r="P6" i="1" s="1"/>
  <c r="D3" i="1"/>
  <c r="F3" i="1" s="1"/>
  <c r="B4" i="1" s="1"/>
  <c r="K5" i="1" l="1"/>
  <c r="L5" i="1"/>
  <c r="Q6" i="1"/>
  <c r="P5" i="1"/>
  <c r="O5" i="1"/>
  <c r="N5" i="1"/>
  <c r="M5" i="1"/>
  <c r="R6" i="1" l="1"/>
  <c r="Q5" i="1"/>
  <c r="S6" i="1" l="1"/>
  <c r="R5" i="1"/>
  <c r="T6" i="1" l="1"/>
  <c r="S5" i="1"/>
  <c r="U6" i="1" l="1"/>
  <c r="T5" i="1"/>
  <c r="V6" i="1" l="1"/>
  <c r="U5" i="1"/>
  <c r="W6" i="1" l="1"/>
  <c r="V5" i="1"/>
  <c r="X6" i="1" l="1"/>
  <c r="W5" i="1"/>
  <c r="Y6" i="1" l="1"/>
  <c r="X5" i="1"/>
  <c r="Z6" i="1" l="1"/>
  <c r="Z5" i="1" s="1"/>
  <c r="Y5" i="1"/>
  <c r="B5" i="1" l="1"/>
  <c r="B6" i="1" s="1"/>
  <c r="B7" i="1" s="1"/>
  <c r="B8" i="1" s="1"/>
  <c r="D7" i="1" l="1"/>
  <c r="D8" i="1" s="1"/>
</calcChain>
</file>

<file path=xl/sharedStrings.xml><?xml version="1.0" encoding="utf-8"?>
<sst xmlns="http://schemas.openxmlformats.org/spreadsheetml/2006/main" count="14" uniqueCount="14">
  <si>
    <t>lambda</t>
  </si>
  <si>
    <t>numero serventi</t>
  </si>
  <si>
    <t>probabilità</t>
  </si>
  <si>
    <t>E[S_i]</t>
  </si>
  <si>
    <t>E[S]</t>
  </si>
  <si>
    <t>μ</t>
  </si>
  <si>
    <t>ρ</t>
  </si>
  <si>
    <t>P_0</t>
  </si>
  <si>
    <t>termini sommatoria</t>
  </si>
  <si>
    <t>P_Q</t>
  </si>
  <si>
    <t>E[Tq]</t>
  </si>
  <si>
    <t>E[Ts]</t>
  </si>
  <si>
    <t>E[Nq]</t>
  </si>
  <si>
    <t>E[Ns]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</si>
</sst>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9892-4947-49C9-AA79-F2477F733ADC}">
  <dimension ref="A1:Z8"/>
  <sheetViews>
    <sheetView tabSelected="1" workbookViewId="0">
      <selection activeCell="B3" sqref="B3"/>
    </sheetView>
  </sheetViews>
  <sheetFormatPr defaultRowHeight="14.4" x14ac:dyDescent="0.3"/>
  <cols>
    <col min="1" max="1" width="14.33203125" bestFit="1" customWidth="1"/>
    <col min="2" max="2" width="9.6640625" customWidth="1"/>
    <col min="3" max="3" width="9.77734375" bestFit="1" customWidth="1"/>
  </cols>
  <sheetData>
    <row r="1" spans="1:26" x14ac:dyDescent="0.3">
      <c r="A1" t="s">
        <v>0</v>
      </c>
      <c r="B1">
        <v>5.4999999999999997E-3</v>
      </c>
      <c r="C1" t="s">
        <v>2</v>
      </c>
      <c r="D1">
        <v>0.3</v>
      </c>
    </row>
    <row r="2" spans="1:26" x14ac:dyDescent="0.3">
      <c r="A2" t="s">
        <v>1</v>
      </c>
      <c r="B2">
        <v>4</v>
      </c>
    </row>
    <row r="3" spans="1:26" x14ac:dyDescent="0.3">
      <c r="A3" t="s">
        <v>3</v>
      </c>
      <c r="B3">
        <v>600</v>
      </c>
      <c r="C3" t="s">
        <v>4</v>
      </c>
      <c r="D3">
        <f>+B3/B2</f>
        <v>150</v>
      </c>
      <c r="E3" s="1" t="s">
        <v>5</v>
      </c>
      <c r="F3">
        <f>1/D3</f>
        <v>6.6666666666666671E-3</v>
      </c>
    </row>
    <row r="4" spans="1:26" x14ac:dyDescent="0.3">
      <c r="A4" s="1" t="s">
        <v>6</v>
      </c>
      <c r="B4">
        <f>(B1*D1)/F3</f>
        <v>0.24749999999999994</v>
      </c>
      <c r="K4" t="s">
        <v>8</v>
      </c>
    </row>
    <row r="5" spans="1:26" x14ac:dyDescent="0.3">
      <c r="A5" s="1" t="s">
        <v>7</v>
      </c>
      <c r="B5">
        <f>(+SUM(K5:Z5)+(B2*B4)^B2/(FACT(B2)*(1-B4)))^(-1)</f>
        <v>0.37106362058362646</v>
      </c>
      <c r="K5">
        <f>($B$2*$B$4)^K6/FACT(K6)</f>
        <v>1</v>
      </c>
      <c r="L5">
        <f>IF(L6&lt;&gt;0,(($B$2*$B$4)^L6/(FACT(L6))),0)</f>
        <v>0.98999999999999977</v>
      </c>
      <c r="M5">
        <f t="shared" ref="M5:Z5" si="0">IF(M6&lt;&gt;0,(($B$2*$B$4)^M6/(FACT(M6))),0)</f>
        <v>0.49004999999999976</v>
      </c>
      <c r="N5">
        <f t="shared" si="0"/>
        <v>0.1617164999999999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</row>
    <row r="6" spans="1:26" x14ac:dyDescent="0.3">
      <c r="A6" s="1" t="s">
        <v>9</v>
      </c>
      <c r="B6">
        <f>+(B2*B4)^4*B5/(FACT(B2)*(1-B4))</f>
        <v>1.9736557773465398E-2</v>
      </c>
      <c r="K6">
        <v>0</v>
      </c>
      <c r="L6">
        <v>1</v>
      </c>
      <c r="M6">
        <f t="shared" ref="L6:N6" si="1">+IF(AND($B$2&gt;L6+1,L6+1&lt;&gt;1),L6+1,0)</f>
        <v>2</v>
      </c>
      <c r="N6">
        <f t="shared" si="1"/>
        <v>3</v>
      </c>
      <c r="O6">
        <f>+IF(AND($B$2&gt;N6+1,N6+1&lt;&gt;1),N6+1,0)</f>
        <v>0</v>
      </c>
      <c r="P6">
        <f t="shared" ref="P6:Z6" si="2">+IF(AND($B$2&gt;O6+1,O6+1&lt;&gt;1),O6+1,0)</f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</row>
    <row r="7" spans="1:26" x14ac:dyDescent="0.3">
      <c r="A7" s="1" t="s">
        <v>10</v>
      </c>
      <c r="B7">
        <f>+(B6*D3)/(1-B4)</f>
        <v>3.9341975628170225</v>
      </c>
      <c r="C7" t="s">
        <v>11</v>
      </c>
      <c r="D7">
        <f>+B7+B3</f>
        <v>603.93419756281708</v>
      </c>
    </row>
    <row r="8" spans="1:26" x14ac:dyDescent="0.3">
      <c r="A8" s="1" t="s">
        <v>12</v>
      </c>
      <c r="B8">
        <f>+B7*B1*D1</f>
        <v>6.4914259786480874E-3</v>
      </c>
      <c r="C8" t="s">
        <v>13</v>
      </c>
      <c r="D8">
        <f>+D7*B1*D1</f>
        <v>0.99649142597864804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tosi</dc:creator>
  <cp:lastModifiedBy>michele tosi</cp:lastModifiedBy>
  <dcterms:created xsi:type="dcterms:W3CDTF">2024-01-16T11:20:59Z</dcterms:created>
  <dcterms:modified xsi:type="dcterms:W3CDTF">2024-01-16T11:50:55Z</dcterms:modified>
</cp:coreProperties>
</file>