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8813BEE3-54E6-48D4-8598-96FED1BAE351}" xr6:coauthVersionLast="47" xr6:coauthVersionMax="47" xr10:uidLastSave="{00000000-0000-0000-0000-000000000000}"/>
  <bookViews>
    <workbookView xWindow="-108" yWindow="-108" windowWidth="23256" windowHeight="12576" firstSheet="2" activeTab="2" xr2:uid="{2DF2F489-243B-4626-BF02-B57FE4049A50}"/>
  </bookViews>
  <sheets>
    <sheet name="Data" sheetId="1" state="hidden" r:id="rId1"/>
    <sheet name="Controller" sheetId="2" state="hidden" r:id="rId2"/>
    <sheet name="Dashboard" sheetId="4" r:id="rId3"/>
    <sheet name="caixinha" sheetId="5" state="hidden" r:id="rId4"/>
  </sheets>
  <definedNames>
    <definedName name="SegmentaçãodeDados_Mês">#N/A</definedName>
  </definedNames>
  <calcPr calcId="191029"/>
  <pivotCaches>
    <pivotCache cacheId="0" r:id="rId5"/>
    <pivotCache cacheId="1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5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<sst xmlns="http://schemas.openxmlformats.org/spreadsheetml/2006/main" count="258" uniqueCount="81">
  <si>
    <t>Data</t>
  </si>
  <si>
    <t>Tipo</t>
  </si>
  <si>
    <t>Descrição</t>
  </si>
  <si>
    <t>Categoria</t>
  </si>
  <si>
    <t>Valor</t>
  </si>
  <si>
    <t>Status</t>
  </si>
  <si>
    <t>Operação Bancária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</si>
  <si>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</si>
  <si>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</si>
  <si>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</si>
  <si>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</si>
  <si>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</si>
  <si>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</si>
  <si>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</si>
  <si>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</si>
  <si>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</si>
  <si>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</si>
  <si>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</si>
  <si>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</si>
  <si>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</si>
  <si>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</si>
  <si>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</si>
  <si>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</si>
  <si>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</si>
  <si>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</si>
  <si>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</si>
  <si>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</si>
  <si>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</si>
  <si>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</si>
  <si>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</si>
  <si>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</si>
  <si>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</si>
  <si>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</si>
  <si>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</si>
  <si>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</si>
  <si>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</si>
  <si>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</si>
  <si>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</si>
  <si>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</si>
  <si>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</si>
  <si>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</si>
  <si>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</si>
  <si>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</si>
  <si>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</si>
  <si>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</si>
  <si>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</si>
  <si>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</si>
  <si>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</si>
  <si>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</si>
  <si>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</si>
  <si>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</si>
  <si>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</si>
  <si>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</si>
  <si>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</si>
  <si>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</si>
  <si>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</si>
  <si>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</si>
  <si>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</si>
  <si>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</si>
  <si>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</si>
  <si>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</si>
  <si>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</si>
  <si>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</si>
  <si>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</si>
  <si>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</si>
  <si>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</si>
  <si>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</si>
  <si>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</si>
  <si>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</si>
  <si>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</si>
  <si>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</si>
  <si>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</si>
  <si>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</si>
  <si>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</si>
  <si>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</si>
  <si>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</si>
  <si>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(Vários itens)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</si>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</sst>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4" formatCode="&quot;R$&quot;\ #,##0.00"/>
    <numFmt numFmtId="165" formatCode="_-[$R$-416]\ * #,##0.00_-;\-[$R$-416]\ * #,##0.00_-;_-[$R$-416]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4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2" borderId="0" xfId="0" applyFill="1"/>
    <xf numFmtId="0" fontId="0" fillId="3" borderId="0" xfId="0" applyFill="1"/>
    <xf numFmtId="16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 wrapText="1"/>
    </xf>
    <xf numFmtId="0" fontId="0" fillId="5" borderId="0" xfId="0" applyFill="1"/>
    <xf numFmtId="0" fontId="0" fillId="6" borderId="0" xfId="0" applyFill="1"/>
    <xf numFmtId="0" fontId="2" fillId="6" borderId="0" xfId="0" applyFont="1" applyFill="1"/>
    <xf numFmtId="165" fontId="0" fillId="0" borderId="0" xfId="0" applyNumberFormat="1"/>
    <xf numFmtId="0" fontId="1" fillId="4" borderId="0" xfId="2"/>
  </cellXfs>
  <cellStyles count="3">
    <cellStyle name="40% - Ênfase5" xfId="2" builtinId="47"/>
    <cellStyle name="Moeda 2" xfId="1" xr:uid="{132FC9B8-77EA-4B2D-81EA-67D59455F484}"/>
    <cellStyle name="Normal" xfId="0" builtinId="0"/>
  </cellStyles>
  <dxfs count="8">
    <dxf>
      <font>
        <b val="0"/>
      </font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5"/>
        </patternFill>
      </fill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</dxf>
    <dxf>
      <font>
        <b/>
        <i val="0"/>
        <color theme="4" tint="-0.24994659260841701"/>
      </font>
      <border>
        <bottom style="thin">
          <color theme="5"/>
        </bottom>
        <vertical/>
        <horizontal/>
      </border>
    </dxf>
    <dxf>
      <font>
        <u val="none"/>
        <color theme="0" tint="-0.24994659260841701"/>
        <name val="Segoe UI Light"/>
        <family val="2"/>
        <scheme val="none"/>
      </font>
      <fill>
        <patternFill>
          <bgColor theme="4" tint="0.39994506668294322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</dxfs>
  <tableStyles count="1" defaultTableStyle="TableStyleMedium2" defaultPivotStyle="PivotStyleLight16">
    <tableStyle name="SlicerStyleDark2 2" pivot="0" table="0" count="10" xr9:uid="{C578F3AB-AE66-45CE-8E99-C487A3303D87}">
      <tableStyleElement type="wholeTable" dxfId="7"/>
      <tableStyleElement type="headerRow" dxfId="6"/>
    </tableStyle>
  </tableStyles>
  <colors>
    <mruColors>
      <color rgb="FFFF0066"/>
      <color rgb="FF66CCFF"/>
    </mruColors>
  </colors>
  <extLst>
    <ext xmlns:x14="http://schemas.microsoft.com/office/spreadsheetml/2009/9/main" uri="{46F421CA-312F-682f-3DD2-61675219B42D}">
      <x14:dxfs count="8">
        <dxf>
          <font>
            <color theme="5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4659260841701"/>
          </font>
          <fill>
            <patternFill patternType="solid">
              <fgColor theme="5" tint="0.59999389629810485"/>
              <bgColor rgb="FF00B0F0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b/>
            <i val="0"/>
            <color theme="3"/>
          </font>
          <fill>
            <patternFill patternType="solid">
              <fgColor theme="5"/>
              <bgColor theme="0" tint="-0.2499465926084170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theme="5" tint="-0.24994659260841701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theme="9" tint="-0.24994659260841701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microsoft.com/office/2017/10/relationships/person" Target="persons/perso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[database.xlsx]Controller!entrada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Controller!$D$27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Controller!$C$28:$C$32</c:f>
              <c:strCache>
                <c:ptCount val="4"/>
                <c:pt idx="0">
                  <c:v>Dividendos de ações</c:v>
                </c:pt>
                <c:pt idx="1">
                  <c:v>Pagamento por projeto freelancer</c:v>
                </c:pt>
                <c:pt idx="2">
                  <c:v>Salário mensal</c:v>
                </c:pt>
                <c:pt idx="3">
                  <c:v>Venda de equipamentos eletrônicos</c:v>
                </c:pt>
              </c:strCache>
            </c:strRef>
          </c:cat>
          <c:val>
            <c:numRef>
              <c:f>Controller!$D$28:$D$32</c:f>
              <c:numCache>
                <c:formatCode>"R$"\ #,##0.00</c:formatCode>
                <c:ptCount val="4"/>
                <c:pt idx="0">
                  <c:v>800</c:v>
                </c:pt>
                <c:pt idx="1">
                  <c:v>1200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8-401B-961A-CF28CE7445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7676352"/>
        <c:axId val="627659552"/>
      </c:barChart>
      <c:catAx>
        <c:axId val="62767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7659552"/>
        <c:crosses val="autoZero"/>
        <c:auto val="1"/>
        <c:lblAlgn val="ctr"/>
        <c:lblOffset val="100"/>
        <c:noMultiLvlLbl val="0"/>
      </c:catAx>
      <c:valAx>
        <c:axId val="62765955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6276763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[database.xlsx]Controller!entrada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3">
                  <a:lumMod val="60000"/>
                  <a:lumOff val="40000"/>
                  <a:shade val="30000"/>
                  <a:satMod val="115000"/>
                </a:schemeClr>
              </a:gs>
              <a:gs pos="50000">
                <a:schemeClr val="accent3">
                  <a:lumMod val="60000"/>
                  <a:lumOff val="40000"/>
                  <a:shade val="67500"/>
                  <a:satMod val="115000"/>
                </a:schemeClr>
              </a:gs>
              <a:gs pos="100000">
                <a:schemeClr val="accent3">
                  <a:lumMod val="60000"/>
                  <a:lumOff val="40000"/>
                  <a:shade val="100000"/>
                  <a:satMod val="115000"/>
                </a:schemeClr>
              </a:gs>
            </a:gsLst>
            <a:lin ang="135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3">
                  <a:lumMod val="60000"/>
                  <a:lumOff val="40000"/>
                  <a:shade val="30000"/>
                  <a:satMod val="115000"/>
                </a:schemeClr>
              </a:gs>
              <a:gs pos="50000">
                <a:schemeClr val="accent3">
                  <a:lumMod val="60000"/>
                  <a:lumOff val="40000"/>
                  <a:shade val="67500"/>
                  <a:satMod val="115000"/>
                </a:schemeClr>
              </a:gs>
              <a:gs pos="100000">
                <a:schemeClr val="accent3">
                  <a:lumMod val="60000"/>
                  <a:lumOff val="40000"/>
                  <a:shade val="100000"/>
                  <a:satMod val="115000"/>
                </a:schemeClr>
              </a:gs>
            </a:gsLst>
            <a:lin ang="13500000" scaled="1"/>
            <a:tileRect/>
          </a:gra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4145669291338584E-2"/>
          <c:y val="0.25925925925925924"/>
          <c:w val="0.90833333333333344"/>
          <c:h val="0.49959098862642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Controller!$D$27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3">
                    <a:lumMod val="60000"/>
                    <a:lumOff val="40000"/>
                    <a:shade val="30000"/>
                    <a:satMod val="115000"/>
                  </a:schemeClr>
                </a:gs>
                <a:gs pos="50000">
                  <a:schemeClr val="accent3">
                    <a:lumMod val="60000"/>
                    <a:lumOff val="40000"/>
                    <a:shade val="67500"/>
                    <a:satMod val="115000"/>
                  </a:schemeClr>
                </a:gs>
                <a:gs pos="100000">
                  <a:schemeClr val="accent3">
                    <a:lumMod val="60000"/>
                    <a:lumOff val="40000"/>
                    <a:shade val="100000"/>
                    <a:satMod val="115000"/>
                  </a:schemeClr>
                </a:gs>
              </a:gsLst>
              <a:lin ang="135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Controller!$C$28:$C$32</c:f>
              <c:strCache>
                <c:ptCount val="4"/>
                <c:pt idx="0">
                  <c:v>Dividendos de ações</c:v>
                </c:pt>
                <c:pt idx="1">
                  <c:v>Pagamento por projeto freelancer</c:v>
                </c:pt>
                <c:pt idx="2">
                  <c:v>Salário mensal</c:v>
                </c:pt>
                <c:pt idx="3">
                  <c:v>Venda de equipamentos eletrônicos</c:v>
                </c:pt>
              </c:strCache>
            </c:strRef>
          </c:cat>
          <c:val>
            <c:numRef>
              <c:f>Controller!$D$28:$D$32</c:f>
              <c:numCache>
                <c:formatCode>"R$"\ #,##0.00</c:formatCode>
                <c:ptCount val="4"/>
                <c:pt idx="0">
                  <c:v>800</c:v>
                </c:pt>
                <c:pt idx="1">
                  <c:v>1200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9-49E8-A248-DD9752AA10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7676352"/>
        <c:axId val="627659552"/>
      </c:barChart>
      <c:catAx>
        <c:axId val="62767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7659552"/>
        <c:crosses val="autoZero"/>
        <c:auto val="1"/>
        <c:lblAlgn val="ctr"/>
        <c:lblOffset val="100"/>
        <c:noMultiLvlLbl val="0"/>
      </c:catAx>
      <c:valAx>
        <c:axId val="62765955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6276763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[database.xlsx]Controller!saida</c:name>
    <c:fmtId val="14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7.1225071225071226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7.1225071225071226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flip="none" rotWithShape="1">
            <a:gsLst>
              <a:gs pos="0">
                <a:srgbClr val="FF0000">
                  <a:shade val="30000"/>
                  <a:satMod val="115000"/>
                </a:srgbClr>
              </a:gs>
              <a:gs pos="50000">
                <a:srgbClr val="FF0000">
                  <a:shade val="67500"/>
                  <a:satMod val="115000"/>
                </a:srgbClr>
              </a:gs>
              <a:gs pos="100000">
                <a:srgbClr val="FF0000">
                  <a:shade val="100000"/>
                  <a:satMod val="115000"/>
                </a:srgbClr>
              </a:gs>
            </a:gsLst>
            <a:lin ang="135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0" tIns="19050" rIns="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7"/>
      </c:pivotFmt>
      <c:pivotFmt>
        <c:idx val="8"/>
        <c:dLbl>
          <c:idx val="0"/>
          <c:layout>
            <c:manualLayout>
              <c:x val="9.3749999999999997E-3"/>
              <c:y val="-3.24281537656236E-2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0" tIns="19050" rIns="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9"/>
        <c:spPr>
          <a:gradFill flip="none" rotWithShape="1">
            <a:gsLst>
              <a:gs pos="0">
                <a:srgbClr val="FF0000">
                  <a:shade val="30000"/>
                  <a:satMod val="115000"/>
                </a:srgbClr>
              </a:gs>
              <a:gs pos="50000">
                <a:srgbClr val="FF0000">
                  <a:shade val="67500"/>
                  <a:satMod val="115000"/>
                </a:srgbClr>
              </a:gs>
              <a:gs pos="100000">
                <a:srgbClr val="FF0000">
                  <a:shade val="100000"/>
                  <a:satMod val="115000"/>
                </a:srgbClr>
              </a:gs>
            </a:gsLst>
            <a:lin ang="135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0" tIns="19050" rIns="0" bIns="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7932331206337665E-2"/>
          <c:y val="0.70077007659958379"/>
          <c:w val="0.97070382458137927"/>
          <c:h val="0.107728366775783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Controller!$K$18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135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13500000" scaled="1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A82-4EC0-AEC0-EDBC5B7287A7}"/>
              </c:ext>
            </c:extLst>
          </c:dPt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vert="horz" wrap="square" lIns="0" tIns="19050" rIns="0" bIns="0" anchor="ctr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AA82-4EC0-AEC0-EDBC5B7287A7}"/>
                </c:ext>
              </c:extLst>
            </c:dLbl>
            <c:dLbl>
              <c:idx val="8"/>
              <c:layout>
                <c:manualLayout>
                  <c:x val="9.3749999999999997E-3"/>
                  <c:y val="-3.242815376562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82-4EC0-AEC0-EDBC5B7287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0" tIns="19050" rIns="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Controller!$J$19:$J$29</c:f>
              <c:strCache>
                <c:ptCount val="10"/>
                <c:pt idx="0">
                  <c:v>Aniversário da mãe</c:v>
                </c:pt>
                <c:pt idx="1">
                  <c:v>Cinema e jantar</c:v>
                </c:pt>
                <c:pt idx="2">
                  <c:v>Compra de novo smartphone</c:v>
                </c:pt>
                <c:pt idx="3">
                  <c:v>Compra de roupas</c:v>
                </c:pt>
                <c:pt idx="4">
                  <c:v>Compras no supermercado</c:v>
                </c:pt>
                <c:pt idx="5">
                  <c:v>Conta de energia elétrica</c:v>
                </c:pt>
                <c:pt idx="6">
                  <c:v>Gasolina</c:v>
                </c:pt>
                <c:pt idx="7">
                  <c:v>Manutenção do veículo</c:v>
                </c:pt>
                <c:pt idx="8">
                  <c:v>Material escolar</c:v>
                </c:pt>
                <c:pt idx="9">
                  <c:v>Plano de saúde</c:v>
                </c:pt>
              </c:strCache>
            </c:strRef>
          </c:cat>
          <c:val>
            <c:numRef>
              <c:f>Controller!$K$19:$K$29</c:f>
              <c:numCache>
                <c:formatCode>_("R$"* #,##0.00_);_("R$"* \(#,##0.00\);_("R$"* "-"??_);_(@_)</c:formatCode>
                <c:ptCount val="10"/>
                <c:pt idx="0">
                  <c:v>400</c:v>
                </c:pt>
                <c:pt idx="1">
                  <c:v>200</c:v>
                </c:pt>
                <c:pt idx="2">
                  <c:v>1500</c:v>
                </c:pt>
                <c:pt idx="3">
                  <c:v>500</c:v>
                </c:pt>
                <c:pt idx="4">
                  <c:v>450</c:v>
                </c:pt>
                <c:pt idx="5">
                  <c:v>250</c:v>
                </c:pt>
                <c:pt idx="6">
                  <c:v>300</c:v>
                </c:pt>
                <c:pt idx="7">
                  <c:v>800</c:v>
                </c:pt>
                <c:pt idx="8">
                  <c:v>350</c:v>
                </c:pt>
                <c:pt idx="9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E5-4DA5-8A1A-20FA9F85B3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771276911"/>
        <c:axId val="310852496"/>
      </c:barChart>
      <c:catAx>
        <c:axId val="77127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0852496"/>
        <c:crosses val="autoZero"/>
        <c:auto val="1"/>
        <c:lblAlgn val="ctr"/>
        <c:lblOffset val="100"/>
        <c:noMultiLvlLbl val="0"/>
      </c:catAx>
      <c:valAx>
        <c:axId val="31085249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77127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555555555555558E-3"/>
          <c:y val="0"/>
          <c:w val="0.93888888888888888"/>
          <c:h val="0.89814814814814814"/>
        </c:manualLayout>
      </c:layout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5A682AD-ABF8-429E-B857-B1A380E312AF}" type="VALUE">
                      <a:rPr lang="en-US" b="1"/>
                      <a:pPr/>
                      <a:t>[VALOR]</a:t>
                    </a:fld>
                    <a:endParaRPr lang="pt-B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739-46F3-AEDB-F0031CAD65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caixinha!$D$8</c:f>
              <c:numCache>
                <c:formatCode>_-[$R$-416]\ * #,##0.00_-;\-[$R$-416]\ * #,##0.00_-;_-[$R$-416]\ * "-"??_-;_-@_-</c:formatCode>
                <c:ptCount val="1"/>
                <c:pt idx="0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39-46F3-AEDB-F0031CAD6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6655584"/>
        <c:axId val="826657024"/>
      </c:barChart>
      <c:barChart>
        <c:barDir val="col"/>
        <c:grouping val="stacked"/>
        <c:varyColors val="0"/>
        <c:ser>
          <c:idx val="0"/>
          <c:order val="0"/>
          <c:spPr>
            <a:gradFill flip="none" rotWithShape="1">
              <a:gsLst>
                <a:gs pos="39000">
                  <a:schemeClr val="accent2">
                    <a:lumMod val="75000"/>
                  </a:schemeClr>
                </a:gs>
                <a:gs pos="77000">
                  <a:schemeClr val="accent2">
                    <a:lumMod val="60000"/>
                    <a:lumOff val="40000"/>
                  </a:schemeClr>
                </a:gs>
              </a:gsLst>
              <a:lin ang="5400000" scaled="0"/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86535D1-11E5-441D-B644-7712A9E51171}" type="VALUE">
                      <a:rPr lang="en-US" b="1">
                        <a:solidFill>
                          <a:schemeClr val="tx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739-46F3-AEDB-F0031CAD65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caixinha!$D$7</c:f>
              <c:numCache>
                <c:formatCode>_-[$R$-416]\ * #,##0.00_-;\-[$R$-416]\ * #,##0.00_-;_-[$R$-416]\ * "-"??_-;_-@_-</c:formatCode>
                <c:ptCount val="1"/>
                <c:pt idx="0">
                  <c:v>2995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9-46F3-AEDB-F0031CAD6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6061280"/>
        <c:axId val="1226070400"/>
      </c:barChart>
      <c:catAx>
        <c:axId val="826655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6657024"/>
        <c:crosses val="autoZero"/>
        <c:auto val="1"/>
        <c:lblAlgn val="ctr"/>
        <c:lblOffset val="100"/>
        <c:noMultiLvlLbl val="0"/>
      </c:catAx>
      <c:valAx>
        <c:axId val="8266570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826655584"/>
        <c:crosses val="autoZero"/>
        <c:crossBetween val="between"/>
      </c:valAx>
      <c:valAx>
        <c:axId val="1226070400"/>
        <c:scaling>
          <c:orientation val="minMax"/>
        </c:scaling>
        <c:delete val="1"/>
        <c:axPos val="r"/>
        <c:numFmt formatCode="_-[$R$-416]\ * #,##0.00_-;\-[$R$-416]\ * #,##0.00_-;_-[$R$-416]\ * &quot;-&quot;??_-;_-@_-" sourceLinked="1"/>
        <c:majorTickMark val="out"/>
        <c:minorTickMark val="none"/>
        <c:tickLblPos val="nextTo"/>
        <c:crossAx val="1226061280"/>
        <c:crosses val="max"/>
        <c:crossBetween val="between"/>
      </c:valAx>
      <c:catAx>
        <c:axId val="1226061280"/>
        <c:scaling>
          <c:orientation val="minMax"/>
        </c:scaling>
        <c:delete val="1"/>
        <c:axPos val="b"/>
        <c:majorTickMark val="out"/>
        <c:minorTickMark val="none"/>
        <c:tickLblPos val="nextTo"/>
        <c:crossAx val="1226070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111111111111109E-2"/>
          <c:y val="6.9444444444444448E-2"/>
          <c:w val="0.93888888888888888"/>
          <c:h val="0.89814814814814814"/>
        </c:manualLayout>
      </c:layout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caixinha!$D$8</c:f>
              <c:numCache>
                <c:formatCode>_-[$R$-416]\ * #,##0.00_-;\-[$R$-416]\ * #,##0.00_-;_-[$R$-416]\ * "-"??_-;_-@_-</c:formatCode>
                <c:ptCount val="1"/>
                <c:pt idx="0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51-4719-8E5B-8ADF0A6FD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6655584"/>
        <c:axId val="826657024"/>
      </c:barChart>
      <c:barChart>
        <c:barDir val="col"/>
        <c:grouping val="stack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caixinha!$D$7</c:f>
              <c:numCache>
                <c:formatCode>_-[$R$-416]\ * #,##0.00_-;\-[$R$-416]\ * #,##0.00_-;_-[$R$-416]\ * "-"??_-;_-@_-</c:formatCode>
                <c:ptCount val="1"/>
                <c:pt idx="0">
                  <c:v>2995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51-4719-8E5B-8ADF0A6FD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5473360"/>
        <c:axId val="1435459920"/>
      </c:barChart>
      <c:catAx>
        <c:axId val="826655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6657024"/>
        <c:crosses val="autoZero"/>
        <c:auto val="1"/>
        <c:lblAlgn val="ctr"/>
        <c:lblOffset val="100"/>
        <c:noMultiLvlLbl val="0"/>
      </c:catAx>
      <c:valAx>
        <c:axId val="8266570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826655584"/>
        <c:crosses val="autoZero"/>
        <c:crossBetween val="between"/>
      </c:valAx>
      <c:valAx>
        <c:axId val="1435459920"/>
        <c:scaling>
          <c:orientation val="minMax"/>
        </c:scaling>
        <c:delete val="1"/>
        <c:axPos val="r"/>
        <c:numFmt formatCode="_-[$R$-416]\ * #,##0.00_-;\-[$R$-416]\ * #,##0.00_-;_-[$R$-416]\ * &quot;-&quot;??_-;_-@_-" sourceLinked="1"/>
        <c:majorTickMark val="out"/>
        <c:minorTickMark val="none"/>
        <c:tickLblPos val="nextTo"/>
        <c:crossAx val="1435473360"/>
        <c:crosses val="max"/>
        <c:crossBetween val="between"/>
      </c:valAx>
      <c:catAx>
        <c:axId val="1435473360"/>
        <c:scaling>
          <c:orientation val="minMax"/>
        </c:scaling>
        <c:delete val="1"/>
        <c:axPos val="b"/>
        <c:majorTickMark val="out"/>
        <c:minorTickMark val="none"/>
        <c:tickLblPos val="nextTo"/>
        <c:crossAx val="1435459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svg"/><Relationship Id="rId3" Type="http://schemas.openxmlformats.org/officeDocument/2006/relationships/image" Target="../media/image1.png"/><Relationship Id="rId7" Type="http://schemas.openxmlformats.org/officeDocument/2006/relationships/image" Target="../media/image4.svg"/><Relationship Id="rId12" Type="http://schemas.openxmlformats.org/officeDocument/2006/relationships/image" Target="../media/image8.png"/><Relationship Id="rId2" Type="http://schemas.openxmlformats.org/officeDocument/2006/relationships/chart" Target="../charts/chart2.xml"/><Relationship Id="rId16" Type="http://schemas.openxmlformats.org/officeDocument/2006/relationships/chart" Target="../charts/chart4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11" Type="http://schemas.openxmlformats.org/officeDocument/2006/relationships/image" Target="../media/image7.png"/><Relationship Id="rId5" Type="http://schemas.openxmlformats.org/officeDocument/2006/relationships/chart" Target="../charts/chart3.xml"/><Relationship Id="rId15" Type="http://schemas.openxmlformats.org/officeDocument/2006/relationships/image" Target="../media/image11.svg"/><Relationship Id="rId10" Type="http://schemas.openxmlformats.org/officeDocument/2006/relationships/hyperlink" Target="#Data!A1"/><Relationship Id="rId4" Type="http://schemas.openxmlformats.org/officeDocument/2006/relationships/image" Target="../media/image2.svg"/><Relationship Id="rId9" Type="http://schemas.openxmlformats.org/officeDocument/2006/relationships/image" Target="../media/image6.svg"/><Relationship Id="rId14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119742</xdr:rowOff>
    </xdr:from>
    <xdr:to>
      <xdr:col>0</xdr:col>
      <xdr:colOff>1894114</xdr:colOff>
      <xdr:row>18</xdr:row>
      <xdr:rowOff>165734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8" name="Mês">
              <a:extLst>
                <a:ext uri="{FF2B5EF4-FFF2-40B4-BE49-F238E27FC236}">
                  <a16:creationId xmlns:a16="http://schemas.microsoft.com/office/drawing/2014/main" id="{2946644F-CB59-4C88-B94E-989E9D4183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765662"/>
              <a:ext cx="1894114" cy="16919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21</xdr:col>
      <xdr:colOff>0</xdr:colOff>
      <xdr:row>0</xdr:row>
      <xdr:rowOff>0</xdr:rowOff>
    </xdr:from>
    <xdr:to>
      <xdr:col>16384</xdr:col>
      <xdr:colOff>4572000</xdr:colOff>
      <xdr:row>15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D61B07-6F6C-4FBC-ADC5-4374EEF7C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76865</xdr:colOff>
      <xdr:row>7</xdr:row>
      <xdr:rowOff>72116</xdr:rowOff>
    </xdr:from>
    <xdr:to>
      <xdr:col>9</xdr:col>
      <xdr:colOff>191164</xdr:colOff>
      <xdr:row>22</xdr:row>
      <xdr:rowOff>142874</xdr:rowOff>
    </xdr:to>
    <xdr:grpSp>
      <xdr:nvGrpSpPr>
        <xdr:cNvPr id="47" name="Agrupar 46">
          <a:extLst>
            <a:ext uri="{FF2B5EF4-FFF2-40B4-BE49-F238E27FC236}">
              <a16:creationId xmlns:a16="http://schemas.microsoft.com/office/drawing/2014/main" id="{546E76E8-D9FB-8852-0877-B3B1BB8A27E2}"/>
            </a:ext>
          </a:extLst>
        </xdr:cNvPr>
        <xdr:cNvGrpSpPr/>
      </xdr:nvGrpSpPr>
      <xdr:grpSpPr>
        <a:xfrm>
          <a:off x="1987084" y="1387349"/>
          <a:ext cx="4957696" cy="2889114"/>
          <a:chOff x="3304479" y="1461845"/>
          <a:chExt cx="4991099" cy="2786305"/>
        </a:xfrm>
      </xdr:grpSpPr>
      <xdr:grpSp>
        <xdr:nvGrpSpPr>
          <xdr:cNvPr id="24" name="Agrupar 23">
            <a:extLst>
              <a:ext uri="{FF2B5EF4-FFF2-40B4-BE49-F238E27FC236}">
                <a16:creationId xmlns:a16="http://schemas.microsoft.com/office/drawing/2014/main" id="{737F7882-C01B-6520-AAA8-F36C06245666}"/>
              </a:ext>
            </a:extLst>
          </xdr:cNvPr>
          <xdr:cNvGrpSpPr/>
        </xdr:nvGrpSpPr>
        <xdr:grpSpPr>
          <a:xfrm>
            <a:off x="3304479" y="1461845"/>
            <a:ext cx="4991099" cy="2786305"/>
            <a:chOff x="2190750" y="223595"/>
            <a:chExt cx="4991099" cy="2786305"/>
          </a:xfrm>
        </xdr:grpSpPr>
        <xdr:grpSp>
          <xdr:nvGrpSpPr>
            <xdr:cNvPr id="12" name="Agrupar 11">
              <a:extLst>
                <a:ext uri="{FF2B5EF4-FFF2-40B4-BE49-F238E27FC236}">
                  <a16:creationId xmlns:a16="http://schemas.microsoft.com/office/drawing/2014/main" id="{9B3B2AD6-D318-D7DC-94E2-DA070D45F532}"/>
                </a:ext>
              </a:extLst>
            </xdr:cNvPr>
            <xdr:cNvGrpSpPr/>
          </xdr:nvGrpSpPr>
          <xdr:grpSpPr>
            <a:xfrm>
              <a:off x="2190750" y="223595"/>
              <a:ext cx="4991099" cy="2776781"/>
              <a:chOff x="2038350" y="195020"/>
              <a:chExt cx="4991099" cy="2776781"/>
            </a:xfrm>
          </xdr:grpSpPr>
          <xdr:sp macro="" textlink="">
            <xdr:nvSpPr>
              <xdr:cNvPr id="7" name="Retângulo: Cantos Arredondados 6">
                <a:extLst>
                  <a:ext uri="{FF2B5EF4-FFF2-40B4-BE49-F238E27FC236}">
                    <a16:creationId xmlns:a16="http://schemas.microsoft.com/office/drawing/2014/main" id="{78C82626-08E7-D5AA-5D27-A37D7668D3BA}"/>
                  </a:ext>
                </a:extLst>
              </xdr:cNvPr>
              <xdr:cNvSpPr/>
            </xdr:nvSpPr>
            <xdr:spPr>
              <a:xfrm>
                <a:off x="2038350" y="209551"/>
                <a:ext cx="4848225" cy="2762250"/>
              </a:xfrm>
              <a:prstGeom prst="round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10" name="Retângulo: Cantos Superiores Arredondados 9">
                <a:extLst>
                  <a:ext uri="{FF2B5EF4-FFF2-40B4-BE49-F238E27FC236}">
                    <a16:creationId xmlns:a16="http://schemas.microsoft.com/office/drawing/2014/main" id="{F33A4EDD-4067-B450-E9E9-75FFB0E625A3}"/>
                  </a:ext>
                </a:extLst>
              </xdr:cNvPr>
              <xdr:cNvSpPr/>
            </xdr:nvSpPr>
            <xdr:spPr>
              <a:xfrm>
                <a:off x="2162174" y="195020"/>
                <a:ext cx="4867275" cy="552451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92B7DC5C-3DD2-406B-A88F-3B631B42275E}"/>
                </a:ext>
              </a:extLst>
            </xdr:cNvPr>
            <xdr:cNvGraphicFramePr>
              <a:graphicFrameLocks/>
            </xdr:cNvGraphicFramePr>
          </xdr:nvGraphicFramePr>
          <xdr:xfrm>
            <a:off x="2276475" y="266701"/>
            <a:ext cx="4572000" cy="27431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18" name="CaixaDeTexto 17">
              <a:extLst>
                <a:ext uri="{FF2B5EF4-FFF2-40B4-BE49-F238E27FC236}">
                  <a16:creationId xmlns:a16="http://schemas.microsoft.com/office/drawing/2014/main" id="{B40FBFA9-6EE8-480E-D599-E23FFA383F7D}"/>
                </a:ext>
              </a:extLst>
            </xdr:cNvPr>
            <xdr:cNvSpPr txBox="1"/>
          </xdr:nvSpPr>
          <xdr:spPr>
            <a:xfrm>
              <a:off x="2654754" y="282359"/>
              <a:ext cx="4505325" cy="41910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/>
                <a:t>         </a:t>
              </a:r>
              <a:r>
                <a:rPr lang="pt-BR" sz="2000" kern="12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28" name="Gráfico 27" descr="Registrar estrutura de tópicos">
            <a:extLst>
              <a:ext uri="{FF2B5EF4-FFF2-40B4-BE49-F238E27FC236}">
                <a16:creationId xmlns:a16="http://schemas.microsoft.com/office/drawing/2014/main" id="{1D4C2D97-FF32-68EE-0050-5CF9A1581E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3565071" y="1547693"/>
            <a:ext cx="581025" cy="435768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1743760</xdr:colOff>
      <xdr:row>19</xdr:row>
      <xdr:rowOff>145595</xdr:rowOff>
    </xdr:from>
    <xdr:to>
      <xdr:col>21</xdr:col>
      <xdr:colOff>0</xdr:colOff>
      <xdr:row>45</xdr:row>
      <xdr:rowOff>140154</xdr:rowOff>
    </xdr:to>
    <xdr:grpSp>
      <xdr:nvGrpSpPr>
        <xdr:cNvPr id="48" name="Agrupar 47">
          <a:extLst>
            <a:ext uri="{FF2B5EF4-FFF2-40B4-BE49-F238E27FC236}">
              <a16:creationId xmlns:a16="http://schemas.microsoft.com/office/drawing/2014/main" id="{FB920A2A-5DF1-270C-F115-A1743BC4B171}"/>
            </a:ext>
          </a:extLst>
        </xdr:cNvPr>
        <xdr:cNvGrpSpPr/>
      </xdr:nvGrpSpPr>
      <xdr:grpSpPr>
        <a:xfrm>
          <a:off x="1743760" y="3715513"/>
          <a:ext cx="12274952" cy="4879709"/>
          <a:chOff x="1353240" y="4820272"/>
          <a:chExt cx="11864194" cy="4698926"/>
        </a:xfrm>
      </xdr:grpSpPr>
      <xdr:grpSp>
        <xdr:nvGrpSpPr>
          <xdr:cNvPr id="26" name="Agrupar 25">
            <a:extLst>
              <a:ext uri="{FF2B5EF4-FFF2-40B4-BE49-F238E27FC236}">
                <a16:creationId xmlns:a16="http://schemas.microsoft.com/office/drawing/2014/main" id="{D1FE8E95-9984-DDB1-2003-541570A902C3}"/>
              </a:ext>
            </a:extLst>
          </xdr:cNvPr>
          <xdr:cNvGrpSpPr/>
        </xdr:nvGrpSpPr>
        <xdr:grpSpPr>
          <a:xfrm>
            <a:off x="1353240" y="4820272"/>
            <a:ext cx="11864194" cy="4698926"/>
            <a:chOff x="1391340" y="2515222"/>
            <a:chExt cx="11864194" cy="4698926"/>
          </a:xfrm>
        </xdr:grpSpPr>
        <xdr:grpSp>
          <xdr:nvGrpSpPr>
            <xdr:cNvPr id="17" name="Agrupar 16">
              <a:extLst>
                <a:ext uri="{FF2B5EF4-FFF2-40B4-BE49-F238E27FC236}">
                  <a16:creationId xmlns:a16="http://schemas.microsoft.com/office/drawing/2014/main" id="{65340179-0991-869B-331A-A298E4A777C4}"/>
                </a:ext>
              </a:extLst>
            </xdr:cNvPr>
            <xdr:cNvGrpSpPr/>
          </xdr:nvGrpSpPr>
          <xdr:grpSpPr>
            <a:xfrm>
              <a:off x="1391340" y="2515222"/>
              <a:ext cx="11864194" cy="4698926"/>
              <a:chOff x="936110" y="2600439"/>
              <a:chExt cx="12313885" cy="4571584"/>
            </a:xfrm>
          </xdr:grpSpPr>
          <xdr:sp macro="" textlink="">
            <xdr:nvSpPr>
              <xdr:cNvPr id="8" name="Retângulo: Cantos Arredondados 7">
                <a:extLst>
                  <a:ext uri="{FF2B5EF4-FFF2-40B4-BE49-F238E27FC236}">
                    <a16:creationId xmlns:a16="http://schemas.microsoft.com/office/drawing/2014/main" id="{15C9D951-A990-4D08-9CCD-CF59C1FC315A}"/>
                  </a:ext>
                </a:extLst>
              </xdr:cNvPr>
              <xdr:cNvSpPr/>
            </xdr:nvSpPr>
            <xdr:spPr>
              <a:xfrm>
                <a:off x="936110" y="4238323"/>
                <a:ext cx="12058650" cy="2933700"/>
              </a:xfrm>
              <a:prstGeom prst="round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graphicFrame macro="">
            <xdr:nvGraphicFramePr>
              <xdr:cNvPr id="6" name="Gráfico 5">
                <a:extLst>
                  <a:ext uri="{FF2B5EF4-FFF2-40B4-BE49-F238E27FC236}">
                    <a16:creationId xmlns:a16="http://schemas.microsoft.com/office/drawing/2014/main" id="{6733EC41-81F0-480B-AA24-750CE055EF1D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067032" y="2600439"/>
              <a:ext cx="12146813" cy="381698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5"/>
              </a:graphicData>
            </a:graphic>
          </xdr:graphicFrame>
          <xdr:sp macro="" textlink="">
            <xdr:nvSpPr>
              <xdr:cNvPr id="14" name="Retângulo: Cantos Superiores Arredondados 13">
                <a:extLst>
                  <a:ext uri="{FF2B5EF4-FFF2-40B4-BE49-F238E27FC236}">
                    <a16:creationId xmlns:a16="http://schemas.microsoft.com/office/drawing/2014/main" id="{DCE2DD1B-5E50-4D69-B671-B91757D225A5}"/>
                  </a:ext>
                </a:extLst>
              </xdr:cNvPr>
              <xdr:cNvSpPr/>
            </xdr:nvSpPr>
            <xdr:spPr>
              <a:xfrm>
                <a:off x="1162772" y="3406051"/>
                <a:ext cx="12087223" cy="604232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F0000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25" name="CaixaDeTexto 24">
              <a:extLst>
                <a:ext uri="{FF2B5EF4-FFF2-40B4-BE49-F238E27FC236}">
                  <a16:creationId xmlns:a16="http://schemas.microsoft.com/office/drawing/2014/main" id="{24470189-7563-CE96-7DE9-438AAA2FCB61}"/>
                </a:ext>
              </a:extLst>
            </xdr:cNvPr>
            <xdr:cNvSpPr txBox="1"/>
          </xdr:nvSpPr>
          <xdr:spPr>
            <a:xfrm>
              <a:off x="1971675" y="3448050"/>
              <a:ext cx="7496175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      Gastos</a:t>
              </a:r>
            </a:p>
          </xdr:txBody>
        </xdr:sp>
      </xdr:grpSp>
      <xdr:pic>
        <xdr:nvPicPr>
          <xdr:cNvPr id="30" name="Gráfico 29" descr="Dinheiro voador com preenchimento sólido">
            <a:extLst>
              <a:ext uri="{FF2B5EF4-FFF2-40B4-BE49-F238E27FC236}">
                <a16:creationId xmlns:a16="http://schemas.microsoft.com/office/drawing/2014/main" id="{80152596-273B-89A1-1F1C-43C9297FE4E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1800225" y="5715000"/>
            <a:ext cx="552450" cy="55245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1</xdr:row>
      <xdr:rowOff>142874</xdr:rowOff>
    </xdr:from>
    <xdr:to>
      <xdr:col>0</xdr:col>
      <xdr:colOff>1895474</xdr:colOff>
      <xdr:row>6</xdr:row>
      <xdr:rowOff>9525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1F0AF4C9-2628-524E-3F47-A23BE052C1F2}"/>
            </a:ext>
          </a:extLst>
        </xdr:cNvPr>
        <xdr:cNvSpPr/>
      </xdr:nvSpPr>
      <xdr:spPr>
        <a:xfrm>
          <a:off x="0" y="323849"/>
          <a:ext cx="1895474" cy="771526"/>
        </a:xfrm>
        <a:prstGeom prst="roundRect">
          <a:avLst>
            <a:gd name="adj" fmla="val 13889"/>
          </a:avLst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400" b="0" kern="120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Segoe UI Black" panose="020B0A02040204020203" pitchFamily="34" charset="0"/>
            <a:ea typeface="Segoe UI Black" panose="020B0A02040204020203" pitchFamily="34" charset="0"/>
          </a:endParaRPr>
        </a:p>
        <a:p>
          <a:pPr algn="l"/>
          <a:r>
            <a:rPr lang="pt-BR" sz="1400" b="0" kern="120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Segoe UI Black" panose="020B0A02040204020203" pitchFamily="34" charset="0"/>
              <a:ea typeface="Segoe UI Black" panose="020B0A02040204020203" pitchFamily="34" charset="0"/>
            </a:rPr>
            <a:t>Money APP </a:t>
          </a:r>
        </a:p>
      </xdr:txBody>
    </xdr:sp>
    <xdr:clientData/>
  </xdr:twoCellAnchor>
  <xdr:twoCellAnchor editAs="oneCell">
    <xdr:from>
      <xdr:col>0</xdr:col>
      <xdr:colOff>1209676</xdr:colOff>
      <xdr:row>2</xdr:row>
      <xdr:rowOff>38100</xdr:rowOff>
    </xdr:from>
    <xdr:to>
      <xdr:col>0</xdr:col>
      <xdr:colOff>1857376</xdr:colOff>
      <xdr:row>5</xdr:row>
      <xdr:rowOff>142875</xdr:rowOff>
    </xdr:to>
    <xdr:pic>
      <xdr:nvPicPr>
        <xdr:cNvPr id="27" name="Gráfico 26" descr="Dinheiro com preenchimento sólido">
          <a:extLst>
            <a:ext uri="{FF2B5EF4-FFF2-40B4-BE49-F238E27FC236}">
              <a16:creationId xmlns:a16="http://schemas.microsoft.com/office/drawing/2014/main" id="{325C5D43-FB4F-61DD-5987-2735EF29E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209676" y="400050"/>
          <a:ext cx="647700" cy="647700"/>
        </a:xfrm>
        <a:prstGeom prst="rect">
          <a:avLst/>
        </a:prstGeom>
      </xdr:spPr>
    </xdr:pic>
    <xdr:clientData/>
  </xdr:twoCellAnchor>
  <xdr:twoCellAnchor>
    <xdr:from>
      <xdr:col>1</xdr:col>
      <xdr:colOff>139307</xdr:colOff>
      <xdr:row>0</xdr:row>
      <xdr:rowOff>54428</xdr:rowOff>
    </xdr:from>
    <xdr:to>
      <xdr:col>21</xdr:col>
      <xdr:colOff>0</xdr:colOff>
      <xdr:row>7</xdr:row>
      <xdr:rowOff>21773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32906E3F-DC3C-F4ED-49CE-C60C3DD3308F}"/>
            </a:ext>
          </a:extLst>
        </xdr:cNvPr>
        <xdr:cNvGrpSpPr/>
      </xdr:nvGrpSpPr>
      <xdr:grpSpPr>
        <a:xfrm>
          <a:off x="2049526" y="54428"/>
          <a:ext cx="11969186" cy="1282578"/>
          <a:chOff x="2034782" y="-1"/>
          <a:chExt cx="12052693" cy="1238252"/>
        </a:xfrm>
      </xdr:grpSpPr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93168C35-EF51-12FD-DC20-9F40930F2A57}"/>
              </a:ext>
            </a:extLst>
          </xdr:cNvPr>
          <xdr:cNvGrpSpPr/>
        </xdr:nvGrpSpPr>
        <xdr:grpSpPr>
          <a:xfrm>
            <a:off x="2034782" y="-1"/>
            <a:ext cx="12052693" cy="1238252"/>
            <a:chOff x="1482332" y="-1"/>
            <a:chExt cx="12052693" cy="1238252"/>
          </a:xfrm>
        </xdr:grpSpPr>
        <xdr:grpSp>
          <xdr:nvGrpSpPr>
            <xdr:cNvPr id="61" name="Agrupar 60">
              <a:extLst>
                <a:ext uri="{FF2B5EF4-FFF2-40B4-BE49-F238E27FC236}">
                  <a16:creationId xmlns:a16="http://schemas.microsoft.com/office/drawing/2014/main" id="{F0CAD143-47A8-C563-0458-66C31C3C31BB}"/>
                </a:ext>
              </a:extLst>
            </xdr:cNvPr>
            <xdr:cNvGrpSpPr/>
          </xdr:nvGrpSpPr>
          <xdr:grpSpPr>
            <a:xfrm>
              <a:off x="1666875" y="117419"/>
              <a:ext cx="11868150" cy="1120832"/>
              <a:chOff x="1666875" y="117419"/>
              <a:chExt cx="11868150" cy="1120832"/>
            </a:xfrm>
          </xdr:grpSpPr>
          <xdr:sp macro="" textlink="">
            <xdr:nvSpPr>
              <xdr:cNvPr id="45" name="Retângulo: Cantos Arredondados 44">
                <a:extLst>
                  <a:ext uri="{FF2B5EF4-FFF2-40B4-BE49-F238E27FC236}">
                    <a16:creationId xmlns:a16="http://schemas.microsoft.com/office/drawing/2014/main" id="{D02A4055-ACB3-4C9D-A8D9-5BC1ED0DF5FD}"/>
                  </a:ext>
                </a:extLst>
              </xdr:cNvPr>
              <xdr:cNvSpPr/>
            </xdr:nvSpPr>
            <xdr:spPr>
              <a:xfrm>
                <a:off x="1666875" y="117419"/>
                <a:ext cx="11868150" cy="968429"/>
              </a:xfrm>
              <a:prstGeom prst="round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46" name="Retângulo: Cantos Arredondados 45">
                <a:extLst>
                  <a:ext uri="{FF2B5EF4-FFF2-40B4-BE49-F238E27FC236}">
                    <a16:creationId xmlns:a16="http://schemas.microsoft.com/office/drawing/2014/main" id="{9F5F5E15-5DB0-4C63-BFDF-35A892F6CDFD}"/>
                  </a:ext>
                </a:extLst>
              </xdr:cNvPr>
              <xdr:cNvSpPr/>
            </xdr:nvSpPr>
            <xdr:spPr>
              <a:xfrm>
                <a:off x="1696811" y="277044"/>
                <a:ext cx="790575" cy="781051"/>
              </a:xfrm>
              <a:prstGeom prst="roundRect">
                <a:avLst/>
              </a:prstGeom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49" name="CaixaDeTexto 48">
                <a:extLst>
                  <a:ext uri="{FF2B5EF4-FFF2-40B4-BE49-F238E27FC236}">
                    <a16:creationId xmlns:a16="http://schemas.microsoft.com/office/drawing/2014/main" id="{D04CD51A-F29B-3380-9B24-936C7D0204C5}"/>
                  </a:ext>
                </a:extLst>
              </xdr:cNvPr>
              <xdr:cNvSpPr txBox="1"/>
            </xdr:nvSpPr>
            <xdr:spPr>
              <a:xfrm>
                <a:off x="2409825" y="257175"/>
                <a:ext cx="5086350" cy="56197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2000" b="1" kern="1200"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    Hello. Simone</a:t>
                </a:r>
              </a:p>
            </xdr:txBody>
          </xdr:sp>
          <xdr:sp macro="" textlink="">
            <xdr:nvSpPr>
              <xdr:cNvPr id="52" name="CaixaDeTexto 51">
                <a:extLst>
                  <a:ext uri="{FF2B5EF4-FFF2-40B4-BE49-F238E27FC236}">
                    <a16:creationId xmlns:a16="http://schemas.microsoft.com/office/drawing/2014/main" id="{F7A33D2B-A0B1-4ECF-8909-84C217F5F1AB}"/>
                  </a:ext>
                </a:extLst>
              </xdr:cNvPr>
              <xdr:cNvSpPr txBox="1"/>
            </xdr:nvSpPr>
            <xdr:spPr>
              <a:xfrm>
                <a:off x="2362200" y="676276"/>
                <a:ext cx="5086350" cy="56197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marL="0" indent="0"/>
                <a:r>
                  <a:rPr lang="pt-BR" sz="1200" b="1" kern="1200" baseline="0">
                    <a:solidFill>
                      <a:schemeClr val="bg2">
                        <a:lumMod val="50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rPr>
                  <a:t>       Acompanhamento Financeiro</a:t>
                </a:r>
              </a:p>
            </xdr:txBody>
          </xdr:sp>
          <xdr:sp macro="" textlink="">
            <xdr:nvSpPr>
              <xdr:cNvPr id="54" name="Retângulo: Cantos Arredondados 53">
                <a:hlinkClick xmlns:r="http://schemas.openxmlformats.org/officeDocument/2006/relationships" r:id="rId10"/>
                <a:extLst>
                  <a:ext uri="{FF2B5EF4-FFF2-40B4-BE49-F238E27FC236}">
                    <a16:creationId xmlns:a16="http://schemas.microsoft.com/office/drawing/2014/main" id="{AB4D291C-F75E-4FC5-B250-223DDD3B083C}"/>
                  </a:ext>
                </a:extLst>
              </xdr:cNvPr>
              <xdr:cNvSpPr/>
            </xdr:nvSpPr>
            <xdr:spPr>
              <a:xfrm>
                <a:off x="8048625" y="638174"/>
                <a:ext cx="5295900" cy="276225"/>
              </a:xfrm>
              <a:prstGeom prst="roundRect">
                <a:avLst/>
              </a:prstGeom>
              <a:solidFill>
                <a:schemeClr val="tx2">
                  <a:lumMod val="10000"/>
                  <a:lumOff val="90000"/>
                </a:schemeClr>
              </a:solidFill>
              <a:ln>
                <a:solidFill>
                  <a:schemeClr val="bg1">
                    <a:lumMod val="95000"/>
                  </a:schemeClr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pt-BR" sz="1100" kern="1200" baseline="0">
                    <a:solidFill>
                      <a:schemeClr val="bg2">
                        <a:lumMod val="50000"/>
                      </a:schemeClr>
                    </a:solidFill>
                  </a:rPr>
                  <a:t>Pesquisar dados..</a:t>
                </a:r>
              </a:p>
            </xdr:txBody>
          </xdr:sp>
        </xdr:grpSp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4217BF48-026B-1ECE-2D67-2DE805C6DDB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482332" y="-1"/>
              <a:ext cx="1218686" cy="1058096"/>
            </a:xfrm>
            <a:prstGeom prst="rect">
              <a:avLst/>
            </a:prstGeom>
          </xdr:spPr>
        </xdr:pic>
      </xdr:grpSp>
      <xdr:pic>
        <xdr:nvPicPr>
          <xdr:cNvPr id="33" name="Gráfico 32" descr="Lupa com preenchimento sólido">
            <a:extLst>
              <a:ext uri="{FF2B5EF4-FFF2-40B4-BE49-F238E27FC236}">
                <a16:creationId xmlns:a16="http://schemas.microsoft.com/office/drawing/2014/main" id="{76315F5A-9147-E20A-4AC5-384FD98901F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96DAC541-7B7A-43D3-8B79-37D633B846F1}">
                <asvg:svgBlip xmlns:asvg="http://schemas.microsoft.com/office/drawing/2016/SVG/main" r:embed="rId13"/>
              </a:ext>
            </a:extLst>
          </a:blip>
          <a:stretch>
            <a:fillRect/>
          </a:stretch>
        </xdr:blipFill>
        <xdr:spPr>
          <a:xfrm>
            <a:off x="13548360" y="657225"/>
            <a:ext cx="320040" cy="266700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130629</xdr:colOff>
      <xdr:row>7</xdr:row>
      <xdr:rowOff>32658</xdr:rowOff>
    </xdr:from>
    <xdr:to>
      <xdr:col>20</xdr:col>
      <xdr:colOff>130629</xdr:colOff>
      <xdr:row>22</xdr:row>
      <xdr:rowOff>137228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65E11AAE-190E-4069-8C16-F70598A49B5B}"/>
            </a:ext>
          </a:extLst>
        </xdr:cNvPr>
        <xdr:cNvGrpSpPr/>
      </xdr:nvGrpSpPr>
      <xdr:grpSpPr>
        <a:xfrm>
          <a:off x="8700519" y="1347891"/>
          <a:ext cx="4843398" cy="2922926"/>
          <a:chOff x="3275904" y="1419225"/>
          <a:chExt cx="4876800" cy="2819401"/>
        </a:xfrm>
      </xdr:grpSpPr>
      <xdr:grpSp>
        <xdr:nvGrpSpPr>
          <xdr:cNvPr id="36" name="Agrupar 35">
            <a:extLst>
              <a:ext uri="{FF2B5EF4-FFF2-40B4-BE49-F238E27FC236}">
                <a16:creationId xmlns:a16="http://schemas.microsoft.com/office/drawing/2014/main" id="{64BA469D-F58E-3382-40BB-D4F9559D6ABC}"/>
              </a:ext>
            </a:extLst>
          </xdr:cNvPr>
          <xdr:cNvGrpSpPr/>
        </xdr:nvGrpSpPr>
        <xdr:grpSpPr>
          <a:xfrm>
            <a:off x="3275904" y="1419225"/>
            <a:ext cx="4876800" cy="2819401"/>
            <a:chOff x="2162175" y="180975"/>
            <a:chExt cx="4876800" cy="2819401"/>
          </a:xfrm>
        </xdr:grpSpPr>
        <xdr:grpSp>
          <xdr:nvGrpSpPr>
            <xdr:cNvPr id="39" name="Agrupar 38">
              <a:extLst>
                <a:ext uri="{FF2B5EF4-FFF2-40B4-BE49-F238E27FC236}">
                  <a16:creationId xmlns:a16="http://schemas.microsoft.com/office/drawing/2014/main" id="{95D3AB7E-7281-D454-C514-7DB7D8F9C06C}"/>
                </a:ext>
              </a:extLst>
            </xdr:cNvPr>
            <xdr:cNvGrpSpPr/>
          </xdr:nvGrpSpPr>
          <xdr:grpSpPr>
            <a:xfrm>
              <a:off x="2162175" y="180975"/>
              <a:ext cx="4876800" cy="2819401"/>
              <a:chOff x="2009775" y="152400"/>
              <a:chExt cx="4876800" cy="2819401"/>
            </a:xfrm>
          </xdr:grpSpPr>
          <xdr:sp macro="" textlink="">
            <xdr:nvSpPr>
              <xdr:cNvPr id="42" name="Retângulo: Cantos Arredondados 41">
                <a:extLst>
                  <a:ext uri="{FF2B5EF4-FFF2-40B4-BE49-F238E27FC236}">
                    <a16:creationId xmlns:a16="http://schemas.microsoft.com/office/drawing/2014/main" id="{40115372-4793-494B-CDD8-E62797322A4E}"/>
                  </a:ext>
                </a:extLst>
              </xdr:cNvPr>
              <xdr:cNvSpPr/>
            </xdr:nvSpPr>
            <xdr:spPr>
              <a:xfrm>
                <a:off x="2038350" y="209551"/>
                <a:ext cx="4848225" cy="2762250"/>
              </a:xfrm>
              <a:prstGeom prst="round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43" name="Retângulo: Cantos Superiores Arredondados 42">
                <a:extLst>
                  <a:ext uri="{FF2B5EF4-FFF2-40B4-BE49-F238E27FC236}">
                    <a16:creationId xmlns:a16="http://schemas.microsoft.com/office/drawing/2014/main" id="{C9E2A13B-7DB2-A154-CE31-AADCDC95458D}"/>
                  </a:ext>
                </a:extLst>
              </xdr:cNvPr>
              <xdr:cNvSpPr/>
            </xdr:nvSpPr>
            <xdr:spPr>
              <a:xfrm>
                <a:off x="2009775" y="152400"/>
                <a:ext cx="4867275" cy="552451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41" name="CaixaDeTexto 40">
              <a:extLst>
                <a:ext uri="{FF2B5EF4-FFF2-40B4-BE49-F238E27FC236}">
                  <a16:creationId xmlns:a16="http://schemas.microsoft.com/office/drawing/2014/main" id="{0D25F7BF-E374-E41D-CC52-793CFB55CB3D}"/>
                </a:ext>
              </a:extLst>
            </xdr:cNvPr>
            <xdr:cNvSpPr txBox="1"/>
          </xdr:nvSpPr>
          <xdr:spPr>
            <a:xfrm>
              <a:off x="2469696" y="250392"/>
              <a:ext cx="4505325" cy="41910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/>
                <a:t>   </a:t>
              </a:r>
              <a:r>
                <a:rPr lang="pt-BR" sz="2000" kern="1200" baseline="0"/>
                <a:t>        </a:t>
              </a:r>
              <a:r>
                <a:rPr lang="pt-BR" sz="2000" b="1" kern="1200" baseline="0">
                  <a:solidFill>
                    <a:schemeClr val="bg1"/>
                  </a:solidFill>
                  <a:latin typeface="Segoe UI Light" panose="020B0502040204020203" pitchFamily="34" charset="0"/>
                  <a:ea typeface="Segoe UI Black" panose="020B0A02040204020203" pitchFamily="34" charset="0"/>
                  <a:cs typeface="Segoe UI Light" panose="020B0502040204020203" pitchFamily="34" charset="0"/>
                </a:rPr>
                <a:t>Economias</a:t>
              </a:r>
              <a:endParaRPr lang="pt-BR" sz="2000" b="1" kern="1200">
                <a:solidFill>
                  <a:schemeClr val="bg1"/>
                </a:solidFill>
                <a:latin typeface="Segoe UI Light" panose="020B0502040204020203" pitchFamily="34" charset="0"/>
                <a:ea typeface="Segoe UI Black" panose="020B0A02040204020203" pitchFamily="34" charset="0"/>
                <a:cs typeface="Segoe UI Light" panose="020B0502040204020203" pitchFamily="34" charset="0"/>
              </a:endParaRPr>
            </a:p>
          </xdr:txBody>
        </xdr:sp>
      </xdr:grpSp>
      <xdr:pic>
        <xdr:nvPicPr>
          <xdr:cNvPr id="37" name="Gráfico 36" descr="Cofrinho estrutura de tópicos">
            <a:extLst>
              <a:ext uri="{FF2B5EF4-FFF2-40B4-BE49-F238E27FC236}">
                <a16:creationId xmlns:a16="http://schemas.microsoft.com/office/drawing/2014/main" id="{B44ABCC2-2188-F964-FA94-125903D4E7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96DAC541-7B7A-43D3-8B79-37D633B846F1}">
                <asvg:svgBlip xmlns:asvg="http://schemas.microsoft.com/office/drawing/2016/SVG/main" r:embed="rId15"/>
              </a:ext>
            </a:extLst>
          </a:blip>
          <a:srcRect/>
          <a:stretch/>
        </xdr:blipFill>
        <xdr:spPr>
          <a:xfrm>
            <a:off x="3524124" y="1448601"/>
            <a:ext cx="492007" cy="481583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348342</xdr:colOff>
      <xdr:row>10</xdr:row>
      <xdr:rowOff>65314</xdr:rowOff>
    </xdr:from>
    <xdr:to>
      <xdr:col>19</xdr:col>
      <xdr:colOff>522513</xdr:colOff>
      <xdr:row>24</xdr:row>
      <xdr:rowOff>21772</xdr:rowOff>
    </xdr:to>
    <xdr:graphicFrame macro="">
      <xdr:nvGraphicFramePr>
        <xdr:cNvPr id="50" name="Gráfico 49">
          <a:extLst>
            <a:ext uri="{FF2B5EF4-FFF2-40B4-BE49-F238E27FC236}">
              <a16:creationId xmlns:a16="http://schemas.microsoft.com/office/drawing/2014/main" id="{5F3816D5-C350-4FE6-9E1F-0773FB17A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5</xdr:row>
      <xdr:rowOff>41910</xdr:rowOff>
    </xdr:from>
    <xdr:to>
      <xdr:col>13</xdr:col>
      <xdr:colOff>381000</xdr:colOff>
      <xdr:row>20</xdr:row>
      <xdr:rowOff>41910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3724F85-1F8E-AA4F-FE2D-53E96C990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one" refreshedDate="45672.733107060187" createdVersion="8" refreshedVersion="8" minRefreshableVersion="3" recordCount="45" xr:uid="{829D800A-801B-4178-8AD5-BFF347C084C2}">
  <cacheSource type="worksheet">
    <worksheetSource ref="A1:H1048576" sheet="Data"/>
  </cacheSource>
  <cacheFields count="8">
    <cacheField name="Data" numFmtId="14">
      <sharedItems containsNonDate="0" containsDate="1" containsString="0" containsBlank="1" minDate="2024-08-01T00:00:00" maxDate="2024-11-01T00:00:00"/>
    </cacheField>
    <cacheField name="Mês" numFmtId="1">
      <sharedItems containsString="0" containsBlank="1" containsNumber="1" containsInteger="1" minValue="8" maxValue="10" count="4">
        <n v="8"/>
        <n v="9"/>
        <n v="10"/>
        <m/>
      </sharedItems>
    </cacheField>
    <cacheField name="Tipo" numFmtId="0">
      <sharedItems containsBlank="1" count="3">
        <s v="ENTRADA"/>
        <s v="SAÍDA"/>
        <m/>
      </sharedItems>
    </cacheField>
    <cacheField name="Descrição" numFmtId="0">
      <sharedItems containsBlank="1"/>
    </cacheField>
    <cacheField name="Categoria" numFmtId="0">
      <sharedItems containsBlank="1" count="39">
        <s v="Salário mensal"/>
        <s v="Compras no supermercado"/>
        <s v="Gasolina"/>
        <s v="Cinema"/>
        <s v="Consulta odontológica"/>
        <s v="Material escolar"/>
        <s v="Compra de roupas de inverno"/>
        <s v="Dividendos de ações"/>
        <s v="Limpeza do apartamento"/>
        <s v="Compra de novo celular"/>
        <s v="Reparos domésticos"/>
        <s v="Presente de aniversário"/>
        <s v="Corte de cabelo e barba"/>
        <s v="Ração e petiscos para o cachorro"/>
        <s v="Reserva de pousada"/>
        <s v="Jantar em restaurante francês"/>
        <s v="Cinema e jantar"/>
        <s v="Plano de saúde"/>
        <s v="Compra de roupas"/>
        <s v="Pagamento por projeto freelancer"/>
        <s v="Manutenção do veículo"/>
        <s v="Compra de novo smartphone"/>
        <s v="Conta de energia elétrica"/>
        <s v="Aniversário da mãe"/>
        <s v="Recarga de cartão de transporte"/>
        <s v="Ingressos para teatro"/>
        <s v="Remédios de farmácia"/>
        <s v="Cursos online"/>
        <s v="Roupas de primavera"/>
        <s v="Manutenção da casa"/>
        <s v="Venda de equipamentos eletrônicos"/>
        <s v="Manutenção do computador"/>
        <s v="Troca de móveis da cozinha"/>
        <s v="Presentes para casamento"/>
        <s v="Veterinário para o pet"/>
        <s v="Salão de beleza"/>
        <s v="Jantar em restaurante italiano"/>
        <s v="Reserva de hotel para fim de semana"/>
        <m/>
      </sharedItems>
    </cacheField>
    <cacheField name="Valor" numFmtId="0">
      <sharedItems containsString="0" containsBlank="1" containsNumber="1" containsInteger="1" minValue="80" maxValue="5000"/>
    </cacheField>
    <cacheField name="Status" numFmtId="0">
      <sharedItems containsBlank="1"/>
    </cacheField>
    <cacheField name="Operação Bancári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one" refreshedDate="45672.775622569447" createdVersion="8" refreshedVersion="8" minRefreshableVersion="3" recordCount="44" xr:uid="{7FD4914C-793F-4C8B-88BC-AF10F1A454FC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Descrição" numFmtId="0">
      <sharedItems/>
    </cacheField>
    <cacheField name="Categoria" numFmtId="0">
      <sharedItems count="38">
        <s v="Salário mensal"/>
        <s v="Compras no supermercado"/>
        <s v="Gasolina"/>
        <s v="Cinema"/>
        <s v="Consulta odontológica"/>
        <s v="Material escolar"/>
        <s v="Compra de roupas de inverno"/>
        <s v="Dividendos de ações"/>
        <s v="Limpeza do apartamento"/>
        <s v="Compra de novo celular"/>
        <s v="Reparos domésticos"/>
        <s v="Presente de aniversário"/>
        <s v="Corte de cabelo e barba"/>
        <s v="Ração e petiscos para o cachorro"/>
        <s v="Reserva de pousada"/>
        <s v="Jantar em restaurante francês"/>
        <s v="Cinema e jantar"/>
        <s v="Plano de saúde"/>
        <s v="Compra de roupas"/>
        <s v="Pagamento por projeto freelancer"/>
        <s v="Manutenção do veículo"/>
        <s v="Compra de novo smartphone"/>
        <s v="Conta de energia elétrica"/>
        <s v="Aniversário da mãe"/>
        <s v="Recarga de cartão de transporte"/>
        <s v="Ingressos para teatro"/>
        <s v="Remédios de farmácia"/>
        <s v="Cursos online"/>
        <s v="Roupas de primavera"/>
        <s v="Manutenção da casa"/>
        <s v="Venda de equipamentos eletrônicos"/>
        <s v="Manutenção do computador"/>
        <s v="Troca de móveis da cozinha"/>
        <s v="Presentes para casamento"/>
        <s v="Veterinário para o pet"/>
        <s v="Salão de beleza"/>
        <s v="Jantar em restaurante italiano"/>
        <s v="Reserva de hotel para fim de semana"/>
      </sharedItems>
    </cacheField>
    <cacheField name="Valor" numFmtId="44">
      <sharedItems containsSemiMixedTypes="0" containsString="0" containsNumber="1" containsInteger="1" minValue="80" maxValue="5000"/>
    </cacheField>
    <cacheField name="Status" numFmtId="0">
      <sharedItems/>
    </cacheField>
    <cacheField name="Operação Bancária" numFmtId="0">
      <sharedItems/>
    </cacheField>
  </cacheFields>
  <extLst>
    <ext xmlns:x14="http://schemas.microsoft.com/office/spreadsheetml/2009/9/main" uri="{725AE2AE-9491-48be-B2B4-4EB974FC3084}">
      <x14:pivotCacheDefinition pivotCacheId="116139986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d v="2024-08-01T00:00:00"/>
    <x v="0"/>
    <x v="0"/>
    <s v="Renda Fixa"/>
    <x v="0"/>
    <n v="5000"/>
    <s v="Transferência"/>
    <s v="Recebido"/>
  </r>
  <r>
    <d v="2024-08-01T00:00:00"/>
    <x v="0"/>
    <x v="1"/>
    <s v="Alimentação"/>
    <x v="1"/>
    <n v="550"/>
    <s v="Débito Automático"/>
    <s v="Pendente"/>
  </r>
  <r>
    <d v="2024-08-03T00:00:00"/>
    <x v="0"/>
    <x v="1"/>
    <s v="Transporte"/>
    <x v="2"/>
    <n v="300"/>
    <s v="Cartão de Crédito"/>
    <s v="Pago"/>
  </r>
  <r>
    <d v="2024-08-05T00:00:00"/>
    <x v="0"/>
    <x v="1"/>
    <s v="Lazer"/>
    <x v="3"/>
    <n v="120"/>
    <s v="Cartão de Crédito"/>
    <s v="Pago"/>
  </r>
  <r>
    <d v="2024-08-07T00:00:00"/>
    <x v="0"/>
    <x v="1"/>
    <s v="Saúde"/>
    <x v="4"/>
    <n v="250"/>
    <s v="Transferência"/>
    <s v="Pago"/>
  </r>
  <r>
    <d v="2024-08-10T00:00:00"/>
    <x v="0"/>
    <x v="1"/>
    <s v="Educação"/>
    <x v="5"/>
    <n v="400"/>
    <s v="Débito Automático"/>
    <s v="Pendente"/>
  </r>
  <r>
    <d v="2024-08-12T00:00:00"/>
    <x v="0"/>
    <x v="1"/>
    <s v="Vestuário"/>
    <x v="6"/>
    <n v="600"/>
    <s v="Cartão de Crédito"/>
    <s v="Pendente"/>
  </r>
  <r>
    <d v="2024-08-15T00:00:00"/>
    <x v="0"/>
    <x v="0"/>
    <s v="Investimentos"/>
    <x v="7"/>
    <n v="800"/>
    <s v="Transferência"/>
    <s v="Recebido"/>
  </r>
  <r>
    <d v="2024-08-15T00:00:00"/>
    <x v="0"/>
    <x v="1"/>
    <s v="Serviços"/>
    <x v="8"/>
    <n v="150"/>
    <s v="Transferência"/>
    <s v="Pago"/>
  </r>
  <r>
    <d v="2024-08-18T00:00:00"/>
    <x v="0"/>
    <x v="1"/>
    <s v="Eletrônicos"/>
    <x v="9"/>
    <n v="1200"/>
    <s v="Cartão de Crédito"/>
    <s v="Pendente"/>
  </r>
  <r>
    <d v="2024-08-20T00:00:00"/>
    <x v="0"/>
    <x v="1"/>
    <s v="Utilidades Domésticas"/>
    <x v="10"/>
    <n v="450"/>
    <s v="Débito Automático"/>
    <s v="Pago"/>
  </r>
  <r>
    <d v="2024-08-22T00:00:00"/>
    <x v="0"/>
    <x v="1"/>
    <s v="Presentes"/>
    <x v="11"/>
    <n v="180"/>
    <s v="Transferência"/>
    <s v="Pendente"/>
  </r>
  <r>
    <d v="2024-08-24T00:00:00"/>
    <x v="0"/>
    <x v="1"/>
    <s v="Beleza"/>
    <x v="12"/>
    <n v="80"/>
    <s v="Débito Automático"/>
    <s v="Pago"/>
  </r>
  <r>
    <d v="2024-08-28T00:00:00"/>
    <x v="0"/>
    <x v="1"/>
    <s v="Pet Care"/>
    <x v="13"/>
    <n v="200"/>
    <s v="Débito Automático"/>
    <s v="Pago"/>
  </r>
  <r>
    <d v="2024-08-30T00:00:00"/>
    <x v="0"/>
    <x v="1"/>
    <s v="Viagem"/>
    <x v="14"/>
    <n v="750"/>
    <s v="Transferência"/>
    <s v="Pendente"/>
  </r>
  <r>
    <d v="2024-08-31T00:00:00"/>
    <x v="0"/>
    <x v="1"/>
    <s v="Gastronomia"/>
    <x v="15"/>
    <n v="350"/>
    <s v="Cartão de Crédito"/>
    <s v="Pago"/>
  </r>
  <r>
    <d v="2024-09-01T00:00:00"/>
    <x v="1"/>
    <x v="0"/>
    <s v="Renda Fixa"/>
    <x v="0"/>
    <n v="5000"/>
    <s v="Transferência"/>
    <s v="Recebido"/>
  </r>
  <r>
    <d v="2024-09-02T00:00:00"/>
    <x v="1"/>
    <x v="1"/>
    <s v="Alimentação"/>
    <x v="1"/>
    <n v="450"/>
    <s v="Débito Automático"/>
    <s v="Pendente"/>
  </r>
  <r>
    <d v="2024-09-05T00:00:00"/>
    <x v="1"/>
    <x v="1"/>
    <s v="Transporte"/>
    <x v="2"/>
    <n v="300"/>
    <s v="Débito Automático"/>
    <s v="Pago"/>
  </r>
  <r>
    <d v="2024-09-08T00:00:00"/>
    <x v="1"/>
    <x v="1"/>
    <s v="Lazer"/>
    <x v="16"/>
    <n v="200"/>
    <s v="Transferência"/>
    <s v="Pago"/>
  </r>
  <r>
    <d v="2024-09-11T00:00:00"/>
    <x v="1"/>
    <x v="1"/>
    <s v="Saúde"/>
    <x v="17"/>
    <n v="600"/>
    <s v="Débito Automático"/>
    <s v="Pendente"/>
  </r>
  <r>
    <d v="2024-09-14T00:00:00"/>
    <x v="1"/>
    <x v="1"/>
    <s v="Educação"/>
    <x v="5"/>
    <n v="350"/>
    <s v="Transferência"/>
    <s v="Pago"/>
  </r>
  <r>
    <d v="2024-09-17T00:00:00"/>
    <x v="1"/>
    <x v="1"/>
    <s v="Vestuário"/>
    <x v="18"/>
    <n v="500"/>
    <s v="Cartão de Crédito"/>
    <s v="Pendente"/>
  </r>
  <r>
    <d v="2024-09-20T00:00:00"/>
    <x v="1"/>
    <x v="0"/>
    <s v="Freelance"/>
    <x v="19"/>
    <n v="1200"/>
    <s v="Transferência"/>
    <s v="Recebido"/>
  </r>
  <r>
    <d v="2024-09-20T00:00:00"/>
    <x v="1"/>
    <x v="1"/>
    <s v="Serviços"/>
    <x v="20"/>
    <n v="800"/>
    <s v="Transferência"/>
    <s v="Pago"/>
  </r>
  <r>
    <d v="2024-09-23T00:00:00"/>
    <x v="1"/>
    <x v="1"/>
    <s v="Eletrônicos"/>
    <x v="21"/>
    <n v="1500"/>
    <s v="Cartão de Crédito"/>
    <s v="Pendente"/>
  </r>
  <r>
    <d v="2024-09-26T00:00:00"/>
    <x v="1"/>
    <x v="1"/>
    <s v="Utilidades Dom."/>
    <x v="22"/>
    <n v="250"/>
    <s v="Débito Automático"/>
    <s v="Pago"/>
  </r>
  <r>
    <d v="2024-09-29T00:00:00"/>
    <x v="1"/>
    <x v="1"/>
    <s v="Presentes"/>
    <x v="23"/>
    <n v="400"/>
    <s v="Cartão de Crédito"/>
    <s v="Pendente"/>
  </r>
  <r>
    <d v="2024-10-01T00:00:00"/>
    <x v="2"/>
    <x v="0"/>
    <s v="Renda Fixa"/>
    <x v="0"/>
    <n v="5000"/>
    <s v="Transferência"/>
    <s v="Recebido"/>
  </r>
  <r>
    <d v="2024-10-01T00:00:00"/>
    <x v="2"/>
    <x v="1"/>
    <s v="Alimentação"/>
    <x v="1"/>
    <n v="600"/>
    <s v="Débito Automático"/>
    <s v="Pendente"/>
  </r>
  <r>
    <d v="2024-10-03T00:00:00"/>
    <x v="2"/>
    <x v="1"/>
    <s v="Transporte"/>
    <x v="24"/>
    <n v="200"/>
    <s v="Cartão de Crédito"/>
    <s v="Pago"/>
  </r>
  <r>
    <d v="2024-10-05T00:00:00"/>
    <x v="2"/>
    <x v="1"/>
    <s v="Lazer"/>
    <x v="25"/>
    <n v="180"/>
    <s v="Transferência"/>
    <s v="Pago"/>
  </r>
  <r>
    <d v="2024-10-08T00:00:00"/>
    <x v="2"/>
    <x v="1"/>
    <s v="Saúde"/>
    <x v="26"/>
    <n v="120"/>
    <s v="Débito Automático"/>
    <s v="Pendente"/>
  </r>
  <r>
    <d v="2024-10-10T00:00:00"/>
    <x v="2"/>
    <x v="1"/>
    <s v="Educação"/>
    <x v="27"/>
    <n v="350"/>
    <s v="Cartão de Crédito"/>
    <s v="Pendente"/>
  </r>
  <r>
    <d v="2024-10-13T00:00:00"/>
    <x v="2"/>
    <x v="1"/>
    <s v="Vestuário"/>
    <x v="28"/>
    <n v="400"/>
    <s v="Transferência"/>
    <s v="Pago"/>
  </r>
  <r>
    <d v="2024-10-15T00:00:00"/>
    <x v="2"/>
    <x v="1"/>
    <s v="Serviços"/>
    <x v="29"/>
    <n v="450"/>
    <s v="Débito Automático"/>
    <s v="Pago"/>
  </r>
  <r>
    <d v="2024-10-18T00:00:00"/>
    <x v="2"/>
    <x v="0"/>
    <s v="Venda de ativos"/>
    <x v="30"/>
    <n v="1500"/>
    <s v="Transferência"/>
    <s v="Recebido"/>
  </r>
  <r>
    <d v="2024-10-18T00:00:00"/>
    <x v="2"/>
    <x v="1"/>
    <s v="Eletrônicos"/>
    <x v="31"/>
    <n v="300"/>
    <s v="Cartão de Crédito"/>
    <s v="Pendente"/>
  </r>
  <r>
    <d v="2024-10-20T00:00:00"/>
    <x v="2"/>
    <x v="1"/>
    <s v="Utilidades Domésticas"/>
    <x v="32"/>
    <n v="800"/>
    <s v="Transferência"/>
    <s v="Pago"/>
  </r>
  <r>
    <d v="2024-10-22T00:00:00"/>
    <x v="2"/>
    <x v="1"/>
    <s v="Presentes"/>
    <x v="33"/>
    <n v="250"/>
    <s v="Cartão de Crédito"/>
    <s v="Pendente"/>
  </r>
  <r>
    <d v="2024-10-24T00:00:00"/>
    <x v="2"/>
    <x v="1"/>
    <s v="Pet Care"/>
    <x v="34"/>
    <n v="150"/>
    <s v="Débito Automático"/>
    <s v="Pago"/>
  </r>
  <r>
    <d v="2024-10-26T00:00:00"/>
    <x v="2"/>
    <x v="1"/>
    <s v="Beleza"/>
    <x v="35"/>
    <n v="250"/>
    <s v="Transferência"/>
    <s v="Pendente"/>
  </r>
  <r>
    <d v="2024-10-30T00:00:00"/>
    <x v="2"/>
    <x v="1"/>
    <s v="Gastronomia"/>
    <x v="36"/>
    <n v="220"/>
    <s v="Transferência"/>
    <s v="Pendente"/>
  </r>
  <r>
    <d v="2024-10-31T00:00:00"/>
    <x v="2"/>
    <x v="1"/>
    <s v="Viagem"/>
    <x v="37"/>
    <n v="500"/>
    <s v="Cartão de Crédito"/>
    <s v="Pendente"/>
  </r>
  <r>
    <m/>
    <x v="3"/>
    <x v="2"/>
    <m/>
    <x v="38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s v="Renda Fixa"/>
    <x v="0"/>
    <n v="5000"/>
    <s v="Transferência"/>
    <s v="Recebido"/>
  </r>
  <r>
    <d v="2024-08-01T00:00:00"/>
    <x v="0"/>
    <x v="1"/>
    <s v="Alimentação"/>
    <x v="1"/>
    <n v="550"/>
    <s v="Débito Automático"/>
    <s v="Pendente"/>
  </r>
  <r>
    <d v="2024-08-03T00:00:00"/>
    <x v="0"/>
    <x v="1"/>
    <s v="Transporte"/>
    <x v="2"/>
    <n v="300"/>
    <s v="Cartão de Crédito"/>
    <s v="Pago"/>
  </r>
  <r>
    <d v="2024-08-05T00:00:00"/>
    <x v="0"/>
    <x v="1"/>
    <s v="Lazer"/>
    <x v="3"/>
    <n v="120"/>
    <s v="Cartão de Crédito"/>
    <s v="Pago"/>
  </r>
  <r>
    <d v="2024-08-07T00:00:00"/>
    <x v="0"/>
    <x v="1"/>
    <s v="Saúde"/>
    <x v="4"/>
    <n v="250"/>
    <s v="Transferência"/>
    <s v="Pago"/>
  </r>
  <r>
    <d v="2024-08-10T00:00:00"/>
    <x v="0"/>
    <x v="1"/>
    <s v="Educação"/>
    <x v="5"/>
    <n v="400"/>
    <s v="Débito Automático"/>
    <s v="Pendente"/>
  </r>
  <r>
    <d v="2024-08-12T00:00:00"/>
    <x v="0"/>
    <x v="1"/>
    <s v="Vestuário"/>
    <x v="6"/>
    <n v="600"/>
    <s v="Cartão de Crédito"/>
    <s v="Pendente"/>
  </r>
  <r>
    <d v="2024-08-15T00:00:00"/>
    <x v="0"/>
    <x v="0"/>
    <s v="Investimentos"/>
    <x v="7"/>
    <n v="800"/>
    <s v="Transferência"/>
    <s v="Recebido"/>
  </r>
  <r>
    <d v="2024-08-15T00:00:00"/>
    <x v="0"/>
    <x v="1"/>
    <s v="Serviços"/>
    <x v="8"/>
    <n v="150"/>
    <s v="Transferência"/>
    <s v="Pago"/>
  </r>
  <r>
    <d v="2024-08-18T00:00:00"/>
    <x v="0"/>
    <x v="1"/>
    <s v="Eletrônicos"/>
    <x v="9"/>
    <n v="1200"/>
    <s v="Cartão de Crédito"/>
    <s v="Pendente"/>
  </r>
  <r>
    <d v="2024-08-20T00:00:00"/>
    <x v="0"/>
    <x v="1"/>
    <s v="Utilidades Domésticas"/>
    <x v="10"/>
    <n v="450"/>
    <s v="Débito Automático"/>
    <s v="Pago"/>
  </r>
  <r>
    <d v="2024-08-22T00:00:00"/>
    <x v="0"/>
    <x v="1"/>
    <s v="Presentes"/>
    <x v="11"/>
    <n v="180"/>
    <s v="Transferência"/>
    <s v="Pendente"/>
  </r>
  <r>
    <d v="2024-08-24T00:00:00"/>
    <x v="0"/>
    <x v="1"/>
    <s v="Beleza"/>
    <x v="12"/>
    <n v="80"/>
    <s v="Débito Automático"/>
    <s v="Pago"/>
  </r>
  <r>
    <d v="2024-08-28T00:00:00"/>
    <x v="0"/>
    <x v="1"/>
    <s v="Pet Care"/>
    <x v="13"/>
    <n v="200"/>
    <s v="Débito Automático"/>
    <s v="Pago"/>
  </r>
  <r>
    <d v="2024-08-30T00:00:00"/>
    <x v="0"/>
    <x v="1"/>
    <s v="Viagem"/>
    <x v="14"/>
    <n v="750"/>
    <s v="Transferência"/>
    <s v="Pendente"/>
  </r>
  <r>
    <d v="2024-08-31T00:00:00"/>
    <x v="0"/>
    <x v="1"/>
    <s v="Gastronomia"/>
    <x v="15"/>
    <n v="350"/>
    <s v="Cartão de Crédito"/>
    <s v="Pago"/>
  </r>
  <r>
    <d v="2024-09-01T00:00:00"/>
    <x v="1"/>
    <x v="0"/>
    <s v="Renda Fixa"/>
    <x v="0"/>
    <n v="5000"/>
    <s v="Transferência"/>
    <s v="Recebido"/>
  </r>
  <r>
    <d v="2024-09-02T00:00:00"/>
    <x v="1"/>
    <x v="1"/>
    <s v="Alimentação"/>
    <x v="1"/>
    <n v="450"/>
    <s v="Débito Automático"/>
    <s v="Pendente"/>
  </r>
  <r>
    <d v="2024-09-05T00:00:00"/>
    <x v="1"/>
    <x v="1"/>
    <s v="Transporte"/>
    <x v="2"/>
    <n v="300"/>
    <s v="Débito Automático"/>
    <s v="Pago"/>
  </r>
  <r>
    <d v="2024-09-08T00:00:00"/>
    <x v="1"/>
    <x v="1"/>
    <s v="Lazer"/>
    <x v="16"/>
    <n v="200"/>
    <s v="Transferência"/>
    <s v="Pago"/>
  </r>
  <r>
    <d v="2024-09-11T00:00:00"/>
    <x v="1"/>
    <x v="1"/>
    <s v="Saúde"/>
    <x v="17"/>
    <n v="600"/>
    <s v="Débito Automático"/>
    <s v="Pendente"/>
  </r>
  <r>
    <d v="2024-09-14T00:00:00"/>
    <x v="1"/>
    <x v="1"/>
    <s v="Educação"/>
    <x v="5"/>
    <n v="350"/>
    <s v="Transferência"/>
    <s v="Pago"/>
  </r>
  <r>
    <d v="2024-09-17T00:00:00"/>
    <x v="1"/>
    <x v="1"/>
    <s v="Vestuário"/>
    <x v="18"/>
    <n v="500"/>
    <s v="Cartão de Crédito"/>
    <s v="Pendente"/>
  </r>
  <r>
    <d v="2024-09-20T00:00:00"/>
    <x v="1"/>
    <x v="0"/>
    <s v="Freelance"/>
    <x v="19"/>
    <n v="1200"/>
    <s v="Transferência"/>
    <s v="Recebido"/>
  </r>
  <r>
    <d v="2024-09-20T00:00:00"/>
    <x v="1"/>
    <x v="1"/>
    <s v="Serviços"/>
    <x v="20"/>
    <n v="800"/>
    <s v="Transferência"/>
    <s v="Pago"/>
  </r>
  <r>
    <d v="2024-09-23T00:00:00"/>
    <x v="1"/>
    <x v="1"/>
    <s v="Eletrônicos"/>
    <x v="21"/>
    <n v="1500"/>
    <s v="Cartão de Crédito"/>
    <s v="Pendente"/>
  </r>
  <r>
    <d v="2024-09-26T00:00:00"/>
    <x v="1"/>
    <x v="1"/>
    <s v="Utilidades Dom."/>
    <x v="22"/>
    <n v="250"/>
    <s v="Débito Automático"/>
    <s v="Pago"/>
  </r>
  <r>
    <d v="2024-09-29T00:00:00"/>
    <x v="1"/>
    <x v="1"/>
    <s v="Presentes"/>
    <x v="23"/>
    <n v="400"/>
    <s v="Cartão de Crédito"/>
    <s v="Pendente"/>
  </r>
  <r>
    <d v="2024-10-01T00:00:00"/>
    <x v="2"/>
    <x v="0"/>
    <s v="Renda Fixa"/>
    <x v="0"/>
    <n v="5000"/>
    <s v="Transferência"/>
    <s v="Recebido"/>
  </r>
  <r>
    <d v="2024-10-01T00:00:00"/>
    <x v="2"/>
    <x v="1"/>
    <s v="Alimentação"/>
    <x v="1"/>
    <n v="600"/>
    <s v="Débito Automático"/>
    <s v="Pendente"/>
  </r>
  <r>
    <d v="2024-10-03T00:00:00"/>
    <x v="2"/>
    <x v="1"/>
    <s v="Transporte"/>
    <x v="24"/>
    <n v="200"/>
    <s v="Cartão de Crédito"/>
    <s v="Pago"/>
  </r>
  <r>
    <d v="2024-10-05T00:00:00"/>
    <x v="2"/>
    <x v="1"/>
    <s v="Lazer"/>
    <x v="25"/>
    <n v="180"/>
    <s v="Transferência"/>
    <s v="Pago"/>
  </r>
  <r>
    <d v="2024-10-08T00:00:00"/>
    <x v="2"/>
    <x v="1"/>
    <s v="Saúde"/>
    <x v="26"/>
    <n v="120"/>
    <s v="Débito Automático"/>
    <s v="Pendente"/>
  </r>
  <r>
    <d v="2024-10-10T00:00:00"/>
    <x v="2"/>
    <x v="1"/>
    <s v="Educação"/>
    <x v="27"/>
    <n v="350"/>
    <s v="Cartão de Crédito"/>
    <s v="Pendente"/>
  </r>
  <r>
    <d v="2024-10-13T00:00:00"/>
    <x v="2"/>
    <x v="1"/>
    <s v="Vestuário"/>
    <x v="28"/>
    <n v="400"/>
    <s v="Transferência"/>
    <s v="Pago"/>
  </r>
  <r>
    <d v="2024-10-15T00:00:00"/>
    <x v="2"/>
    <x v="1"/>
    <s v="Serviços"/>
    <x v="29"/>
    <n v="450"/>
    <s v="Débito Automático"/>
    <s v="Pago"/>
  </r>
  <r>
    <d v="2024-10-18T00:00:00"/>
    <x v="2"/>
    <x v="0"/>
    <s v="Venda de ativos"/>
    <x v="30"/>
    <n v="1500"/>
    <s v="Transferência"/>
    <s v="Recebido"/>
  </r>
  <r>
    <d v="2024-10-18T00:00:00"/>
    <x v="2"/>
    <x v="1"/>
    <s v="Eletrônicos"/>
    <x v="31"/>
    <n v="300"/>
    <s v="Cartão de Crédito"/>
    <s v="Pendente"/>
  </r>
  <r>
    <d v="2024-10-20T00:00:00"/>
    <x v="2"/>
    <x v="1"/>
    <s v="Utilidades Domésticas"/>
    <x v="32"/>
    <n v="800"/>
    <s v="Transferência"/>
    <s v="Pago"/>
  </r>
  <r>
    <d v="2024-10-22T00:00:00"/>
    <x v="2"/>
    <x v="1"/>
    <s v="Presentes"/>
    <x v="33"/>
    <n v="250"/>
    <s v="Cartão de Crédito"/>
    <s v="Pendente"/>
  </r>
  <r>
    <d v="2024-10-24T00:00:00"/>
    <x v="2"/>
    <x v="1"/>
    <s v="Pet Care"/>
    <x v="34"/>
    <n v="150"/>
    <s v="Débito Automático"/>
    <s v="Pago"/>
  </r>
  <r>
    <d v="2024-10-26T00:00:00"/>
    <x v="2"/>
    <x v="1"/>
    <s v="Beleza"/>
    <x v="35"/>
    <n v="250"/>
    <s v="Transferência"/>
    <s v="Pendente"/>
  </r>
  <r>
    <d v="2024-10-30T00:00:00"/>
    <x v="2"/>
    <x v="1"/>
    <s v="Gastronomia"/>
    <x v="36"/>
    <n v="220"/>
    <s v="Transferência"/>
    <s v="Pendente"/>
  </r>
  <r>
    <d v="2024-10-31T00:00:00"/>
    <x v="2"/>
    <x v="1"/>
    <s v="Viagem"/>
    <x v="37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77AE65-78D1-4FA0-9E83-DF4FE44EC4E8}" name="saida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J18:K29" firstHeaderRow="1" firstDataRow="1" firstDataCol="1" rowPageCount="1" colPageCount="1"/>
  <pivotFields count="8">
    <pivotField numFmtId="14" showAll="0"/>
    <pivotField numFmtId="1" showAll="0">
      <items count="4">
        <item h="1" x="0"/>
        <item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axis="axisRow" showAll="0">
      <items count="39">
        <item x="23"/>
        <item x="3"/>
        <item x="16"/>
        <item x="9"/>
        <item x="21"/>
        <item x="18"/>
        <item x="6"/>
        <item x="1"/>
        <item x="4"/>
        <item x="22"/>
        <item x="12"/>
        <item x="27"/>
        <item x="7"/>
        <item x="2"/>
        <item x="25"/>
        <item x="15"/>
        <item x="36"/>
        <item x="8"/>
        <item x="29"/>
        <item x="31"/>
        <item x="20"/>
        <item x="5"/>
        <item x="19"/>
        <item x="17"/>
        <item x="11"/>
        <item x="33"/>
        <item x="13"/>
        <item x="24"/>
        <item x="26"/>
        <item x="10"/>
        <item x="37"/>
        <item x="14"/>
        <item x="28"/>
        <item x="35"/>
        <item x="0"/>
        <item x="32"/>
        <item x="30"/>
        <item x="34"/>
        <item t="default"/>
      </items>
    </pivotField>
    <pivotField dataField="1" numFmtId="44" showAll="0"/>
    <pivotField showAll="0" avgSubtotal="1"/>
    <pivotField showAll="0"/>
  </pivotFields>
  <rowFields count="1">
    <field x="4"/>
  </rowFields>
  <rowItems count="11">
    <i>
      <x/>
    </i>
    <i>
      <x v="2"/>
    </i>
    <i>
      <x v="4"/>
    </i>
    <i>
      <x v="5"/>
    </i>
    <i>
      <x v="7"/>
    </i>
    <i>
      <x v="9"/>
    </i>
    <i>
      <x v="13"/>
    </i>
    <i>
      <x v="20"/>
    </i>
    <i>
      <x v="21"/>
    </i>
    <i>
      <x v="23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44"/>
  </dataFields>
  <chartFormats count="4">
    <chartFormat chart="1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4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14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073B59-4476-41AB-8F21-476ED787D5AA}" name="entrad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C27:D32" firstHeaderRow="1" firstDataRow="1" firstDataCol="1" rowPageCount="2" colPageCount="1"/>
  <pivotFields count="8">
    <pivotField showAll="0"/>
    <pivotField axis="axisPage" multipleItemSelectionAllowed="1" showAll="0">
      <items count="5">
        <item x="0"/>
        <item x="1"/>
        <item x="2"/>
        <item h="1"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40">
        <item x="23"/>
        <item x="3"/>
        <item x="16"/>
        <item x="9"/>
        <item x="21"/>
        <item x="18"/>
        <item x="6"/>
        <item x="1"/>
        <item x="4"/>
        <item x="22"/>
        <item x="12"/>
        <item x="27"/>
        <item x="7"/>
        <item x="2"/>
        <item x="25"/>
        <item x="15"/>
        <item x="36"/>
        <item x="8"/>
        <item x="29"/>
        <item x="31"/>
        <item x="20"/>
        <item x="5"/>
        <item x="19"/>
        <item x="17"/>
        <item x="11"/>
        <item x="33"/>
        <item x="13"/>
        <item x="24"/>
        <item x="26"/>
        <item x="10"/>
        <item x="37"/>
        <item x="14"/>
        <item x="28"/>
        <item x="35"/>
        <item x="0"/>
        <item x="32"/>
        <item x="30"/>
        <item x="34"/>
        <item x="38"/>
        <item t="default"/>
      </items>
    </pivotField>
    <pivotField dataField="1" showAll="0"/>
    <pivotField showAll="0"/>
    <pivotField showAll="0"/>
  </pivotFields>
  <rowFields count="1">
    <field x="4"/>
  </rowFields>
  <rowItems count="5">
    <i>
      <x v="12"/>
    </i>
    <i>
      <x v="22"/>
    </i>
    <i>
      <x v="34"/>
    </i>
    <i>
      <x v="36"/>
    </i>
    <i t="grand">
      <x/>
    </i>
  </rowItems>
  <colItems count="1">
    <i/>
  </colItems>
  <pageFields count="2">
    <pageField fld="2" item="0" hier="-1"/>
    <pageField fld="1" hier="-1"/>
  </pageFields>
  <dataFields count="1">
    <dataField name="Soma de Valor" fld="5" baseField="3" baseItem="12" numFmtId="164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3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0F8ABFAA-9A73-4302-8BB9-980BBD8F915F}" sourceName="Mês">
  <pivotTables>
    <pivotTable tabId="2" name="saida"/>
  </pivotTables>
  <data>
    <tabular pivotCacheId="1161399865">
      <items count="3">
        <i x="0"/>
        <i x="1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2E4920A7-4D24-474A-B152-BE071A76E02C}" cache="SegmentaçãodeDados_Mês" caption="Mês" style="SlicerStyleDark2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7C40F7-1B26-430B-AF0C-D76EBDC6E631}" name="Tbl_operations" displayName="Tbl_operations" ref="A1:H45" totalsRowShown="0">
  <autoFilter ref="A1:H45" xr:uid="{D97C40F7-1B26-430B-AF0C-D76EBDC6E631}"/>
  <tableColumns count="8">
    <tableColumn id="1" xr3:uid="{546300B5-3D2F-416F-94C3-5B881A71FF82}" name="Data" dataDxfId="5"/>
    <tableColumn id="8" xr3:uid="{C9B41F87-18B6-4318-89D2-636F6171574E}" name="Mês" dataDxfId="4">
      <calculatedColumnFormula>MONTH(Tbl_operations[[#This Row],[Data]])</calculatedColumnFormula>
    </tableColumn>
    <tableColumn id="2" xr3:uid="{CAFD2CAD-A51F-41F1-86F8-90A35EB8D30F}" name="Tipo"/>
    <tableColumn id="3" xr3:uid="{2BC47E32-0D8C-450A-8DCF-4125C1083EE1}" name="Descrição"/>
    <tableColumn id="4" xr3:uid="{52653C27-1537-47B5-92BE-5189175CAE98}" name="Categoria"/>
    <tableColumn id="5" xr3:uid="{4D27C2F3-50C3-4702-BF5D-1EB39CF9A4B1}" name="Valor"/>
    <tableColumn id="6" xr3:uid="{E94F5C62-775D-498F-8258-19A5122162E0}" name="Status"/>
    <tableColumn id="7" xr3:uid="{0483A825-300B-4A47-84DE-C8B9327F0535}" name="Operação Bancária"/>
  </tableColumns>
  <tableStyleInfo name="TableStyleDark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0B0A78-9247-4604-BA73-C092AD1D50D6}" name="Tabela3" displayName="Tabela3" ref="C10:D24" totalsRowShown="0" headerRowDxfId="3" dataDxfId="2">
  <autoFilter ref="C10:D24" xr:uid="{A30B0A78-9247-4604-BA73-C092AD1D50D6}"/>
  <tableColumns count="2">
    <tableColumn id="1" xr3:uid="{0BBB8C3D-F42A-44C3-B24D-8F3D32214A8A}" name="Data de lançamento" dataDxfId="1"/>
    <tableColumn id="2" xr3:uid="{CF351C76-54D7-404D-A204-E253DB20E97D}" name="Depósito reservado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654CC-B3B2-4A0F-B21C-D17EB3DA26FB}">
  <sheetPr>
    <tabColor rgb="FF7030A0"/>
  </sheetPr>
  <dimension ref="A1:H45"/>
  <sheetViews>
    <sheetView workbookViewId="0"/>
  </sheetViews>
  <sheetFormatPr defaultRowHeight="14.4" x14ac:dyDescent="0.3"/>
  <cols>
    <col min="1" max="1" width="12" style="4" customWidth="1"/>
    <col min="2" max="2" width="12" style="11" customWidth="1"/>
    <col min="3" max="3" width="13.109375" customWidth="1"/>
    <col min="4" max="4" width="11.44140625" bestFit="1" customWidth="1"/>
    <col min="5" max="5" width="12.109375" bestFit="1" customWidth="1"/>
    <col min="6" max="6" width="11.21875" bestFit="1" customWidth="1"/>
    <col min="7" max="7" width="13.33203125" customWidth="1"/>
    <col min="8" max="8" width="18" customWidth="1"/>
  </cols>
  <sheetData>
    <row r="1" spans="1:8" x14ac:dyDescent="0.3">
      <c r="A1" s="4" t="s">
        <v>0</v>
      </c>
      <c r="B1" s="11" t="s">
        <v>75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ht="17.399999999999999" customHeight="1" x14ac:dyDescent="0.3">
      <c r="A2" s="1">
        <v>45505</v>
      </c>
      <c r="B2" s="12">
        <f>MONTH(Tbl_operations[[#This Row],[Data]])</f>
        <v>8</v>
      </c>
      <c r="C2" s="2" t="s">
        <v>7</v>
      </c>
      <c r="D2" s="2" t="s">
        <v>8</v>
      </c>
      <c r="E2" s="2" t="s">
        <v>9</v>
      </c>
      <c r="F2" s="3">
        <v>5000</v>
      </c>
      <c r="G2" s="2" t="s">
        <v>10</v>
      </c>
      <c r="H2" s="2" t="s">
        <v>11</v>
      </c>
    </row>
    <row r="3" spans="1:8" ht="17.399999999999999" customHeight="1" x14ac:dyDescent="0.3">
      <c r="A3" s="1">
        <v>45505</v>
      </c>
      <c r="B3" s="12">
        <f>MONTH(Tbl_operations[[#This Row],[Data]])</f>
        <v>8</v>
      </c>
      <c r="C3" s="2" t="s">
        <v>12</v>
      </c>
      <c r="D3" s="2" t="s">
        <v>13</v>
      </c>
      <c r="E3" s="2" t="s">
        <v>14</v>
      </c>
      <c r="F3" s="3">
        <v>550</v>
      </c>
      <c r="G3" s="2" t="s">
        <v>15</v>
      </c>
      <c r="H3" s="2" t="s">
        <v>16</v>
      </c>
    </row>
    <row r="4" spans="1:8" ht="17.399999999999999" customHeight="1" x14ac:dyDescent="0.3">
      <c r="A4" s="1">
        <v>45507</v>
      </c>
      <c r="B4" s="12">
        <f>MONTH(Tbl_operations[[#This Row],[Data]])</f>
        <v>8</v>
      </c>
      <c r="C4" s="2" t="s">
        <v>12</v>
      </c>
      <c r="D4" s="2" t="s">
        <v>17</v>
      </c>
      <c r="E4" s="2" t="s">
        <v>18</v>
      </c>
      <c r="F4" s="3">
        <v>300</v>
      </c>
      <c r="G4" s="2" t="s">
        <v>19</v>
      </c>
      <c r="H4" s="2" t="s">
        <v>20</v>
      </c>
    </row>
    <row r="5" spans="1:8" ht="17.399999999999999" customHeight="1" x14ac:dyDescent="0.3">
      <c r="A5" s="1">
        <v>45509</v>
      </c>
      <c r="B5" s="12">
        <f>MONTH(Tbl_operations[[#This Row],[Data]])</f>
        <v>8</v>
      </c>
      <c r="C5" s="2" t="s">
        <v>12</v>
      </c>
      <c r="D5" s="2" t="s">
        <v>21</v>
      </c>
      <c r="E5" s="2" t="s">
        <v>22</v>
      </c>
      <c r="F5" s="3">
        <v>120</v>
      </c>
      <c r="G5" s="2" t="s">
        <v>19</v>
      </c>
      <c r="H5" s="2" t="s">
        <v>20</v>
      </c>
    </row>
    <row r="6" spans="1:8" ht="17.399999999999999" customHeight="1" x14ac:dyDescent="0.3">
      <c r="A6" s="1">
        <v>45511</v>
      </c>
      <c r="B6" s="12">
        <f>MONTH(Tbl_operations[[#This Row],[Data]])</f>
        <v>8</v>
      </c>
      <c r="C6" s="2" t="s">
        <v>12</v>
      </c>
      <c r="D6" s="2" t="s">
        <v>23</v>
      </c>
      <c r="E6" s="2" t="s">
        <v>24</v>
      </c>
      <c r="F6" s="3">
        <v>250</v>
      </c>
      <c r="G6" s="2" t="s">
        <v>10</v>
      </c>
      <c r="H6" s="2" t="s">
        <v>20</v>
      </c>
    </row>
    <row r="7" spans="1:8" ht="17.399999999999999" customHeight="1" x14ac:dyDescent="0.3">
      <c r="A7" s="1">
        <v>45514</v>
      </c>
      <c r="B7" s="12">
        <f>MONTH(Tbl_operations[[#This Row],[Data]])</f>
        <v>8</v>
      </c>
      <c r="C7" s="2" t="s">
        <v>12</v>
      </c>
      <c r="D7" s="2" t="s">
        <v>25</v>
      </c>
      <c r="E7" s="2" t="s">
        <v>26</v>
      </c>
      <c r="F7" s="3">
        <v>400</v>
      </c>
      <c r="G7" s="2" t="s">
        <v>15</v>
      </c>
      <c r="H7" s="2" t="s">
        <v>16</v>
      </c>
    </row>
    <row r="8" spans="1:8" ht="17.399999999999999" customHeight="1" x14ac:dyDescent="0.3">
      <c r="A8" s="1">
        <v>45516</v>
      </c>
      <c r="B8" s="12">
        <f>MONTH(Tbl_operations[[#This Row],[Data]])</f>
        <v>8</v>
      </c>
      <c r="C8" s="2" t="s">
        <v>12</v>
      </c>
      <c r="D8" s="2" t="s">
        <v>27</v>
      </c>
      <c r="E8" s="2" t="s">
        <v>28</v>
      </c>
      <c r="F8" s="3">
        <v>600</v>
      </c>
      <c r="G8" s="2" t="s">
        <v>19</v>
      </c>
      <c r="H8" s="2" t="s">
        <v>16</v>
      </c>
    </row>
    <row r="9" spans="1:8" ht="17.399999999999999" customHeight="1" x14ac:dyDescent="0.3">
      <c r="A9" s="1">
        <v>45519</v>
      </c>
      <c r="B9" s="12">
        <f>MONTH(Tbl_operations[[#This Row],[Data]])</f>
        <v>8</v>
      </c>
      <c r="C9" s="2" t="s">
        <v>7</v>
      </c>
      <c r="D9" s="2" t="s">
        <v>29</v>
      </c>
      <c r="E9" s="2" t="s">
        <v>30</v>
      </c>
      <c r="F9" s="3">
        <v>800</v>
      </c>
      <c r="G9" s="2" t="s">
        <v>10</v>
      </c>
      <c r="H9" s="2" t="s">
        <v>11</v>
      </c>
    </row>
    <row r="10" spans="1:8" ht="17.399999999999999" customHeight="1" x14ac:dyDescent="0.3">
      <c r="A10" s="1">
        <v>45519</v>
      </c>
      <c r="B10" s="12">
        <f>MONTH(Tbl_operations[[#This Row],[Data]])</f>
        <v>8</v>
      </c>
      <c r="C10" s="2" t="s">
        <v>12</v>
      </c>
      <c r="D10" s="2" t="s">
        <v>31</v>
      </c>
      <c r="E10" s="2" t="s">
        <v>32</v>
      </c>
      <c r="F10" s="3">
        <v>150</v>
      </c>
      <c r="G10" s="2" t="s">
        <v>10</v>
      </c>
      <c r="H10" s="2" t="s">
        <v>20</v>
      </c>
    </row>
    <row r="11" spans="1:8" ht="17.399999999999999" customHeight="1" x14ac:dyDescent="0.3">
      <c r="A11" s="1">
        <v>45522</v>
      </c>
      <c r="B11" s="12">
        <f>MONTH(Tbl_operations[[#This Row],[Data]])</f>
        <v>8</v>
      </c>
      <c r="C11" s="2" t="s">
        <v>12</v>
      </c>
      <c r="D11" s="2" t="s">
        <v>33</v>
      </c>
      <c r="E11" s="2" t="s">
        <v>34</v>
      </c>
      <c r="F11" s="3">
        <v>1200</v>
      </c>
      <c r="G11" s="2" t="s">
        <v>19</v>
      </c>
      <c r="H11" s="2" t="s">
        <v>16</v>
      </c>
    </row>
    <row r="12" spans="1:8" ht="17.399999999999999" customHeight="1" x14ac:dyDescent="0.3">
      <c r="A12" s="1">
        <v>45524</v>
      </c>
      <c r="B12" s="12">
        <f>MONTH(Tbl_operations[[#This Row],[Data]])</f>
        <v>8</v>
      </c>
      <c r="C12" s="2" t="s">
        <v>12</v>
      </c>
      <c r="D12" s="2" t="s">
        <v>35</v>
      </c>
      <c r="E12" s="2" t="s">
        <v>36</v>
      </c>
      <c r="F12" s="3">
        <v>450</v>
      </c>
      <c r="G12" s="2" t="s">
        <v>15</v>
      </c>
      <c r="H12" s="2" t="s">
        <v>20</v>
      </c>
    </row>
    <row r="13" spans="1:8" ht="17.399999999999999" customHeight="1" x14ac:dyDescent="0.3">
      <c r="A13" s="1">
        <v>45526</v>
      </c>
      <c r="B13" s="12">
        <f>MONTH(Tbl_operations[[#This Row],[Data]])</f>
        <v>8</v>
      </c>
      <c r="C13" s="2" t="s">
        <v>12</v>
      </c>
      <c r="D13" s="2" t="s">
        <v>37</v>
      </c>
      <c r="E13" s="2" t="s">
        <v>38</v>
      </c>
      <c r="F13" s="3">
        <v>180</v>
      </c>
      <c r="G13" s="2" t="s">
        <v>10</v>
      </c>
      <c r="H13" s="2" t="s">
        <v>16</v>
      </c>
    </row>
    <row r="14" spans="1:8" ht="17.399999999999999" customHeight="1" x14ac:dyDescent="0.3">
      <c r="A14" s="1">
        <v>45528</v>
      </c>
      <c r="B14" s="12">
        <f>MONTH(Tbl_operations[[#This Row],[Data]])</f>
        <v>8</v>
      </c>
      <c r="C14" s="2" t="s">
        <v>12</v>
      </c>
      <c r="D14" s="2" t="s">
        <v>39</v>
      </c>
      <c r="E14" s="2" t="s">
        <v>40</v>
      </c>
      <c r="F14" s="3">
        <v>80</v>
      </c>
      <c r="G14" s="2" t="s">
        <v>15</v>
      </c>
      <c r="H14" s="2" t="s">
        <v>20</v>
      </c>
    </row>
    <row r="15" spans="1:8" ht="17.399999999999999" customHeight="1" x14ac:dyDescent="0.3">
      <c r="A15" s="1">
        <v>45532</v>
      </c>
      <c r="B15" s="12">
        <f>MONTH(Tbl_operations[[#This Row],[Data]])</f>
        <v>8</v>
      </c>
      <c r="C15" s="2" t="s">
        <v>12</v>
      </c>
      <c r="D15" s="2" t="s">
        <v>41</v>
      </c>
      <c r="E15" s="2" t="s">
        <v>42</v>
      </c>
      <c r="F15" s="3">
        <v>200</v>
      </c>
      <c r="G15" s="2" t="s">
        <v>15</v>
      </c>
      <c r="H15" s="2" t="s">
        <v>20</v>
      </c>
    </row>
    <row r="16" spans="1:8" ht="17.399999999999999" customHeight="1" x14ac:dyDescent="0.3">
      <c r="A16" s="1">
        <v>45534</v>
      </c>
      <c r="B16" s="12">
        <f>MONTH(Tbl_operations[[#This Row],[Data]])</f>
        <v>8</v>
      </c>
      <c r="C16" s="2" t="s">
        <v>12</v>
      </c>
      <c r="D16" s="2" t="s">
        <v>43</v>
      </c>
      <c r="E16" s="2" t="s">
        <v>44</v>
      </c>
      <c r="F16" s="3">
        <v>750</v>
      </c>
      <c r="G16" s="2" t="s">
        <v>10</v>
      </c>
      <c r="H16" s="2" t="s">
        <v>16</v>
      </c>
    </row>
    <row r="17" spans="1:8" ht="17.399999999999999" customHeight="1" x14ac:dyDescent="0.3">
      <c r="A17" s="1">
        <v>45535</v>
      </c>
      <c r="B17" s="12">
        <f>MONTH(Tbl_operations[[#This Row],[Data]])</f>
        <v>8</v>
      </c>
      <c r="C17" s="2" t="s">
        <v>12</v>
      </c>
      <c r="D17" s="2" t="s">
        <v>45</v>
      </c>
      <c r="E17" s="2" t="s">
        <v>46</v>
      </c>
      <c r="F17" s="3">
        <v>350</v>
      </c>
      <c r="G17" s="2" t="s">
        <v>19</v>
      </c>
      <c r="H17" s="2" t="s">
        <v>20</v>
      </c>
    </row>
    <row r="18" spans="1:8" ht="17.399999999999999" customHeight="1" x14ac:dyDescent="0.3">
      <c r="A18" s="1">
        <v>45536</v>
      </c>
      <c r="B18" s="12">
        <f>MONTH(Tbl_operations[[#This Row],[Data]])</f>
        <v>9</v>
      </c>
      <c r="C18" s="2" t="s">
        <v>7</v>
      </c>
      <c r="D18" s="2" t="s">
        <v>8</v>
      </c>
      <c r="E18" s="2" t="s">
        <v>9</v>
      </c>
      <c r="F18" s="3">
        <v>5000</v>
      </c>
      <c r="G18" s="2" t="s">
        <v>10</v>
      </c>
      <c r="H18" s="2" t="s">
        <v>11</v>
      </c>
    </row>
    <row r="19" spans="1:8" ht="17.399999999999999" customHeight="1" x14ac:dyDescent="0.3">
      <c r="A19" s="1">
        <v>45537</v>
      </c>
      <c r="B19" s="12">
        <f>MONTH(Tbl_operations[[#This Row],[Data]])</f>
        <v>9</v>
      </c>
      <c r="C19" s="2" t="s">
        <v>12</v>
      </c>
      <c r="D19" s="2" t="s">
        <v>13</v>
      </c>
      <c r="E19" s="3" t="s">
        <v>14</v>
      </c>
      <c r="F19" s="3">
        <v>450</v>
      </c>
      <c r="G19" s="2" t="s">
        <v>15</v>
      </c>
      <c r="H19" s="2" t="s">
        <v>16</v>
      </c>
    </row>
    <row r="20" spans="1:8" ht="17.399999999999999" customHeight="1" x14ac:dyDescent="0.3">
      <c r="A20" s="1">
        <v>45540</v>
      </c>
      <c r="B20" s="12">
        <f>MONTH(Tbl_operations[[#This Row],[Data]])</f>
        <v>9</v>
      </c>
      <c r="C20" s="2" t="s">
        <v>12</v>
      </c>
      <c r="D20" s="2" t="s">
        <v>17</v>
      </c>
      <c r="E20" s="3" t="s">
        <v>18</v>
      </c>
      <c r="F20" s="3">
        <v>300</v>
      </c>
      <c r="G20" s="2" t="s">
        <v>15</v>
      </c>
      <c r="H20" s="2" t="s">
        <v>20</v>
      </c>
    </row>
    <row r="21" spans="1:8" ht="17.399999999999999" customHeight="1" x14ac:dyDescent="0.3">
      <c r="A21" s="1">
        <v>45543</v>
      </c>
      <c r="B21" s="12">
        <f>MONTH(Tbl_operations[[#This Row],[Data]])</f>
        <v>9</v>
      </c>
      <c r="C21" s="2" t="s">
        <v>12</v>
      </c>
      <c r="D21" s="2" t="s">
        <v>21</v>
      </c>
      <c r="E21" s="3" t="s">
        <v>47</v>
      </c>
      <c r="F21" s="3">
        <v>200</v>
      </c>
      <c r="G21" s="2" t="s">
        <v>10</v>
      </c>
      <c r="H21" s="2" t="s">
        <v>20</v>
      </c>
    </row>
    <row r="22" spans="1:8" ht="17.399999999999999" customHeight="1" x14ac:dyDescent="0.3">
      <c r="A22" s="1">
        <v>45546</v>
      </c>
      <c r="B22" s="12">
        <f>MONTH(Tbl_operations[[#This Row],[Data]])</f>
        <v>9</v>
      </c>
      <c r="C22" s="2" t="s">
        <v>12</v>
      </c>
      <c r="D22" s="2" t="s">
        <v>23</v>
      </c>
      <c r="E22" s="3" t="s">
        <v>48</v>
      </c>
      <c r="F22" s="3">
        <v>600</v>
      </c>
      <c r="G22" s="2" t="s">
        <v>15</v>
      </c>
      <c r="H22" s="2" t="s">
        <v>16</v>
      </c>
    </row>
    <row r="23" spans="1:8" ht="17.399999999999999" customHeight="1" x14ac:dyDescent="0.3">
      <c r="A23" s="1">
        <v>45549</v>
      </c>
      <c r="B23" s="12">
        <f>MONTH(Tbl_operations[[#This Row],[Data]])</f>
        <v>9</v>
      </c>
      <c r="C23" s="2" t="s">
        <v>12</v>
      </c>
      <c r="D23" s="2" t="s">
        <v>25</v>
      </c>
      <c r="E23" s="3" t="s">
        <v>26</v>
      </c>
      <c r="F23" s="3">
        <v>350</v>
      </c>
      <c r="G23" s="2" t="s">
        <v>10</v>
      </c>
      <c r="H23" s="2" t="s">
        <v>20</v>
      </c>
    </row>
    <row r="24" spans="1:8" ht="17.399999999999999" customHeight="1" x14ac:dyDescent="0.3">
      <c r="A24" s="1">
        <v>45552</v>
      </c>
      <c r="B24" s="12">
        <f>MONTH(Tbl_operations[[#This Row],[Data]])</f>
        <v>9</v>
      </c>
      <c r="C24" s="2" t="s">
        <v>12</v>
      </c>
      <c r="D24" s="2" t="s">
        <v>27</v>
      </c>
      <c r="E24" s="3" t="s">
        <v>49</v>
      </c>
      <c r="F24" s="3">
        <v>500</v>
      </c>
      <c r="G24" s="2" t="s">
        <v>19</v>
      </c>
      <c r="H24" s="2" t="s">
        <v>16</v>
      </c>
    </row>
    <row r="25" spans="1:8" ht="17.399999999999999" customHeight="1" x14ac:dyDescent="0.3">
      <c r="A25" s="1">
        <v>45555</v>
      </c>
      <c r="B25" s="12">
        <f>MONTH(Tbl_operations[[#This Row],[Data]])</f>
        <v>9</v>
      </c>
      <c r="C25" s="2" t="s">
        <v>7</v>
      </c>
      <c r="D25" s="2" t="s">
        <v>50</v>
      </c>
      <c r="E25" s="2" t="s">
        <v>51</v>
      </c>
      <c r="F25" s="3">
        <v>1200</v>
      </c>
      <c r="G25" s="2" t="s">
        <v>10</v>
      </c>
      <c r="H25" s="2" t="s">
        <v>11</v>
      </c>
    </row>
    <row r="26" spans="1:8" ht="17.399999999999999" customHeight="1" x14ac:dyDescent="0.3">
      <c r="A26" s="1">
        <v>45555</v>
      </c>
      <c r="B26" s="12">
        <f>MONTH(Tbl_operations[[#This Row],[Data]])</f>
        <v>9</v>
      </c>
      <c r="C26" s="2" t="s">
        <v>12</v>
      </c>
      <c r="D26" s="2" t="s">
        <v>31</v>
      </c>
      <c r="E26" s="3" t="s">
        <v>52</v>
      </c>
      <c r="F26" s="3">
        <v>800</v>
      </c>
      <c r="G26" s="2" t="s">
        <v>10</v>
      </c>
      <c r="H26" s="2" t="s">
        <v>20</v>
      </c>
    </row>
    <row r="27" spans="1:8" ht="17.399999999999999" customHeight="1" x14ac:dyDescent="0.3">
      <c r="A27" s="1">
        <v>45558</v>
      </c>
      <c r="B27" s="12">
        <f>MONTH(Tbl_operations[[#This Row],[Data]])</f>
        <v>9</v>
      </c>
      <c r="C27" s="2" t="s">
        <v>12</v>
      </c>
      <c r="D27" s="2" t="s">
        <v>33</v>
      </c>
      <c r="E27" s="3" t="s">
        <v>53</v>
      </c>
      <c r="F27" s="3">
        <v>1500</v>
      </c>
      <c r="G27" s="2" t="s">
        <v>19</v>
      </c>
      <c r="H27" s="2" t="s">
        <v>16</v>
      </c>
    </row>
    <row r="28" spans="1:8" ht="17.399999999999999" customHeight="1" x14ac:dyDescent="0.3">
      <c r="A28" s="1">
        <v>45561</v>
      </c>
      <c r="B28" s="12">
        <f>MONTH(Tbl_operations[[#This Row],[Data]])</f>
        <v>9</v>
      </c>
      <c r="C28" s="2" t="s">
        <v>12</v>
      </c>
      <c r="D28" s="2" t="s">
        <v>54</v>
      </c>
      <c r="E28" s="3" t="s">
        <v>55</v>
      </c>
      <c r="F28" s="3">
        <v>250</v>
      </c>
      <c r="G28" s="2" t="s">
        <v>15</v>
      </c>
      <c r="H28" s="2" t="s">
        <v>20</v>
      </c>
    </row>
    <row r="29" spans="1:8" ht="17.399999999999999" customHeight="1" x14ac:dyDescent="0.3">
      <c r="A29" s="1">
        <v>45564</v>
      </c>
      <c r="B29" s="12">
        <f>MONTH(Tbl_operations[[#This Row],[Data]])</f>
        <v>9</v>
      </c>
      <c r="C29" s="2" t="s">
        <v>12</v>
      </c>
      <c r="D29" s="2" t="s">
        <v>37</v>
      </c>
      <c r="E29" s="3" t="s">
        <v>56</v>
      </c>
      <c r="F29" s="3">
        <v>400</v>
      </c>
      <c r="G29" s="2" t="s">
        <v>19</v>
      </c>
      <c r="H29" s="2" t="s">
        <v>16</v>
      </c>
    </row>
    <row r="30" spans="1:8" ht="17.399999999999999" customHeight="1" x14ac:dyDescent="0.3">
      <c r="A30" s="1">
        <v>45566</v>
      </c>
      <c r="B30" s="12">
        <f>MONTH(Tbl_operations[[#This Row],[Data]])</f>
        <v>10</v>
      </c>
      <c r="C30" s="2" t="s">
        <v>7</v>
      </c>
      <c r="D30" s="2" t="s">
        <v>8</v>
      </c>
      <c r="E30" s="2" t="s">
        <v>9</v>
      </c>
      <c r="F30" s="3">
        <v>5000</v>
      </c>
      <c r="G30" s="2" t="s">
        <v>10</v>
      </c>
      <c r="H30" s="2" t="s">
        <v>11</v>
      </c>
    </row>
    <row r="31" spans="1:8" ht="17.399999999999999" customHeight="1" x14ac:dyDescent="0.3">
      <c r="A31" s="1">
        <v>45566</v>
      </c>
      <c r="B31" s="12">
        <f>MONTH(Tbl_operations[[#This Row],[Data]])</f>
        <v>10</v>
      </c>
      <c r="C31" s="2" t="s">
        <v>12</v>
      </c>
      <c r="D31" s="2" t="s">
        <v>13</v>
      </c>
      <c r="E31" s="2" t="s">
        <v>14</v>
      </c>
      <c r="F31" s="3">
        <v>600</v>
      </c>
      <c r="G31" s="2" t="s">
        <v>15</v>
      </c>
      <c r="H31" s="2" t="s">
        <v>16</v>
      </c>
    </row>
    <row r="32" spans="1:8" ht="17.399999999999999" customHeight="1" x14ac:dyDescent="0.3">
      <c r="A32" s="1">
        <v>45568</v>
      </c>
      <c r="B32" s="12">
        <f>MONTH(Tbl_operations[[#This Row],[Data]])</f>
        <v>10</v>
      </c>
      <c r="C32" s="2" t="s">
        <v>12</v>
      </c>
      <c r="D32" s="2" t="s">
        <v>17</v>
      </c>
      <c r="E32" s="2" t="s">
        <v>57</v>
      </c>
      <c r="F32" s="3">
        <v>200</v>
      </c>
      <c r="G32" s="2" t="s">
        <v>19</v>
      </c>
      <c r="H32" s="2" t="s">
        <v>20</v>
      </c>
    </row>
    <row r="33" spans="1:8" ht="17.399999999999999" customHeight="1" x14ac:dyDescent="0.3">
      <c r="A33" s="1">
        <v>45570</v>
      </c>
      <c r="B33" s="12">
        <f>MONTH(Tbl_operations[[#This Row],[Data]])</f>
        <v>10</v>
      </c>
      <c r="C33" s="2" t="s">
        <v>12</v>
      </c>
      <c r="D33" s="2" t="s">
        <v>21</v>
      </c>
      <c r="E33" s="2" t="s">
        <v>58</v>
      </c>
      <c r="F33" s="3">
        <v>180</v>
      </c>
      <c r="G33" s="2" t="s">
        <v>10</v>
      </c>
      <c r="H33" s="2" t="s">
        <v>20</v>
      </c>
    </row>
    <row r="34" spans="1:8" ht="17.399999999999999" customHeight="1" x14ac:dyDescent="0.3">
      <c r="A34" s="1">
        <v>45573</v>
      </c>
      <c r="B34" s="12">
        <f>MONTH(Tbl_operations[[#This Row],[Data]])</f>
        <v>10</v>
      </c>
      <c r="C34" s="2" t="s">
        <v>12</v>
      </c>
      <c r="D34" s="2" t="s">
        <v>23</v>
      </c>
      <c r="E34" s="2" t="s">
        <v>59</v>
      </c>
      <c r="F34" s="3">
        <v>120</v>
      </c>
      <c r="G34" s="2" t="s">
        <v>15</v>
      </c>
      <c r="H34" s="2" t="s">
        <v>16</v>
      </c>
    </row>
    <row r="35" spans="1:8" ht="17.399999999999999" customHeight="1" x14ac:dyDescent="0.3">
      <c r="A35" s="1">
        <v>45575</v>
      </c>
      <c r="B35" s="12">
        <f>MONTH(Tbl_operations[[#This Row],[Data]])</f>
        <v>10</v>
      </c>
      <c r="C35" s="2" t="s">
        <v>12</v>
      </c>
      <c r="D35" s="2" t="s">
        <v>25</v>
      </c>
      <c r="E35" s="2" t="s">
        <v>60</v>
      </c>
      <c r="F35" s="3">
        <v>350</v>
      </c>
      <c r="G35" s="2" t="s">
        <v>19</v>
      </c>
      <c r="H35" s="2" t="s">
        <v>16</v>
      </c>
    </row>
    <row r="36" spans="1:8" ht="17.399999999999999" customHeight="1" x14ac:dyDescent="0.3">
      <c r="A36" s="1">
        <v>45578</v>
      </c>
      <c r="B36" s="12">
        <f>MONTH(Tbl_operations[[#This Row],[Data]])</f>
        <v>10</v>
      </c>
      <c r="C36" s="2" t="s">
        <v>12</v>
      </c>
      <c r="D36" s="2" t="s">
        <v>27</v>
      </c>
      <c r="E36" s="2" t="s">
        <v>61</v>
      </c>
      <c r="F36" s="3">
        <v>400</v>
      </c>
      <c r="G36" s="2" t="s">
        <v>10</v>
      </c>
      <c r="H36" s="2" t="s">
        <v>20</v>
      </c>
    </row>
    <row r="37" spans="1:8" ht="17.399999999999999" customHeight="1" x14ac:dyDescent="0.3">
      <c r="A37" s="1">
        <v>45580</v>
      </c>
      <c r="B37" s="12">
        <f>MONTH(Tbl_operations[[#This Row],[Data]])</f>
        <v>10</v>
      </c>
      <c r="C37" s="2" t="s">
        <v>12</v>
      </c>
      <c r="D37" s="2" t="s">
        <v>31</v>
      </c>
      <c r="E37" s="2" t="s">
        <v>62</v>
      </c>
      <c r="F37" s="3">
        <v>450</v>
      </c>
      <c r="G37" s="2" t="s">
        <v>15</v>
      </c>
      <c r="H37" s="2" t="s">
        <v>20</v>
      </c>
    </row>
    <row r="38" spans="1:8" ht="17.399999999999999" customHeight="1" x14ac:dyDescent="0.3">
      <c r="A38" s="1">
        <v>45583</v>
      </c>
      <c r="B38" s="12">
        <f>MONTH(Tbl_operations[[#This Row],[Data]])</f>
        <v>10</v>
      </c>
      <c r="C38" s="2" t="s">
        <v>7</v>
      </c>
      <c r="D38" s="2" t="s">
        <v>63</v>
      </c>
      <c r="E38" s="2" t="s">
        <v>64</v>
      </c>
      <c r="F38" s="3">
        <v>1500</v>
      </c>
      <c r="G38" s="2" t="s">
        <v>10</v>
      </c>
      <c r="H38" s="2" t="s">
        <v>11</v>
      </c>
    </row>
    <row r="39" spans="1:8" ht="17.399999999999999" customHeight="1" x14ac:dyDescent="0.3">
      <c r="A39" s="1">
        <v>45583</v>
      </c>
      <c r="B39" s="12">
        <f>MONTH(Tbl_operations[[#This Row],[Data]])</f>
        <v>10</v>
      </c>
      <c r="C39" s="2" t="s">
        <v>12</v>
      </c>
      <c r="D39" s="2" t="s">
        <v>33</v>
      </c>
      <c r="E39" s="2" t="s">
        <v>65</v>
      </c>
      <c r="F39" s="3">
        <v>300</v>
      </c>
      <c r="G39" s="2" t="s">
        <v>19</v>
      </c>
      <c r="H39" s="2" t="s">
        <v>16</v>
      </c>
    </row>
    <row r="40" spans="1:8" ht="17.399999999999999" customHeight="1" x14ac:dyDescent="0.3">
      <c r="A40" s="1">
        <v>45585</v>
      </c>
      <c r="B40" s="12">
        <f>MONTH(Tbl_operations[[#This Row],[Data]])</f>
        <v>10</v>
      </c>
      <c r="C40" s="2" t="s">
        <v>12</v>
      </c>
      <c r="D40" s="2" t="s">
        <v>35</v>
      </c>
      <c r="E40" s="2" t="s">
        <v>66</v>
      </c>
      <c r="F40" s="3">
        <v>800</v>
      </c>
      <c r="G40" s="2" t="s">
        <v>10</v>
      </c>
      <c r="H40" s="2" t="s">
        <v>20</v>
      </c>
    </row>
    <row r="41" spans="1:8" ht="17.399999999999999" customHeight="1" x14ac:dyDescent="0.3">
      <c r="A41" s="1">
        <v>45587</v>
      </c>
      <c r="B41" s="12">
        <f>MONTH(Tbl_operations[[#This Row],[Data]])</f>
        <v>10</v>
      </c>
      <c r="C41" s="2" t="s">
        <v>12</v>
      </c>
      <c r="D41" s="2" t="s">
        <v>37</v>
      </c>
      <c r="E41" s="2" t="s">
        <v>67</v>
      </c>
      <c r="F41" s="3">
        <v>250</v>
      </c>
      <c r="G41" s="2" t="s">
        <v>19</v>
      </c>
      <c r="H41" s="2" t="s">
        <v>16</v>
      </c>
    </row>
    <row r="42" spans="1:8" ht="17.399999999999999" customHeight="1" x14ac:dyDescent="0.3">
      <c r="A42" s="1">
        <v>45589</v>
      </c>
      <c r="B42" s="12">
        <f>MONTH(Tbl_operations[[#This Row],[Data]])</f>
        <v>10</v>
      </c>
      <c r="C42" s="2" t="s">
        <v>12</v>
      </c>
      <c r="D42" s="2" t="s">
        <v>41</v>
      </c>
      <c r="E42" s="2" t="s">
        <v>68</v>
      </c>
      <c r="F42" s="3">
        <v>150</v>
      </c>
      <c r="G42" s="2" t="s">
        <v>15</v>
      </c>
      <c r="H42" s="2" t="s">
        <v>20</v>
      </c>
    </row>
    <row r="43" spans="1:8" ht="17.399999999999999" customHeight="1" x14ac:dyDescent="0.3">
      <c r="A43" s="1">
        <v>45591</v>
      </c>
      <c r="B43" s="12">
        <f>MONTH(Tbl_operations[[#This Row],[Data]])</f>
        <v>10</v>
      </c>
      <c r="C43" s="2" t="s">
        <v>12</v>
      </c>
      <c r="D43" s="2" t="s">
        <v>39</v>
      </c>
      <c r="E43" s="2" t="s">
        <v>69</v>
      </c>
      <c r="F43" s="3">
        <v>250</v>
      </c>
      <c r="G43" s="2" t="s">
        <v>10</v>
      </c>
      <c r="H43" s="2" t="s">
        <v>16</v>
      </c>
    </row>
    <row r="44" spans="1:8" ht="17.399999999999999" customHeight="1" x14ac:dyDescent="0.3">
      <c r="A44" s="1">
        <v>45595</v>
      </c>
      <c r="B44" s="12">
        <f>MONTH(Tbl_operations[[#This Row],[Data]])</f>
        <v>10</v>
      </c>
      <c r="C44" s="2" t="s">
        <v>12</v>
      </c>
      <c r="D44" s="2" t="s">
        <v>45</v>
      </c>
      <c r="E44" s="2" t="s">
        <v>70</v>
      </c>
      <c r="F44" s="3">
        <v>220</v>
      </c>
      <c r="G44" s="2" t="s">
        <v>10</v>
      </c>
      <c r="H44" s="2" t="s">
        <v>16</v>
      </c>
    </row>
    <row r="45" spans="1:8" ht="17.399999999999999" customHeight="1" x14ac:dyDescent="0.3">
      <c r="A45" s="1">
        <v>45596</v>
      </c>
      <c r="B45" s="12">
        <f>MONTH(Tbl_operations[[#This Row],[Data]])</f>
        <v>10</v>
      </c>
      <c r="C45" s="2" t="s">
        <v>12</v>
      </c>
      <c r="D45" s="2" t="s">
        <v>43</v>
      </c>
      <c r="E45" s="2" t="s">
        <v>71</v>
      </c>
      <c r="F45" s="3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97D20-4A9A-4A70-9C38-A7C082BE27EB}">
  <sheetPr>
    <tabColor theme="3" tint="0.499984740745262"/>
  </sheetPr>
  <dimension ref="C16:K32"/>
  <sheetViews>
    <sheetView topLeftCell="B17" workbookViewId="0">
      <selection activeCell="A26" sqref="A26"/>
    </sheetView>
  </sheetViews>
  <sheetFormatPr defaultRowHeight="14.4" x14ac:dyDescent="0.3"/>
  <cols>
    <col min="3" max="3" width="30.109375" bestFit="1" customWidth="1"/>
    <col min="4" max="4" width="13.6640625" bestFit="1" customWidth="1"/>
    <col min="5" max="5" width="11.88671875" bestFit="1" customWidth="1"/>
    <col min="10" max="10" width="24.21875" bestFit="1" customWidth="1"/>
    <col min="11" max="11" width="12.88671875" bestFit="1" customWidth="1"/>
    <col min="12" max="12" width="11.88671875" bestFit="1" customWidth="1"/>
    <col min="13" max="14" width="12.88671875" bestFit="1" customWidth="1"/>
  </cols>
  <sheetData>
    <row r="16" spans="10:11" x14ac:dyDescent="0.3">
      <c r="J16" s="5" t="s">
        <v>1</v>
      </c>
      <c r="K16" t="s">
        <v>12</v>
      </c>
    </row>
    <row r="18" spans="3:11" x14ac:dyDescent="0.3">
      <c r="J18" s="5" t="s">
        <v>72</v>
      </c>
      <c r="K18" t="s">
        <v>74</v>
      </c>
    </row>
    <row r="19" spans="3:11" x14ac:dyDescent="0.3">
      <c r="J19" s="6" t="s">
        <v>56</v>
      </c>
      <c r="K19" s="7">
        <v>400</v>
      </c>
    </row>
    <row r="20" spans="3:11" x14ac:dyDescent="0.3">
      <c r="J20" s="6" t="s">
        <v>47</v>
      </c>
      <c r="K20" s="7">
        <v>200</v>
      </c>
    </row>
    <row r="21" spans="3:11" x14ac:dyDescent="0.3">
      <c r="J21" s="6" t="s">
        <v>53</v>
      </c>
      <c r="K21" s="7">
        <v>1500</v>
      </c>
    </row>
    <row r="22" spans="3:11" x14ac:dyDescent="0.3">
      <c r="J22" s="6" t="s">
        <v>49</v>
      </c>
      <c r="K22" s="7">
        <v>500</v>
      </c>
    </row>
    <row r="23" spans="3:11" x14ac:dyDescent="0.3">
      <c r="J23" s="6" t="s">
        <v>14</v>
      </c>
      <c r="K23" s="7">
        <v>450</v>
      </c>
    </row>
    <row r="24" spans="3:11" x14ac:dyDescent="0.3">
      <c r="C24" s="5" t="s">
        <v>1</v>
      </c>
      <c r="D24" t="s">
        <v>7</v>
      </c>
      <c r="J24" s="6" t="s">
        <v>55</v>
      </c>
      <c r="K24" s="7">
        <v>250</v>
      </c>
    </row>
    <row r="25" spans="3:11" x14ac:dyDescent="0.3">
      <c r="C25" s="5" t="s">
        <v>75</v>
      </c>
      <c r="D25" t="s">
        <v>76</v>
      </c>
      <c r="J25" s="6" t="s">
        <v>18</v>
      </c>
      <c r="K25" s="7">
        <v>300</v>
      </c>
    </row>
    <row r="26" spans="3:11" x14ac:dyDescent="0.3">
      <c r="J26" s="6" t="s">
        <v>52</v>
      </c>
      <c r="K26" s="7">
        <v>800</v>
      </c>
    </row>
    <row r="27" spans="3:11" x14ac:dyDescent="0.3">
      <c r="C27" s="5" t="s">
        <v>72</v>
      </c>
      <c r="D27" t="s">
        <v>74</v>
      </c>
      <c r="J27" s="6" t="s">
        <v>26</v>
      </c>
      <c r="K27" s="7">
        <v>350</v>
      </c>
    </row>
    <row r="28" spans="3:11" x14ac:dyDescent="0.3">
      <c r="C28" s="6" t="s">
        <v>30</v>
      </c>
      <c r="D28" s="10">
        <v>800</v>
      </c>
      <c r="J28" s="6" t="s">
        <v>48</v>
      </c>
      <c r="K28" s="7">
        <v>600</v>
      </c>
    </row>
    <row r="29" spans="3:11" x14ac:dyDescent="0.3">
      <c r="C29" s="6" t="s">
        <v>51</v>
      </c>
      <c r="D29" s="10">
        <v>1200</v>
      </c>
      <c r="J29" s="6" t="s">
        <v>73</v>
      </c>
      <c r="K29" s="7">
        <v>5350</v>
      </c>
    </row>
    <row r="30" spans="3:11" x14ac:dyDescent="0.3">
      <c r="C30" s="6" t="s">
        <v>9</v>
      </c>
      <c r="D30" s="10">
        <v>15000</v>
      </c>
    </row>
    <row r="31" spans="3:11" x14ac:dyDescent="0.3">
      <c r="C31" s="6" t="s">
        <v>64</v>
      </c>
      <c r="D31" s="10">
        <v>1500</v>
      </c>
    </row>
    <row r="32" spans="3:11" x14ac:dyDescent="0.3">
      <c r="C32" s="6" t="s">
        <v>73</v>
      </c>
      <c r="D32" s="10">
        <v>18500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016E5-7F73-4C9E-957A-096022AC5955}">
  <sheetPr>
    <tabColor theme="0" tint="-0.499984740745262"/>
  </sheetPr>
  <dimension ref="A1:U1"/>
  <sheetViews>
    <sheetView showGridLines="0" showRowColHeaders="0" tabSelected="1" zoomScale="73" zoomScaleNormal="73" workbookViewId="0">
      <selection activeCell="A28" sqref="A28"/>
    </sheetView>
  </sheetViews>
  <sheetFormatPr defaultColWidth="0" defaultRowHeight="14.4" x14ac:dyDescent="0.3"/>
  <cols>
    <col min="1" max="1" width="27.88671875" style="8" customWidth="1"/>
    <col min="2" max="21" width="8.88671875" style="9" customWidth="1"/>
    <col min="22" max="16384" width="8.8867187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A9EC9-52EB-40F4-B6B9-0AB81D775FBA}">
  <dimension ref="A1:R24"/>
  <sheetViews>
    <sheetView workbookViewId="0">
      <selection activeCell="D8" sqref="D8"/>
    </sheetView>
  </sheetViews>
  <sheetFormatPr defaultRowHeight="14.4" x14ac:dyDescent="0.3"/>
  <cols>
    <col min="3" max="3" width="19.44140625" customWidth="1"/>
    <col min="4" max="4" width="18.88671875" customWidth="1"/>
  </cols>
  <sheetData>
    <row r="1" spans="1:18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x14ac:dyDescent="0.3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18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7" spans="1:18" x14ac:dyDescent="0.3">
      <c r="C7" s="17" t="s">
        <v>79</v>
      </c>
      <c r="D7" s="16">
        <f>SUM(Tabela3[Depósito reservado])</f>
        <v>2995</v>
      </c>
    </row>
    <row r="8" spans="1:18" x14ac:dyDescent="0.3">
      <c r="C8" s="17" t="s">
        <v>80</v>
      </c>
      <c r="D8" s="16">
        <v>30000</v>
      </c>
    </row>
    <row r="10" spans="1:18" x14ac:dyDescent="0.3">
      <c r="C10" s="14" t="s">
        <v>77</v>
      </c>
      <c r="D10" s="15" t="s">
        <v>78</v>
      </c>
    </row>
    <row r="11" spans="1:18" x14ac:dyDescent="0.3">
      <c r="C11" s="4">
        <v>45672</v>
      </c>
      <c r="D11" s="16">
        <v>50</v>
      </c>
    </row>
    <row r="12" spans="1:18" x14ac:dyDescent="0.3">
      <c r="C12" s="4">
        <v>45673</v>
      </c>
      <c r="D12" s="16">
        <v>314</v>
      </c>
    </row>
    <row r="13" spans="1:18" x14ac:dyDescent="0.3">
      <c r="C13" s="4">
        <v>45674</v>
      </c>
      <c r="D13" s="16">
        <v>499</v>
      </c>
    </row>
    <row r="14" spans="1:18" x14ac:dyDescent="0.3">
      <c r="C14" s="4">
        <v>45675</v>
      </c>
      <c r="D14" s="16">
        <v>57</v>
      </c>
    </row>
    <row r="15" spans="1:18" x14ac:dyDescent="0.3">
      <c r="C15" s="4">
        <v>45676</v>
      </c>
      <c r="D15" s="16">
        <v>455</v>
      </c>
    </row>
    <row r="16" spans="1:18" x14ac:dyDescent="0.3">
      <c r="C16" s="4">
        <v>45677</v>
      </c>
      <c r="D16" s="16">
        <v>365</v>
      </c>
    </row>
    <row r="17" spans="3:4" x14ac:dyDescent="0.3">
      <c r="C17" s="4">
        <v>45678</v>
      </c>
      <c r="D17" s="16">
        <v>223</v>
      </c>
    </row>
    <row r="18" spans="3:4" x14ac:dyDescent="0.3">
      <c r="C18" s="4">
        <v>45679</v>
      </c>
      <c r="D18" s="16">
        <v>419</v>
      </c>
    </row>
    <row r="19" spans="3:4" x14ac:dyDescent="0.3">
      <c r="C19" s="4">
        <v>45680</v>
      </c>
      <c r="D19" s="16">
        <v>175</v>
      </c>
    </row>
    <row r="20" spans="3:4" x14ac:dyDescent="0.3">
      <c r="C20" s="4">
        <v>45681</v>
      </c>
      <c r="D20" s="16">
        <v>49</v>
      </c>
    </row>
    <row r="21" spans="3:4" x14ac:dyDescent="0.3">
      <c r="C21" s="4">
        <v>45682</v>
      </c>
      <c r="D21" s="16">
        <v>19</v>
      </c>
    </row>
    <row r="22" spans="3:4" x14ac:dyDescent="0.3">
      <c r="C22" s="4">
        <v>45683</v>
      </c>
      <c r="D22" s="16">
        <v>58</v>
      </c>
    </row>
    <row r="23" spans="3:4" x14ac:dyDescent="0.3">
      <c r="C23" s="4">
        <v>45684</v>
      </c>
      <c r="D23" s="16">
        <v>289</v>
      </c>
    </row>
    <row r="24" spans="3:4" x14ac:dyDescent="0.3">
      <c r="C24" s="4">
        <v>45685</v>
      </c>
      <c r="D24" s="16">
        <v>23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Dashboard</vt:lpstr>
      <vt:lpstr>caixinha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</dc:creator>
  <cp:lastModifiedBy>Simone</cp:lastModifiedBy>
  <dcterms:created xsi:type="dcterms:W3CDTF">2025-01-13T23:06:26Z</dcterms:created>
  <dcterms:modified xsi:type="dcterms:W3CDTF">2025-01-15T23:09:53Z</dcterms:modified>
</cp:coreProperties>
</file>