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408B120-925E-4725-B2BE-856115741A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3" i="1" l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63" i="1" s="1"/>
  <c r="D85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0" i="1"/>
  <c r="D4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0" i="1" l="1"/>
</calcChain>
</file>

<file path=xl/sharedStrings.xml><?xml version="1.0" encoding="utf-8"?>
<sst xmlns="http://schemas.openxmlformats.org/spreadsheetml/2006/main" count="137" uniqueCount="39">
  <si>
    <t>Name</t>
  </si>
  <si>
    <t>Anzahl</t>
  </si>
  <si>
    <t>Preis pro Stück</t>
  </si>
  <si>
    <t>Link zum Produkt</t>
  </si>
  <si>
    <t>Arduino MKR Wifi 1010</t>
  </si>
  <si>
    <t>https://www.exp-tech.de/plattformen/arduino/9177/arduino-mkr-wifi-1010</t>
  </si>
  <si>
    <t>Akku Pack</t>
  </si>
  <si>
    <t>https://www.exp-tech.de/zubehoer/batterien-akkus/lipo-akkus/6329/lipo-akku-2000mah-3.7-v-2-mm-jst</t>
  </si>
  <si>
    <t>Arduino MKR Prototype Shield (klein)</t>
  </si>
  <si>
    <t>https://www.exp-tech.de/module/prototyping/7825/mkr-proto-shield-fuer-arduino-mkr1000-klein</t>
  </si>
  <si>
    <t>Slide Switch Steckanschluss</t>
  </si>
  <si>
    <t>https://www.exp-tech.de/zubehoer/tasterschalter/5075/mini-slide-switch-3-pin-spdt-0.3a-3-pack</t>
  </si>
  <si>
    <t>Slide Switch Lötanschluss</t>
  </si>
  <si>
    <t>https://www.reichelt.de/schiebeschalter-miniatur-loetanschluss-1x-um-t-215-p19975.html?&amp;trstct=pol_3</t>
  </si>
  <si>
    <t>HallSensor Unipolar</t>
  </si>
  <si>
    <t>https://www.reichelt.de/hallsensor-unipolar-digital-to-92-ss-441-a-p151345.html?PROVID=2788&amp;gclid=CjwKCAjw_uDsBRAMEiwAaFiHay_e8fbKL8OW41rKqFRc_UCcK-zPb3X5A0vDdGI1Mzr-PV2-og_o1RoC7lQQAvD_BwE&amp;&amp;r=1</t>
  </si>
  <si>
    <t>Magnet</t>
  </si>
  <si>
    <t>https://www.reichelt.de/magnet-4mm-staerke-2mm-magnet-4-2-p151644.html?&amp;trstct=pos_0</t>
  </si>
  <si>
    <t>Led Stripe</t>
  </si>
  <si>
    <t>https://www.exp-tech.de/zubehoer/led-leuchtmittel/8712/adafruit-neopixel-led-side-light-strip-black-60-led</t>
  </si>
  <si>
    <t>Led Stripe Adapter</t>
  </si>
  <si>
    <t>https://www.reichelt.de/kupplung-aussen-5-5-mm-innen-2-1-mm-delock-65421-p127462.html?&amp;trstct=lsbght_sldr::134076</t>
  </si>
  <si>
    <t>Led Netzteil</t>
  </si>
  <si>
    <t>https://www.exp-tech.de/zubehoer/netzteile/7423/hnp06-050l6-5v-1.5a-steckernetzteil-7.5w</t>
  </si>
  <si>
    <t>Beschleunigungssensor</t>
  </si>
  <si>
    <t>https://www.reichelt.de/entwicklerboards-beschleunigung-gyroskop-mit-header-mpu-60-debo-sens-3axish-p266105.html?r=1</t>
  </si>
  <si>
    <t>Kondensator</t>
  </si>
  <si>
    <t>https://www.reichelt.de/elko-1000-f-6-3-v-105-c-rad-lxz-6-3-1k0-p166328.html?r=1</t>
  </si>
  <si>
    <t>Raspberry Pi</t>
  </si>
  <si>
    <t>https://www.reichelt.de/raspberry-pi-3-b-4x-1-4-ghz-1-gb-ram-wlan-bt-raspberry-pi-3b-p217696.html</t>
  </si>
  <si>
    <t>https://www.reichelt.de/entwicklerboards-display-lcd-touch-7-hdmi-gt811-debo-lcd-7-hdmi-p202677.html?PROVID=2788&amp;gclid=Cj0KCQjwivbsBRDsARIsADyISJ8BQme8oY2C3uWlr0HBWSDYCFIyOSkAUzf0XweG8cHYlRC3Y0Vvtx4aAq4TEALw_wcB&amp;&amp;r=1</t>
  </si>
  <si>
    <t>https://www.pollin.de/p/lc-display-7-17-8-cm-mit-kapazitivem-touchscreen-hdmi-810842?&amp;gclid=Cj0KCQjwivbsBRDsARIsADyISJ852rVx6s424z7pSJgkPyw8-nhZMkgmVDlvcZJh2m_40S1mWXhmeUYaAlF3EALw_wcB</t>
  </si>
  <si>
    <t>Raspberry Pi Bildschirm</t>
  </si>
  <si>
    <t>Preis Gesamt</t>
  </si>
  <si>
    <t>Gesamt Kosten:</t>
  </si>
  <si>
    <t>Servo Motoren</t>
  </si>
  <si>
    <t>Absolutes Minimum 1 Auto</t>
  </si>
  <si>
    <t>2 Autos</t>
  </si>
  <si>
    <t>3 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</si>
</sst>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8" fontId="0" fillId="0" borderId="0" xfId="0" applyNumberFormat="1"/>
    <xf numFmtId="0" fontId="1" fillId="0" borderId="1" xfId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3" xfId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8" fontId="0" fillId="0" borderId="2" xfId="0" applyNumberFormat="1" applyBorder="1" applyAlignment="1">
      <alignment vertical="center" wrapText="1"/>
    </xf>
    <xf numFmtId="0" fontId="1" fillId="0" borderId="0" xfId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8" fontId="0" fillId="0" borderId="0" xfId="0" applyNumberFormat="1" applyBorder="1" applyAlignment="1">
      <alignment vertical="center" wrapText="1"/>
    </xf>
    <xf numFmtId="164" fontId="1" fillId="0" borderId="0" xfId="1" applyNumberFormat="1"/>
    <xf numFmtId="0" fontId="0" fillId="0" borderId="0" xfId="0" applyBorder="1" applyAlignment="1">
      <alignment vertical="center" wrapText="1"/>
    </xf>
  </cellXfs>
  <cellStyles count="2">
    <cellStyle name="Link" xfId="1" builtinId="8"/>
    <cellStyle name="Standard" xfId="0" builtinId="0"/>
  </cellStyles>
  <dxfs count="24"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6DBFF-AC1E-48FF-B34B-4057A1F972FB}" name="Tabelle2" displayName="Tabelle2" ref="A3:E18" totalsRowShown="0" headerRowDxfId="23" headerRowBorderDxfId="22" tableBorderDxfId="21">
  <autoFilter ref="A3:E18" xr:uid="{85005797-8A1D-406A-ADE1-48DD0F8D0750}"/>
  <tableColumns count="5">
    <tableColumn id="1" xr3:uid="{5E946706-CBDE-422E-8ACF-25D9C21E63EF}" name="Name" dataDxfId="20"/>
    <tableColumn id="2" xr3:uid="{888A3483-A933-4076-8F6A-321E17694ACC}" name="Anzahl"/>
    <tableColumn id="3" xr3:uid="{06EB581C-4664-4F22-8740-0329CEB60E33}" name="Preis pro Stück"/>
    <tableColumn id="8" xr3:uid="{FD029B5F-CFFC-4B87-B7DF-FBF1B19575D8}" name="Preis Gesamt" dataDxfId="19">
      <calculatedColumnFormula>Tabelle2[[#This Row],[Preis pro Stück]]*Tabelle2[[#This Row],[Anzahl]]</calculatedColumnFormula>
    </tableColumn>
    <tableColumn id="4" xr3:uid="{A43AC2A8-58CF-432C-A8F6-5D7DB40ADAD8}" name="Link zum Produkt" dataDxfId="18" dataCellStyle="Link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DE398-3A30-4235-9877-2CF8640FA904}" name="Tabelle22" displayName="Tabelle22" ref="A24:E40" totalsRowShown="0" headerRowDxfId="17" headerRowBorderDxfId="16" tableBorderDxfId="15">
  <autoFilter ref="A24:E40" xr:uid="{9F918D1C-81D3-4629-A374-DA31ED1E3427}"/>
  <tableColumns count="5">
    <tableColumn id="1" xr3:uid="{77A5997F-55BC-44A4-BAB1-02F1B47D3B0F}" name="Name" dataDxfId="14"/>
    <tableColumn id="2" xr3:uid="{E82E6AE8-43AE-4084-97FB-0E22F40A0BEE}" name="Anzahl"/>
    <tableColumn id="3" xr3:uid="{E8B42770-FE7C-453F-A88F-B01E897B516A}" name="Preis pro Stück"/>
    <tableColumn id="8" xr3:uid="{9E4AB831-11A8-47B1-B658-2D597C17BFAA}" name="Preis Gesamt" dataDxfId="13">
      <calculatedColumnFormula>Tabelle22[[#This Row],[Anzahl]]*Tabelle22[[#This Row],[Preis pro Stück]]</calculatedColumnFormula>
    </tableColumn>
    <tableColumn id="4" xr3:uid="{092FD14E-23AB-4654-A7C6-5088046A4DD3}" name="Link zum Produkt" dataDxfId="12" dataCellStyle="Link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ED7FBF-19E6-473E-9FAC-F76FDBD88896}" name="Tabelle224" displayName="Tabelle224" ref="A45:E61" totalsRowShown="0" headerRowDxfId="11" headerRowBorderDxfId="9" tableBorderDxfId="10">
  <autoFilter ref="A45:E61" xr:uid="{98677ABF-25E6-41AC-8039-CD08FC9FD662}"/>
  <tableColumns count="5">
    <tableColumn id="1" xr3:uid="{B43953C6-70A0-4A72-AE8F-17E8F1A47B79}" name="Name" dataDxfId="8"/>
    <tableColumn id="2" xr3:uid="{91D81223-3886-45BB-824E-49563D03BC26}" name="Anzahl"/>
    <tableColumn id="3" xr3:uid="{3A7F6024-F35F-40E1-BC63-9BF8C07B0365}" name="Preis pro Stück"/>
    <tableColumn id="8" xr3:uid="{88E90502-1554-41DC-A7AB-1E1751B3D625}" name="Preis Gesamt" dataDxfId="7">
      <calculatedColumnFormula>Tabelle224[[#This Row],[Anzahl]]*Tabelle224[[#This Row],[Preis pro Stück]]</calculatedColumnFormula>
    </tableColumn>
    <tableColumn id="4" xr3:uid="{8FBCB63F-417C-47FE-9588-C78B9F0E297E}" name="Link zum Produkt" dataDxfId="6" dataCellStyle="Link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10D0A8-E8C8-4F4F-B898-9ABF1F46E017}" name="Tabelle2245" displayName="Tabelle2245" ref="A67:E83" totalsRowShown="0" headerRowDxfId="5" headerRowBorderDxfId="3" tableBorderDxfId="4">
  <autoFilter ref="A67:E83" xr:uid="{CA7A258E-6ACD-4E65-8BD8-9C70CD3D4F0B}"/>
  <tableColumns count="5">
    <tableColumn id="1" xr3:uid="{2F97373F-D7D3-4E07-9A4E-3D52C372E776}" name="Name" dataDxfId="2"/>
    <tableColumn id="2" xr3:uid="{7E2A0CF8-7165-404F-AB82-70CDDAE914F8}" name="Anzahl"/>
    <tableColumn id="3" xr3:uid="{E423C0D7-C668-43EF-A17A-F3BA61E549B6}" name="Preis pro Stück"/>
    <tableColumn id="8" xr3:uid="{9F13891F-C0F6-4B91-8821-E6FCFF8D8767}" name="Preis Gesamt" dataDxfId="1">
      <calculatedColumnFormula>Tabelle2245[[#This Row],[Anzahl]]*Tabelle2245[[#This Row],[Preis pro Stück]]</calculatedColumnFormula>
    </tableColumn>
    <tableColumn id="4" xr3:uid="{5762CE9B-F2CA-49F3-BD0C-997A851EFEB4}" name="Link zum Produkt" dataDxfId="0" dataCellStyle="Li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xp-tech.de/module/prototyping/7825/mkr-proto-shield-fuer-arduino-mkr1000-klein" TargetMode="External"/><Relationship Id="rId18" Type="http://schemas.openxmlformats.org/officeDocument/2006/relationships/hyperlink" Target="https://www.reichelt.de/hallsensor-unipolar-digital-to-92-ss-441-a-p151345.html?PROVID=2788&amp;gclid=CjwKCAjw_uDsBRAMEiwAaFiHay_e8fbKL8OW41rKqFRc_UCcK-zPb3X5A0vDdGI1Mzr-PV2-og_o1RoC7lQQAvD_BwE&amp;&amp;r=1" TargetMode="External"/><Relationship Id="rId26" Type="http://schemas.openxmlformats.org/officeDocument/2006/relationships/hyperlink" Target="https://www.exp-tech.de/plattformen/arduino/9177/arduino-mkr-wifi-1010" TargetMode="External"/><Relationship Id="rId39" Type="http://schemas.openxmlformats.org/officeDocument/2006/relationships/hyperlink" Target="https://www.exp-tech.de/plattformen/arduino/9177/arduino-mkr-wifi-1010" TargetMode="External"/><Relationship Id="rId21" Type="http://schemas.openxmlformats.org/officeDocument/2006/relationships/hyperlink" Target="https://www.reichelt.de/kupplung-aussen-5-5-mm-innen-2-1-mm-delock-65421-p127462.html?&amp;trstct=lsbght_sldr::134076" TargetMode="External"/><Relationship Id="rId34" Type="http://schemas.openxmlformats.org/officeDocument/2006/relationships/hyperlink" Target="https://www.reichelt.de/kupplung-aussen-5-5-mm-innen-2-1-mm-delock-65421-p127462.html?&amp;trstct=lsbght_sldr::134076" TargetMode="External"/><Relationship Id="rId42" Type="http://schemas.openxmlformats.org/officeDocument/2006/relationships/hyperlink" Target="https://www.exp-tech.de/zubehoer/tasterschalter/5075/mini-slide-switch-3-pin-spdt-0.3a-3-pack" TargetMode="External"/><Relationship Id="rId47" Type="http://schemas.openxmlformats.org/officeDocument/2006/relationships/hyperlink" Target="https://www.reichelt.de/kupplung-aussen-5-5-mm-innen-2-1-mm-delock-65421-p127462.html?&amp;trstct=lsbght_sldr::134076" TargetMode="External"/><Relationship Id="rId50" Type="http://schemas.openxmlformats.org/officeDocument/2006/relationships/hyperlink" Target="https://www.reichelt.de/elko-1000-f-6-3-v-105-c-rad-lxz-6-3-1k0-p166328.html?r=1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exp-tech.de/zubehoer/netzteile/7423/hnp06-050l6-5v-1.5a-steckernetzteil-7.5w" TargetMode="External"/><Relationship Id="rId2" Type="http://schemas.openxmlformats.org/officeDocument/2006/relationships/hyperlink" Target="https://www.reichelt.de/schiebeschalter-miniatur-loetanschluss-1x-um-t-215-p19975.html?&amp;trstct=pol_3" TargetMode="External"/><Relationship Id="rId16" Type="http://schemas.openxmlformats.org/officeDocument/2006/relationships/hyperlink" Target="https://www.exp-tech.de/zubehoer/tasterschalter/5075/mini-slide-switch-3-pin-spdt-0.3a-3-pack" TargetMode="External"/><Relationship Id="rId29" Type="http://schemas.openxmlformats.org/officeDocument/2006/relationships/hyperlink" Target="https://www.exp-tech.de/zubehoer/tasterschalter/5075/mini-slide-switch-3-pin-spdt-0.3a-3-pack" TargetMode="External"/><Relationship Id="rId11" Type="http://schemas.openxmlformats.org/officeDocument/2006/relationships/hyperlink" Target="https://www.exp-tech.de/plattformen/arduino/9177/arduino-mkr-wifi-1010" TargetMode="External"/><Relationship Id="rId24" Type="http://schemas.openxmlformats.org/officeDocument/2006/relationships/hyperlink" Target="https://www.reichelt.de/elko-1000-f-6-3-v-105-c-rad-lxz-6-3-1k0-p166328.html?r=1" TargetMode="External"/><Relationship Id="rId32" Type="http://schemas.openxmlformats.org/officeDocument/2006/relationships/hyperlink" Target="https://www.reichelt.de/magnet-4mm-staerke-2mm-magnet-4-2-p151644.html?&amp;trstct=pos_0" TargetMode="External"/><Relationship Id="rId37" Type="http://schemas.openxmlformats.org/officeDocument/2006/relationships/hyperlink" Target="https://www.reichelt.de/elko-1000-f-6-3-v-105-c-rad-lxz-6-3-1k0-p166328.html?r=1" TargetMode="External"/><Relationship Id="rId40" Type="http://schemas.openxmlformats.org/officeDocument/2006/relationships/hyperlink" Target="https://www.exp-tech.de/zubehoer/batterien-akkus/lipo-akkus/6329/lipo-akku-2000mah-3.7-v-2-mm-jst" TargetMode="External"/><Relationship Id="rId45" Type="http://schemas.openxmlformats.org/officeDocument/2006/relationships/hyperlink" Target="https://www.reichelt.de/magnet-4mm-staerke-2mm-magnet-4-2-p151644.html?&amp;trstct=pos_0" TargetMode="External"/><Relationship Id="rId53" Type="http://schemas.openxmlformats.org/officeDocument/2006/relationships/hyperlink" Target="https://www.exp-tech.de/zubehoer/batterien-akkus/lipo-akkus/6329/lipo-akku-2000mah-3.7-v-2-mm-jst" TargetMode="External"/><Relationship Id="rId58" Type="http://schemas.openxmlformats.org/officeDocument/2006/relationships/table" Target="../tables/table3.xml"/><Relationship Id="rId5" Type="http://schemas.openxmlformats.org/officeDocument/2006/relationships/hyperlink" Target="https://www.exp-tech.de/zubehoer/led-leuchtmittel/8712/adafruit-neopixel-led-side-light-strip-black-60-led" TargetMode="External"/><Relationship Id="rId19" Type="http://schemas.openxmlformats.org/officeDocument/2006/relationships/hyperlink" Target="https://www.reichelt.de/magnet-4mm-staerke-2mm-magnet-4-2-p151644.html?&amp;trstct=pos_0" TargetMode="External"/><Relationship Id="rId4" Type="http://schemas.openxmlformats.org/officeDocument/2006/relationships/hyperlink" Target="https://www.reichelt.de/magnet-4mm-staerke-2mm-magnet-4-2-p151644.html?&amp;trstct=pos_0" TargetMode="External"/><Relationship Id="rId9" Type="http://schemas.openxmlformats.org/officeDocument/2006/relationships/hyperlink" Target="https://www.reichelt.de/elko-1000-f-6-3-v-105-c-rad-lxz-6-3-1k0-p166328.html?r=1" TargetMode="External"/><Relationship Id="rId14" Type="http://schemas.openxmlformats.org/officeDocument/2006/relationships/hyperlink" Target="https://www.reichelt.de/entwicklerboards-display-lcd-touch-7-hdmi-gt811-debo-lcd-7-hdmi-p202677.html?PROVID=2788&amp;gclid=Cj0KCQjwivbsBRDsARIsADyISJ8BQme8oY2C3uWlr0HBWSDYCFIyOSkAUzf0XweG8cHYlRC3Y0Vvtx4aAq4TEALw_wcB&amp;&amp;r=1" TargetMode="External"/><Relationship Id="rId22" Type="http://schemas.openxmlformats.org/officeDocument/2006/relationships/hyperlink" Target="https://www.exp-tech.de/zubehoer/netzteile/7423/hnp06-050l6-5v-1.5a-steckernetzteil-7.5w" TargetMode="External"/><Relationship Id="rId27" Type="http://schemas.openxmlformats.org/officeDocument/2006/relationships/hyperlink" Target="https://www.exp-tech.de/zubehoer/batterien-akkus/lipo-akkus/6329/lipo-akku-2000mah-3.7-v-2-mm-jst" TargetMode="External"/><Relationship Id="rId30" Type="http://schemas.openxmlformats.org/officeDocument/2006/relationships/hyperlink" Target="https://www.reichelt.de/schiebeschalter-miniatur-loetanschluss-1x-um-t-215-p19975.html?&amp;trstct=pol_3" TargetMode="External"/><Relationship Id="rId35" Type="http://schemas.openxmlformats.org/officeDocument/2006/relationships/hyperlink" Target="https://www.exp-tech.de/zubehoer/netzteile/7423/hnp06-050l6-5v-1.5a-steckernetzteil-7.5w" TargetMode="External"/><Relationship Id="rId43" Type="http://schemas.openxmlformats.org/officeDocument/2006/relationships/hyperlink" Target="https://www.reichelt.de/schiebeschalter-miniatur-loetanschluss-1x-um-t-215-p19975.html?&amp;trstct=pol_3" TargetMode="External"/><Relationship Id="rId48" Type="http://schemas.openxmlformats.org/officeDocument/2006/relationships/hyperlink" Target="https://www.exp-tech.de/zubehoer/netzteile/7423/hnp06-050l6-5v-1.5a-steckernetzteil-7.5w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www.reichelt.de/entwicklerboards-beschleunigung-gyroskop-mit-header-mpu-60-debo-sens-3axish-p266105.html?r=1" TargetMode="External"/><Relationship Id="rId51" Type="http://schemas.openxmlformats.org/officeDocument/2006/relationships/hyperlink" Target="https://www.reichelt.de/raspberry-pi-3-b-4x-1-4-ghz-1-gb-ram-wlan-bt-raspberry-pi-3b-p217696.html" TargetMode="External"/><Relationship Id="rId3" Type="http://schemas.openxmlformats.org/officeDocument/2006/relationships/hyperlink" Target="https://www.reichelt.de/hallsensor-unipolar-digital-to-92-ss-441-a-p151345.html?PROVID=2788&amp;gclid=CjwKCAjw_uDsBRAMEiwAaFiHay_e8fbKL8OW41rKqFRc_UCcK-zPb3X5A0vDdGI1Mzr-PV2-og_o1RoC7lQQAvD_BwE&amp;&amp;r=1" TargetMode="External"/><Relationship Id="rId12" Type="http://schemas.openxmlformats.org/officeDocument/2006/relationships/hyperlink" Target="https://www.exp-tech.de/zubehoer/batterien-akkus/lipo-akkus/6329/lipo-akku-2000mah-3.7-v-2-mm-jst" TargetMode="External"/><Relationship Id="rId17" Type="http://schemas.openxmlformats.org/officeDocument/2006/relationships/hyperlink" Target="https://www.reichelt.de/schiebeschalter-miniatur-loetanschluss-1x-um-t-215-p19975.html?&amp;trstct=pol_3" TargetMode="External"/><Relationship Id="rId25" Type="http://schemas.openxmlformats.org/officeDocument/2006/relationships/hyperlink" Target="https://www.reichelt.de/raspberry-pi-3-b-4x-1-4-ghz-1-gb-ram-wlan-bt-raspberry-pi-3b-p217696.html" TargetMode="External"/><Relationship Id="rId33" Type="http://schemas.openxmlformats.org/officeDocument/2006/relationships/hyperlink" Target="https://www.exp-tech.de/zubehoer/led-leuchtmittel/8712/adafruit-neopixel-led-side-light-strip-black-60-led" TargetMode="External"/><Relationship Id="rId38" Type="http://schemas.openxmlformats.org/officeDocument/2006/relationships/hyperlink" Target="https://www.reichelt.de/raspberry-pi-3-b-4x-1-4-ghz-1-gb-ram-wlan-bt-raspberry-pi-3b-p217696.html" TargetMode="External"/><Relationship Id="rId46" Type="http://schemas.openxmlformats.org/officeDocument/2006/relationships/hyperlink" Target="https://www.exp-tech.de/zubehoer/led-leuchtmittel/8712/adafruit-neopixel-led-side-light-strip-black-60-led" TargetMode="External"/><Relationship Id="rId59" Type="http://schemas.openxmlformats.org/officeDocument/2006/relationships/table" Target="../tables/table4.xml"/><Relationship Id="rId20" Type="http://schemas.openxmlformats.org/officeDocument/2006/relationships/hyperlink" Target="https://www.exp-tech.de/zubehoer/led-leuchtmittel/8712/adafruit-neopixel-led-side-light-strip-black-60-led" TargetMode="External"/><Relationship Id="rId41" Type="http://schemas.openxmlformats.org/officeDocument/2006/relationships/hyperlink" Target="https://www.exp-tech.de/module/prototyping/7825/mkr-proto-shield-fuer-arduino-mkr1000-klein" TargetMode="External"/><Relationship Id="rId54" Type="http://schemas.openxmlformats.org/officeDocument/2006/relationships/hyperlink" Target="https://www.exp-tech.de/module/prototyping/7825/mkr-proto-shield-fuer-arduino-mkr1000-klein" TargetMode="External"/><Relationship Id="rId1" Type="http://schemas.openxmlformats.org/officeDocument/2006/relationships/hyperlink" Target="https://www.exp-tech.de/zubehoer/tasterschalter/5075/mini-slide-switch-3-pin-spdt-0.3a-3-pack" TargetMode="External"/><Relationship Id="rId6" Type="http://schemas.openxmlformats.org/officeDocument/2006/relationships/hyperlink" Target="https://www.reichelt.de/kupplung-aussen-5-5-mm-innen-2-1-mm-delock-65421-p127462.html?&amp;trstct=lsbght_sldr::134076" TargetMode="External"/><Relationship Id="rId15" Type="http://schemas.openxmlformats.org/officeDocument/2006/relationships/hyperlink" Target="https://www.pollin.de/p/lc-display-7-17-8-cm-mit-kapazitivem-touchscreen-hdmi-810842?&amp;gclid=Cj0KCQjwivbsBRDsARIsADyISJ852rVx6s424z7pSJgkPyw8-nhZMkgmVDlvcZJh2m_40S1mWXhmeUYaAlF3EALw_wcB" TargetMode="External"/><Relationship Id="rId23" Type="http://schemas.openxmlformats.org/officeDocument/2006/relationships/hyperlink" Target="https://www.reichelt.de/entwicklerboards-beschleunigung-gyroskop-mit-header-mpu-60-debo-sens-3axish-p266105.html?r=1" TargetMode="External"/><Relationship Id="rId28" Type="http://schemas.openxmlformats.org/officeDocument/2006/relationships/hyperlink" Target="https://www.exp-tech.de/module/prototyping/7825/mkr-proto-shield-fuer-arduino-mkr1000-klein" TargetMode="External"/><Relationship Id="rId36" Type="http://schemas.openxmlformats.org/officeDocument/2006/relationships/hyperlink" Target="https://www.reichelt.de/entwicklerboards-beschleunigung-gyroskop-mit-header-mpu-60-debo-sens-3axish-p266105.html?r=1" TargetMode="External"/><Relationship Id="rId49" Type="http://schemas.openxmlformats.org/officeDocument/2006/relationships/hyperlink" Target="https://www.reichelt.de/entwicklerboards-beschleunigung-gyroskop-mit-header-mpu-60-debo-sens-3axish-p266105.html?r=1" TargetMode="External"/><Relationship Id="rId57" Type="http://schemas.openxmlformats.org/officeDocument/2006/relationships/table" Target="../tables/table2.xml"/><Relationship Id="rId10" Type="http://schemas.openxmlformats.org/officeDocument/2006/relationships/hyperlink" Target="https://www.reichelt.de/raspberry-pi-3-b-4x-1-4-ghz-1-gb-ram-wlan-bt-raspberry-pi-3b-p217696.html" TargetMode="External"/><Relationship Id="rId31" Type="http://schemas.openxmlformats.org/officeDocument/2006/relationships/hyperlink" Target="https://www.reichelt.de/hallsensor-unipolar-digital-to-92-ss-441-a-p151345.html?PROVID=2788&amp;gclid=CjwKCAjw_uDsBRAMEiwAaFiHay_e8fbKL8OW41rKqFRc_UCcK-zPb3X5A0vDdGI1Mzr-PV2-og_o1RoC7lQQAvD_BwE&amp;&amp;r=1" TargetMode="External"/><Relationship Id="rId44" Type="http://schemas.openxmlformats.org/officeDocument/2006/relationships/hyperlink" Target="https://www.reichelt.de/hallsensor-unipolar-digital-to-92-ss-441-a-p151345.html?PROVID=2788&amp;gclid=CjwKCAjw_uDsBRAMEiwAaFiHay_e8fbKL8OW41rKqFRc_UCcK-zPb3X5A0vDdGI1Mzr-PV2-og_o1RoC7lQQAvD_BwE&amp;&amp;r=1" TargetMode="External"/><Relationship Id="rId52" Type="http://schemas.openxmlformats.org/officeDocument/2006/relationships/hyperlink" Target="https://www.exp-tech.de/plattformen/arduino/9177/arduino-mkr-wifi-1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5"/>
  <sheetViews>
    <sheetView tabSelected="1" topLeftCell="A58" zoomScaleNormal="100" workbookViewId="0">
      <selection activeCell="D86" sqref="D86"/>
    </sheetView>
  </sheetViews>
  <sheetFormatPr baseColWidth="10" defaultColWidth="8.85546875" defaultRowHeight="19.899999999999999" customHeight="1" x14ac:dyDescent="0.25"/>
  <cols>
    <col min="1" max="1" width="38.85546875" customWidth="1"/>
    <col min="2" max="2" width="8.85546875" customWidth="1"/>
    <col min="3" max="3" width="20.7109375" customWidth="1"/>
    <col min="4" max="4" width="23.42578125" customWidth="1"/>
    <col min="5" max="5" width="206.7109375" customWidth="1"/>
  </cols>
  <sheetData>
    <row r="3" spans="1:5" ht="19.899999999999999" customHeight="1" thickBot="1" x14ac:dyDescent="0.3">
      <c r="A3" s="1" t="s">
        <v>0</v>
      </c>
      <c r="B3" s="1" t="s">
        <v>1</v>
      </c>
      <c r="C3" s="1" t="s">
        <v>2</v>
      </c>
      <c r="D3" s="1" t="s">
        <v>33</v>
      </c>
      <c r="E3" s="1" t="s">
        <v>3</v>
      </c>
    </row>
    <row r="4" spans="1:5" ht="19.899999999999999" customHeight="1" thickBot="1" x14ac:dyDescent="0.3">
      <c r="A4" s="1" t="s">
        <v>4</v>
      </c>
      <c r="B4" s="1">
        <v>4</v>
      </c>
      <c r="C4" s="12">
        <v>33.200000000000003</v>
      </c>
      <c r="D4" s="12">
        <f>Tabelle2[[#This Row],[Preis pro Stück]]*Tabelle2[[#This Row],[Anzahl]]</f>
        <v>132.80000000000001</v>
      </c>
      <c r="E4" s="3" t="s">
        <v>5</v>
      </c>
    </row>
    <row r="5" spans="1:5" ht="19.899999999999999" customHeight="1" thickBot="1" x14ac:dyDescent="0.3">
      <c r="A5" s="1" t="s">
        <v>6</v>
      </c>
      <c r="B5" s="1">
        <v>4</v>
      </c>
      <c r="C5" s="12">
        <v>6.95</v>
      </c>
      <c r="D5" s="12">
        <f>Tabelle2[[#This Row],[Preis pro Stück]]*Tabelle2[[#This Row],[Anzahl]]</f>
        <v>27.8</v>
      </c>
      <c r="E5" s="3" t="s">
        <v>7</v>
      </c>
    </row>
    <row r="6" spans="1:5" ht="19.899999999999999" customHeight="1" thickBot="1" x14ac:dyDescent="0.3">
      <c r="A6" s="1" t="s">
        <v>8</v>
      </c>
      <c r="B6" s="1">
        <v>5</v>
      </c>
      <c r="C6" s="12">
        <v>8.2100000000000009</v>
      </c>
      <c r="D6" s="12">
        <f>Tabelle2[[#This Row],[Preis pro Stück]]*Tabelle2[[#This Row],[Anzahl]]</f>
        <v>41.050000000000004</v>
      </c>
      <c r="E6" s="3" t="s">
        <v>9</v>
      </c>
    </row>
    <row r="7" spans="1:5" ht="19.899999999999999" customHeight="1" thickBot="1" x14ac:dyDescent="0.3">
      <c r="A7" s="1" t="s">
        <v>10</v>
      </c>
      <c r="B7" s="1">
        <v>5</v>
      </c>
      <c r="C7" s="12">
        <v>1.4</v>
      </c>
      <c r="D7" s="12">
        <f>Tabelle2[[#This Row],[Preis pro Stück]]*Tabelle2[[#This Row],[Anzahl]]</f>
        <v>7</v>
      </c>
      <c r="E7" s="3" t="s">
        <v>11</v>
      </c>
    </row>
    <row r="8" spans="1:5" ht="19.899999999999999" customHeight="1" thickBot="1" x14ac:dyDescent="0.3">
      <c r="A8" s="1" t="s">
        <v>12</v>
      </c>
      <c r="B8" s="1">
        <v>5</v>
      </c>
      <c r="C8" s="12">
        <v>0.19</v>
      </c>
      <c r="D8" s="12">
        <f>Tabelle2[[#This Row],[Preis pro Stück]]*Tabelle2[[#This Row],[Anzahl]]</f>
        <v>0.95</v>
      </c>
      <c r="E8" s="3" t="s">
        <v>13</v>
      </c>
    </row>
    <row r="9" spans="1:5" ht="19.899999999999999" customHeight="1" thickBot="1" x14ac:dyDescent="0.3">
      <c r="A9" s="1" t="s">
        <v>14</v>
      </c>
      <c r="B9" s="1">
        <v>5</v>
      </c>
      <c r="C9" s="12">
        <v>1.35</v>
      </c>
      <c r="D9" s="12">
        <f>Tabelle2[[#This Row],[Preis pro Stück]]*Tabelle2[[#This Row],[Anzahl]]</f>
        <v>6.75</v>
      </c>
      <c r="E9" s="3" t="s">
        <v>15</v>
      </c>
    </row>
    <row r="10" spans="1:5" ht="19.899999999999999" customHeight="1" thickBot="1" x14ac:dyDescent="0.3">
      <c r="A10" s="10" t="s">
        <v>16</v>
      </c>
      <c r="B10" s="1">
        <v>10</v>
      </c>
      <c r="C10" s="12">
        <v>0.95</v>
      </c>
      <c r="D10" s="12">
        <f>Tabelle2[[#This Row],[Preis pro Stück]]*Tabelle2[[#This Row],[Anzahl]]</f>
        <v>9.5</v>
      </c>
      <c r="E10" s="3" t="s">
        <v>17</v>
      </c>
    </row>
    <row r="11" spans="1:5" ht="19.899999999999999" customHeight="1" thickBot="1" x14ac:dyDescent="0.3">
      <c r="A11" s="1" t="s">
        <v>18</v>
      </c>
      <c r="B11" s="1">
        <v>2</v>
      </c>
      <c r="C11" s="12">
        <v>19.22</v>
      </c>
      <c r="D11" s="12">
        <f>Tabelle2[[#This Row],[Preis pro Stück]]*Tabelle2[[#This Row],[Anzahl]]</f>
        <v>38.44</v>
      </c>
      <c r="E11" s="3" t="s">
        <v>19</v>
      </c>
    </row>
    <row r="12" spans="1:5" ht="19.899999999999999" customHeight="1" thickBot="1" x14ac:dyDescent="0.3">
      <c r="A12" s="1" t="s">
        <v>20</v>
      </c>
      <c r="B12" s="1">
        <v>2</v>
      </c>
      <c r="C12" s="12">
        <v>1.1000000000000001</v>
      </c>
      <c r="D12" s="12">
        <f>Tabelle2[[#This Row],[Preis pro Stück]]*Tabelle2[[#This Row],[Anzahl]]</f>
        <v>2.2000000000000002</v>
      </c>
      <c r="E12" s="3" t="s">
        <v>21</v>
      </c>
    </row>
    <row r="13" spans="1:5" ht="19.899999999999999" customHeight="1" thickBot="1" x14ac:dyDescent="0.3">
      <c r="A13" s="1" t="s">
        <v>22</v>
      </c>
      <c r="B13" s="1">
        <v>2</v>
      </c>
      <c r="C13" s="12">
        <v>7.85</v>
      </c>
      <c r="D13" s="12">
        <f>Tabelle2[[#This Row],[Preis pro Stück]]*Tabelle2[[#This Row],[Anzahl]]</f>
        <v>15.7</v>
      </c>
      <c r="E13" s="3" t="s">
        <v>23</v>
      </c>
    </row>
    <row r="14" spans="1:5" ht="19.899999999999999" customHeight="1" thickBot="1" x14ac:dyDescent="0.3">
      <c r="A14" s="1" t="s">
        <v>24</v>
      </c>
      <c r="B14" s="1">
        <v>5</v>
      </c>
      <c r="C14" s="12">
        <v>3.5</v>
      </c>
      <c r="D14" s="12">
        <f>Tabelle2[[#This Row],[Preis pro Stück]]*Tabelle2[[#This Row],[Anzahl]]</f>
        <v>17.5</v>
      </c>
      <c r="E14" s="3" t="s">
        <v>25</v>
      </c>
    </row>
    <row r="15" spans="1:5" ht="19.899999999999999" customHeight="1" thickBot="1" x14ac:dyDescent="0.3">
      <c r="A15" s="1" t="s">
        <v>26</v>
      </c>
      <c r="B15" s="1">
        <v>3</v>
      </c>
      <c r="C15" s="12">
        <v>0.23</v>
      </c>
      <c r="D15" s="12">
        <f>Tabelle2[[#This Row],[Preis pro Stück]]*Tabelle2[[#This Row],[Anzahl]]</f>
        <v>0.69000000000000006</v>
      </c>
      <c r="E15" s="3" t="s">
        <v>27</v>
      </c>
    </row>
    <row r="16" spans="1:5" ht="19.899999999999999" customHeight="1" thickBot="1" x14ac:dyDescent="0.3">
      <c r="A16" s="1" t="s">
        <v>28</v>
      </c>
      <c r="B16" s="1">
        <v>1</v>
      </c>
      <c r="C16" s="12">
        <v>36.5</v>
      </c>
      <c r="D16" s="12">
        <f>Tabelle2[[#This Row],[Preis pro Stück]]*Tabelle2[[#This Row],[Anzahl]]</f>
        <v>36.5</v>
      </c>
      <c r="E16" s="3" t="s">
        <v>29</v>
      </c>
    </row>
    <row r="17" spans="1:5" ht="19.899999999999999" customHeight="1" x14ac:dyDescent="0.25">
      <c r="A17" s="11" t="s">
        <v>32</v>
      </c>
      <c r="B17" s="7">
        <v>1</v>
      </c>
      <c r="C17" s="13">
        <v>72.599999999999994</v>
      </c>
      <c r="D17" s="14">
        <f>Tabelle2[[#This Row],[Preis pro Stück]]*Tabelle2[[#This Row],[Anzahl]]</f>
        <v>72.599999999999994</v>
      </c>
      <c r="E17" s="6" t="s">
        <v>30</v>
      </c>
    </row>
    <row r="18" spans="1:5" ht="19.899999999999999" customHeight="1" x14ac:dyDescent="0.25">
      <c r="A18" s="5"/>
      <c r="B18" s="4"/>
      <c r="C18" s="8"/>
      <c r="D18" s="15"/>
      <c r="E18" s="9" t="s">
        <v>31</v>
      </c>
    </row>
    <row r="20" spans="1:5" ht="19.899999999999999" customHeight="1" x14ac:dyDescent="0.25">
      <c r="C20" t="s">
        <v>34</v>
      </c>
      <c r="D20" s="16">
        <f>SUM(Tabelle2[Preis Gesamt])</f>
        <v>409.48</v>
      </c>
    </row>
    <row r="21" spans="1:5" ht="19.899999999999999" customHeight="1" x14ac:dyDescent="0.25">
      <c r="D21" s="9"/>
    </row>
    <row r="22" spans="1:5" ht="19.899999999999999" customHeight="1" x14ac:dyDescent="0.25">
      <c r="A22" t="s">
        <v>36</v>
      </c>
      <c r="C22" s="2"/>
    </row>
    <row r="24" spans="1:5" ht="19.899999999999999" customHeight="1" thickBot="1" x14ac:dyDescent="0.3">
      <c r="A24" s="1" t="s">
        <v>0</v>
      </c>
      <c r="B24" s="1" t="s">
        <v>1</v>
      </c>
      <c r="C24" s="1" t="s">
        <v>2</v>
      </c>
      <c r="D24" s="1" t="s">
        <v>33</v>
      </c>
      <c r="E24" s="1" t="s">
        <v>3</v>
      </c>
    </row>
    <row r="25" spans="1:5" ht="19.899999999999999" customHeight="1" thickBot="1" x14ac:dyDescent="0.3">
      <c r="A25" s="1" t="s">
        <v>4</v>
      </c>
      <c r="B25" s="1">
        <v>1</v>
      </c>
      <c r="C25" s="12">
        <v>33.200000000000003</v>
      </c>
      <c r="D25" s="12">
        <f>Tabelle22[[#This Row],[Anzahl]]*Tabelle22[[#This Row],[Preis pro Stück]]</f>
        <v>33.200000000000003</v>
      </c>
      <c r="E25" s="3" t="s">
        <v>5</v>
      </c>
    </row>
    <row r="26" spans="1:5" ht="19.899999999999999" customHeight="1" thickBot="1" x14ac:dyDescent="0.3">
      <c r="A26" s="1" t="s">
        <v>6</v>
      </c>
      <c r="B26" s="1">
        <v>1</v>
      </c>
      <c r="C26" s="12">
        <v>6.95</v>
      </c>
      <c r="D26" s="12">
        <f>Tabelle22[[#This Row],[Anzahl]]*Tabelle22[[#This Row],[Preis pro Stück]]</f>
        <v>6.95</v>
      </c>
      <c r="E26" s="3" t="s">
        <v>7</v>
      </c>
    </row>
    <row r="27" spans="1:5" ht="19.899999999999999" customHeight="1" thickBot="1" x14ac:dyDescent="0.3">
      <c r="A27" s="1" t="s">
        <v>8</v>
      </c>
      <c r="B27" s="1">
        <v>2</v>
      </c>
      <c r="C27" s="12">
        <v>8.2100000000000009</v>
      </c>
      <c r="D27" s="12">
        <f>Tabelle22[[#This Row],[Anzahl]]*Tabelle22[[#This Row],[Preis pro Stück]]</f>
        <v>16.420000000000002</v>
      </c>
      <c r="E27" s="3" t="s">
        <v>9</v>
      </c>
    </row>
    <row r="28" spans="1:5" ht="19.899999999999999" customHeight="1" thickBot="1" x14ac:dyDescent="0.3">
      <c r="A28" s="1" t="s">
        <v>10</v>
      </c>
      <c r="B28" s="1">
        <v>2</v>
      </c>
      <c r="C28" s="12">
        <v>1.4</v>
      </c>
      <c r="D28" s="12">
        <f>Tabelle22[[#This Row],[Anzahl]]*Tabelle22[[#This Row],[Preis pro Stück]]</f>
        <v>2.8</v>
      </c>
      <c r="E28" s="3" t="s">
        <v>11</v>
      </c>
    </row>
    <row r="29" spans="1:5" ht="19.899999999999999" customHeight="1" thickBot="1" x14ac:dyDescent="0.3">
      <c r="A29" s="1" t="s">
        <v>12</v>
      </c>
      <c r="B29" s="1">
        <v>2</v>
      </c>
      <c r="C29" s="12">
        <v>0.19</v>
      </c>
      <c r="D29" s="12">
        <f>Tabelle22[[#This Row],[Anzahl]]*Tabelle22[[#This Row],[Preis pro Stück]]</f>
        <v>0.38</v>
      </c>
      <c r="E29" s="3" t="s">
        <v>13</v>
      </c>
    </row>
    <row r="30" spans="1:5" ht="19.899999999999999" customHeight="1" thickBot="1" x14ac:dyDescent="0.3">
      <c r="A30" s="1" t="s">
        <v>14</v>
      </c>
      <c r="B30" s="1">
        <v>2</v>
      </c>
      <c r="C30" s="12">
        <v>1.35</v>
      </c>
      <c r="D30" s="12">
        <f>Tabelle22[[#This Row],[Anzahl]]*Tabelle22[[#This Row],[Preis pro Stück]]</f>
        <v>2.7</v>
      </c>
      <c r="E30" s="3" t="s">
        <v>15</v>
      </c>
    </row>
    <row r="31" spans="1:5" ht="19.899999999999999" customHeight="1" thickBot="1" x14ac:dyDescent="0.3">
      <c r="A31" s="10" t="s">
        <v>16</v>
      </c>
      <c r="B31" s="1">
        <v>5</v>
      </c>
      <c r="C31" s="12">
        <v>0.95</v>
      </c>
      <c r="D31" s="12">
        <f>Tabelle22[[#This Row],[Anzahl]]*Tabelle22[[#This Row],[Preis pro Stück]]</f>
        <v>4.75</v>
      </c>
      <c r="E31" s="3" t="s">
        <v>17</v>
      </c>
    </row>
    <row r="32" spans="1:5" ht="19.899999999999999" customHeight="1" thickBot="1" x14ac:dyDescent="0.3">
      <c r="A32" s="1" t="s">
        <v>18</v>
      </c>
      <c r="B32" s="1">
        <v>1</v>
      </c>
      <c r="C32" s="12">
        <v>19.22</v>
      </c>
      <c r="D32" s="12">
        <f>Tabelle22[[#This Row],[Anzahl]]*Tabelle22[[#This Row],[Preis pro Stück]]</f>
        <v>19.22</v>
      </c>
      <c r="E32" s="3" t="s">
        <v>19</v>
      </c>
    </row>
    <row r="33" spans="1:5" ht="19.899999999999999" customHeight="1" thickBot="1" x14ac:dyDescent="0.3">
      <c r="A33" s="1" t="s">
        <v>20</v>
      </c>
      <c r="B33" s="1">
        <v>1</v>
      </c>
      <c r="C33" s="12">
        <v>1.1000000000000001</v>
      </c>
      <c r="D33" s="12">
        <f>Tabelle22[[#This Row],[Anzahl]]*Tabelle22[[#This Row],[Preis pro Stück]]</f>
        <v>1.1000000000000001</v>
      </c>
      <c r="E33" s="3" t="s">
        <v>21</v>
      </c>
    </row>
    <row r="34" spans="1:5" ht="19.899999999999999" customHeight="1" thickBot="1" x14ac:dyDescent="0.3">
      <c r="A34" s="1" t="s">
        <v>22</v>
      </c>
      <c r="B34" s="1">
        <v>1</v>
      </c>
      <c r="C34" s="12">
        <v>7.85</v>
      </c>
      <c r="D34" s="12">
        <f>Tabelle22[[#This Row],[Anzahl]]*Tabelle22[[#This Row],[Preis pro Stück]]</f>
        <v>7.85</v>
      </c>
      <c r="E34" s="3" t="s">
        <v>23</v>
      </c>
    </row>
    <row r="35" spans="1:5" ht="19.899999999999999" customHeight="1" thickBot="1" x14ac:dyDescent="0.3">
      <c r="A35" s="1" t="s">
        <v>24</v>
      </c>
      <c r="B35" s="1">
        <v>0</v>
      </c>
      <c r="C35" s="12">
        <v>3.5</v>
      </c>
      <c r="D35" s="12">
        <f>Tabelle22[[#This Row],[Anzahl]]*Tabelle22[[#This Row],[Preis pro Stück]]</f>
        <v>0</v>
      </c>
      <c r="E35" s="3" t="s">
        <v>25</v>
      </c>
    </row>
    <row r="36" spans="1:5" ht="19.899999999999999" customHeight="1" thickBot="1" x14ac:dyDescent="0.3">
      <c r="A36" s="1" t="s">
        <v>26</v>
      </c>
      <c r="B36" s="1">
        <v>3</v>
      </c>
      <c r="C36" s="12">
        <v>0.23</v>
      </c>
      <c r="D36" s="12">
        <f>Tabelle22[[#This Row],[Anzahl]]*Tabelle22[[#This Row],[Preis pro Stück]]</f>
        <v>0.69000000000000006</v>
      </c>
      <c r="E36" s="3" t="s">
        <v>27</v>
      </c>
    </row>
    <row r="37" spans="1:5" ht="19.899999999999999" customHeight="1" thickBot="1" x14ac:dyDescent="0.3">
      <c r="A37" s="1" t="s">
        <v>28</v>
      </c>
      <c r="B37" s="1">
        <v>1</v>
      </c>
      <c r="C37" s="12">
        <v>36.5</v>
      </c>
      <c r="D37" s="12">
        <f>Tabelle22[[#This Row],[Anzahl]]*Tabelle22[[#This Row],[Preis pro Stück]]</f>
        <v>36.5</v>
      </c>
      <c r="E37" s="3" t="s">
        <v>29</v>
      </c>
    </row>
    <row r="38" spans="1:5" ht="19.899999999999999" customHeight="1" x14ac:dyDescent="0.25">
      <c r="A38" s="11"/>
      <c r="B38" s="7"/>
      <c r="C38" s="13"/>
      <c r="D38" s="14"/>
      <c r="E38" s="6"/>
    </row>
    <row r="39" spans="1:5" ht="19.899999999999999" customHeight="1" x14ac:dyDescent="0.25">
      <c r="A39" s="5"/>
      <c r="B39" s="4"/>
      <c r="C39" s="8"/>
      <c r="D39" s="15"/>
      <c r="E39" s="9"/>
    </row>
    <row r="40" spans="1:5" ht="19.899999999999999" customHeight="1" x14ac:dyDescent="0.25">
      <c r="A40" s="5" t="s">
        <v>35</v>
      </c>
      <c r="B40" s="17">
        <v>6</v>
      </c>
      <c r="C40" s="15">
        <v>4</v>
      </c>
      <c r="D40" s="14">
        <f>Tabelle22[[#This Row],[Anzahl]]*Tabelle22[[#This Row],[Preis pro Stück]]</f>
        <v>24</v>
      </c>
      <c r="E40" s="6"/>
    </row>
    <row r="42" spans="1:5" ht="19.899999999999999" customHeight="1" x14ac:dyDescent="0.25">
      <c r="C42" t="s">
        <v>34</v>
      </c>
      <c r="D42" s="16">
        <f>SUM(Tabelle22[Preis Gesamt])</f>
        <v>156.56</v>
      </c>
    </row>
    <row r="44" spans="1:5" ht="19.899999999999999" customHeight="1" x14ac:dyDescent="0.25">
      <c r="A44" t="s">
        <v>37</v>
      </c>
    </row>
    <row r="45" spans="1:5" ht="19.899999999999999" customHeight="1" thickBot="1" x14ac:dyDescent="0.3">
      <c r="A45" s="1" t="s">
        <v>0</v>
      </c>
      <c r="B45" s="1" t="s">
        <v>1</v>
      </c>
      <c r="C45" s="1" t="s">
        <v>2</v>
      </c>
      <c r="D45" s="1" t="s">
        <v>33</v>
      </c>
      <c r="E45" s="1" t="s">
        <v>3</v>
      </c>
    </row>
    <row r="46" spans="1:5" ht="19.899999999999999" customHeight="1" thickBot="1" x14ac:dyDescent="0.3">
      <c r="A46" s="1" t="s">
        <v>4</v>
      </c>
      <c r="B46" s="1">
        <v>2</v>
      </c>
      <c r="C46" s="12">
        <v>33.200000000000003</v>
      </c>
      <c r="D46" s="12">
        <f>Tabelle224[[#This Row],[Anzahl]]*Tabelle224[[#This Row],[Preis pro Stück]]</f>
        <v>66.400000000000006</v>
      </c>
      <c r="E46" s="3" t="s">
        <v>5</v>
      </c>
    </row>
    <row r="47" spans="1:5" ht="19.899999999999999" customHeight="1" thickBot="1" x14ac:dyDescent="0.3">
      <c r="A47" s="1" t="s">
        <v>6</v>
      </c>
      <c r="B47" s="1">
        <v>2</v>
      </c>
      <c r="C47" s="12">
        <v>6.95</v>
      </c>
      <c r="D47" s="12">
        <f>Tabelle224[[#This Row],[Anzahl]]*Tabelle224[[#This Row],[Preis pro Stück]]</f>
        <v>13.9</v>
      </c>
      <c r="E47" s="3" t="s">
        <v>7</v>
      </c>
    </row>
    <row r="48" spans="1:5" ht="19.899999999999999" customHeight="1" thickBot="1" x14ac:dyDescent="0.3">
      <c r="A48" s="1" t="s">
        <v>8</v>
      </c>
      <c r="B48" s="1">
        <v>3</v>
      </c>
      <c r="C48" s="12">
        <v>8.2100000000000009</v>
      </c>
      <c r="D48" s="12">
        <f>Tabelle224[[#This Row],[Anzahl]]*Tabelle224[[#This Row],[Preis pro Stück]]</f>
        <v>24.630000000000003</v>
      </c>
      <c r="E48" s="3" t="s">
        <v>9</v>
      </c>
    </row>
    <row r="49" spans="1:5" ht="19.899999999999999" customHeight="1" thickBot="1" x14ac:dyDescent="0.3">
      <c r="A49" s="1" t="s">
        <v>10</v>
      </c>
      <c r="B49" s="1">
        <v>3</v>
      </c>
      <c r="C49" s="12">
        <v>1.4</v>
      </c>
      <c r="D49" s="12">
        <f>Tabelle224[[#This Row],[Anzahl]]*Tabelle224[[#This Row],[Preis pro Stück]]</f>
        <v>4.1999999999999993</v>
      </c>
      <c r="E49" s="3" t="s">
        <v>11</v>
      </c>
    </row>
    <row r="50" spans="1:5" ht="19.899999999999999" customHeight="1" thickBot="1" x14ac:dyDescent="0.3">
      <c r="A50" s="1" t="s">
        <v>12</v>
      </c>
      <c r="B50" s="1">
        <v>3</v>
      </c>
      <c r="C50" s="12">
        <v>0.19</v>
      </c>
      <c r="D50" s="12">
        <f>Tabelle224[[#This Row],[Anzahl]]*Tabelle224[[#This Row],[Preis pro Stück]]</f>
        <v>0.57000000000000006</v>
      </c>
      <c r="E50" s="3" t="s">
        <v>13</v>
      </c>
    </row>
    <row r="51" spans="1:5" ht="19.899999999999999" customHeight="1" thickBot="1" x14ac:dyDescent="0.3">
      <c r="A51" s="1" t="s">
        <v>14</v>
      </c>
      <c r="B51" s="1">
        <v>3</v>
      </c>
      <c r="C51" s="12">
        <v>1.35</v>
      </c>
      <c r="D51" s="12">
        <f>Tabelle224[[#This Row],[Anzahl]]*Tabelle224[[#This Row],[Preis pro Stück]]</f>
        <v>4.0500000000000007</v>
      </c>
      <c r="E51" s="3" t="s">
        <v>15</v>
      </c>
    </row>
    <row r="52" spans="1:5" ht="19.899999999999999" customHeight="1" thickBot="1" x14ac:dyDescent="0.3">
      <c r="A52" s="10" t="s">
        <v>16</v>
      </c>
      <c r="B52" s="1">
        <v>5</v>
      </c>
      <c r="C52" s="12">
        <v>0.95</v>
      </c>
      <c r="D52" s="12">
        <f>Tabelle224[[#This Row],[Anzahl]]*Tabelle224[[#This Row],[Preis pro Stück]]</f>
        <v>4.75</v>
      </c>
      <c r="E52" s="3" t="s">
        <v>17</v>
      </c>
    </row>
    <row r="53" spans="1:5" ht="19.899999999999999" customHeight="1" thickBot="1" x14ac:dyDescent="0.3">
      <c r="A53" s="1" t="s">
        <v>18</v>
      </c>
      <c r="B53" s="1">
        <v>1</v>
      </c>
      <c r="C53" s="12">
        <v>19.22</v>
      </c>
      <c r="D53" s="12">
        <f>Tabelle224[[#This Row],[Anzahl]]*Tabelle224[[#This Row],[Preis pro Stück]]</f>
        <v>19.22</v>
      </c>
      <c r="E53" s="3" t="s">
        <v>19</v>
      </c>
    </row>
    <row r="54" spans="1:5" ht="19.899999999999999" customHeight="1" thickBot="1" x14ac:dyDescent="0.3">
      <c r="A54" s="1" t="s">
        <v>20</v>
      </c>
      <c r="B54" s="1">
        <v>1</v>
      </c>
      <c r="C54" s="12">
        <v>1.1000000000000001</v>
      </c>
      <c r="D54" s="12">
        <f>Tabelle224[[#This Row],[Anzahl]]*Tabelle224[[#This Row],[Preis pro Stück]]</f>
        <v>1.1000000000000001</v>
      </c>
      <c r="E54" s="3" t="s">
        <v>21</v>
      </c>
    </row>
    <row r="55" spans="1:5" ht="19.899999999999999" customHeight="1" thickBot="1" x14ac:dyDescent="0.3">
      <c r="A55" s="1" t="s">
        <v>22</v>
      </c>
      <c r="B55" s="1">
        <v>1</v>
      </c>
      <c r="C55" s="12">
        <v>7.85</v>
      </c>
      <c r="D55" s="12">
        <f>Tabelle224[[#This Row],[Anzahl]]*Tabelle224[[#This Row],[Preis pro Stück]]</f>
        <v>7.85</v>
      </c>
      <c r="E55" s="3" t="s">
        <v>23</v>
      </c>
    </row>
    <row r="56" spans="1:5" ht="19.899999999999999" customHeight="1" thickBot="1" x14ac:dyDescent="0.3">
      <c r="A56" s="1" t="s">
        <v>24</v>
      </c>
      <c r="B56" s="1">
        <v>0</v>
      </c>
      <c r="C56" s="12">
        <v>3.5</v>
      </c>
      <c r="D56" s="12">
        <f>Tabelle224[[#This Row],[Anzahl]]*Tabelle224[[#This Row],[Preis pro Stück]]</f>
        <v>0</v>
      </c>
      <c r="E56" s="3" t="s">
        <v>25</v>
      </c>
    </row>
    <row r="57" spans="1:5" ht="19.899999999999999" customHeight="1" thickBot="1" x14ac:dyDescent="0.3">
      <c r="A57" s="1" t="s">
        <v>26</v>
      </c>
      <c r="B57" s="1">
        <v>3</v>
      </c>
      <c r="C57" s="12">
        <v>0.23</v>
      </c>
      <c r="D57" s="12">
        <f>Tabelle224[[#This Row],[Anzahl]]*Tabelle224[[#This Row],[Preis pro Stück]]</f>
        <v>0.69000000000000006</v>
      </c>
      <c r="E57" s="3" t="s">
        <v>27</v>
      </c>
    </row>
    <row r="58" spans="1:5" ht="19.899999999999999" customHeight="1" thickBot="1" x14ac:dyDescent="0.3">
      <c r="A58" s="1" t="s">
        <v>28</v>
      </c>
      <c r="B58" s="1">
        <v>1</v>
      </c>
      <c r="C58" s="12">
        <v>36.5</v>
      </c>
      <c r="D58" s="12">
        <f>Tabelle224[[#This Row],[Anzahl]]*Tabelle224[[#This Row],[Preis pro Stück]]</f>
        <v>36.5</v>
      </c>
      <c r="E58" s="3" t="s">
        <v>29</v>
      </c>
    </row>
    <row r="59" spans="1:5" ht="19.899999999999999" customHeight="1" x14ac:dyDescent="0.25">
      <c r="A59" s="11"/>
      <c r="B59" s="7"/>
      <c r="C59" s="13"/>
      <c r="D59" s="14"/>
      <c r="E59" s="6"/>
    </row>
    <row r="60" spans="1:5" ht="19.899999999999999" customHeight="1" x14ac:dyDescent="0.25">
      <c r="A60" s="5"/>
      <c r="B60" s="4"/>
      <c r="C60" s="8"/>
      <c r="D60" s="15"/>
      <c r="E60" s="9"/>
    </row>
    <row r="61" spans="1:5" ht="19.899999999999999" customHeight="1" x14ac:dyDescent="0.25">
      <c r="A61" s="5" t="s">
        <v>35</v>
      </c>
      <c r="B61" s="17">
        <v>6</v>
      </c>
      <c r="C61" s="15">
        <v>4</v>
      </c>
      <c r="D61" s="14">
        <f>Tabelle224[[#This Row],[Anzahl]]*Tabelle224[[#This Row],[Preis pro Stück]]</f>
        <v>24</v>
      </c>
      <c r="E61" s="6"/>
    </row>
    <row r="63" spans="1:5" ht="19.899999999999999" customHeight="1" x14ac:dyDescent="0.25">
      <c r="C63" t="s">
        <v>34</v>
      </c>
      <c r="D63" s="16">
        <f>SUM(Tabelle224[Preis Gesamt])</f>
        <v>207.85999999999999</v>
      </c>
    </row>
    <row r="66" spans="1:5" ht="19.899999999999999" customHeight="1" x14ac:dyDescent="0.25">
      <c r="A66" t="s">
        <v>38</v>
      </c>
    </row>
    <row r="67" spans="1:5" ht="19.899999999999999" customHeight="1" thickBot="1" x14ac:dyDescent="0.3">
      <c r="A67" s="1" t="s">
        <v>0</v>
      </c>
      <c r="B67" s="1" t="s">
        <v>1</v>
      </c>
      <c r="C67" s="1" t="s">
        <v>2</v>
      </c>
      <c r="D67" s="1" t="s">
        <v>33</v>
      </c>
      <c r="E67" s="1" t="s">
        <v>3</v>
      </c>
    </row>
    <row r="68" spans="1:5" ht="19.899999999999999" customHeight="1" thickBot="1" x14ac:dyDescent="0.3">
      <c r="A68" s="1" t="s">
        <v>4</v>
      </c>
      <c r="B68" s="1">
        <v>3</v>
      </c>
      <c r="C68" s="12">
        <v>33.200000000000003</v>
      </c>
      <c r="D68" s="12">
        <f>Tabelle2245[[#This Row],[Anzahl]]*Tabelle2245[[#This Row],[Preis pro Stück]]</f>
        <v>99.600000000000009</v>
      </c>
      <c r="E68" s="3" t="s">
        <v>5</v>
      </c>
    </row>
    <row r="69" spans="1:5" ht="19.899999999999999" customHeight="1" thickBot="1" x14ac:dyDescent="0.3">
      <c r="A69" s="1" t="s">
        <v>6</v>
      </c>
      <c r="B69" s="1">
        <v>3</v>
      </c>
      <c r="C69" s="12">
        <v>6.95</v>
      </c>
      <c r="D69" s="12">
        <f>Tabelle2245[[#This Row],[Anzahl]]*Tabelle2245[[#This Row],[Preis pro Stück]]</f>
        <v>20.85</v>
      </c>
      <c r="E69" s="3" t="s">
        <v>7</v>
      </c>
    </row>
    <row r="70" spans="1:5" ht="19.899999999999999" customHeight="1" thickBot="1" x14ac:dyDescent="0.3">
      <c r="A70" s="1" t="s">
        <v>8</v>
      </c>
      <c r="B70" s="1">
        <v>4</v>
      </c>
      <c r="C70" s="12">
        <v>8.2100000000000009</v>
      </c>
      <c r="D70" s="12">
        <f>Tabelle2245[[#This Row],[Anzahl]]*Tabelle2245[[#This Row],[Preis pro Stück]]</f>
        <v>32.840000000000003</v>
      </c>
      <c r="E70" s="3" t="s">
        <v>9</v>
      </c>
    </row>
    <row r="71" spans="1:5" ht="19.899999999999999" customHeight="1" thickBot="1" x14ac:dyDescent="0.3">
      <c r="A71" s="1" t="s">
        <v>10</v>
      </c>
      <c r="B71" s="1">
        <v>4</v>
      </c>
      <c r="C71" s="12">
        <v>1.4</v>
      </c>
      <c r="D71" s="12">
        <f>Tabelle2245[[#This Row],[Anzahl]]*Tabelle2245[[#This Row],[Preis pro Stück]]</f>
        <v>5.6</v>
      </c>
      <c r="E71" s="3" t="s">
        <v>11</v>
      </c>
    </row>
    <row r="72" spans="1:5" ht="19.899999999999999" customHeight="1" thickBot="1" x14ac:dyDescent="0.3">
      <c r="A72" s="1" t="s">
        <v>12</v>
      </c>
      <c r="B72" s="1">
        <v>4</v>
      </c>
      <c r="C72" s="12">
        <v>0.19</v>
      </c>
      <c r="D72" s="12">
        <f>Tabelle2245[[#This Row],[Anzahl]]*Tabelle2245[[#This Row],[Preis pro Stück]]</f>
        <v>0.76</v>
      </c>
      <c r="E72" s="3" t="s">
        <v>13</v>
      </c>
    </row>
    <row r="73" spans="1:5" ht="19.899999999999999" customHeight="1" thickBot="1" x14ac:dyDescent="0.3">
      <c r="A73" s="1" t="s">
        <v>14</v>
      </c>
      <c r="B73" s="1">
        <v>4</v>
      </c>
      <c r="C73" s="12">
        <v>1.35</v>
      </c>
      <c r="D73" s="12">
        <f>Tabelle2245[[#This Row],[Anzahl]]*Tabelle2245[[#This Row],[Preis pro Stück]]</f>
        <v>5.4</v>
      </c>
      <c r="E73" s="3" t="s">
        <v>15</v>
      </c>
    </row>
    <row r="74" spans="1:5" ht="19.899999999999999" customHeight="1" thickBot="1" x14ac:dyDescent="0.3">
      <c r="A74" s="10" t="s">
        <v>16</v>
      </c>
      <c r="B74" s="1">
        <v>5</v>
      </c>
      <c r="C74" s="12">
        <v>0.95</v>
      </c>
      <c r="D74" s="12">
        <f>Tabelle2245[[#This Row],[Anzahl]]*Tabelle2245[[#This Row],[Preis pro Stück]]</f>
        <v>4.75</v>
      </c>
      <c r="E74" s="3" t="s">
        <v>17</v>
      </c>
    </row>
    <row r="75" spans="1:5" ht="19.899999999999999" customHeight="1" thickBot="1" x14ac:dyDescent="0.3">
      <c r="A75" s="1" t="s">
        <v>18</v>
      </c>
      <c r="B75" s="1">
        <v>1</v>
      </c>
      <c r="C75" s="12">
        <v>19.22</v>
      </c>
      <c r="D75" s="12">
        <f>Tabelle2245[[#This Row],[Anzahl]]*Tabelle2245[[#This Row],[Preis pro Stück]]</f>
        <v>19.22</v>
      </c>
      <c r="E75" s="3" t="s">
        <v>19</v>
      </c>
    </row>
    <row r="76" spans="1:5" ht="19.899999999999999" customHeight="1" thickBot="1" x14ac:dyDescent="0.3">
      <c r="A76" s="1" t="s">
        <v>20</v>
      </c>
      <c r="B76" s="1">
        <v>1</v>
      </c>
      <c r="C76" s="12">
        <v>1.1000000000000001</v>
      </c>
      <c r="D76" s="12">
        <f>Tabelle2245[[#This Row],[Anzahl]]*Tabelle2245[[#This Row],[Preis pro Stück]]</f>
        <v>1.1000000000000001</v>
      </c>
      <c r="E76" s="3" t="s">
        <v>21</v>
      </c>
    </row>
    <row r="77" spans="1:5" ht="19.899999999999999" customHeight="1" thickBot="1" x14ac:dyDescent="0.3">
      <c r="A77" s="1" t="s">
        <v>22</v>
      </c>
      <c r="B77" s="1">
        <v>1</v>
      </c>
      <c r="C77" s="12">
        <v>7.85</v>
      </c>
      <c r="D77" s="12">
        <f>Tabelle2245[[#This Row],[Anzahl]]*Tabelle2245[[#This Row],[Preis pro Stück]]</f>
        <v>7.85</v>
      </c>
      <c r="E77" s="3" t="s">
        <v>23</v>
      </c>
    </row>
    <row r="78" spans="1:5" ht="19.899999999999999" customHeight="1" thickBot="1" x14ac:dyDescent="0.3">
      <c r="A78" s="1" t="s">
        <v>24</v>
      </c>
      <c r="B78" s="1">
        <v>0</v>
      </c>
      <c r="C78" s="12">
        <v>3.5</v>
      </c>
      <c r="D78" s="12">
        <f>Tabelle2245[[#This Row],[Anzahl]]*Tabelle2245[[#This Row],[Preis pro Stück]]</f>
        <v>0</v>
      </c>
      <c r="E78" s="3" t="s">
        <v>25</v>
      </c>
    </row>
    <row r="79" spans="1:5" ht="19.899999999999999" customHeight="1" thickBot="1" x14ac:dyDescent="0.3">
      <c r="A79" s="1" t="s">
        <v>26</v>
      </c>
      <c r="B79" s="1">
        <v>3</v>
      </c>
      <c r="C79" s="12">
        <v>0.23</v>
      </c>
      <c r="D79" s="12">
        <f>Tabelle2245[[#This Row],[Anzahl]]*Tabelle2245[[#This Row],[Preis pro Stück]]</f>
        <v>0.69000000000000006</v>
      </c>
      <c r="E79" s="3" t="s">
        <v>27</v>
      </c>
    </row>
    <row r="80" spans="1:5" ht="19.899999999999999" customHeight="1" thickBot="1" x14ac:dyDescent="0.3">
      <c r="A80" s="1" t="s">
        <v>28</v>
      </c>
      <c r="B80" s="1">
        <v>1</v>
      </c>
      <c r="C80" s="12">
        <v>36.5</v>
      </c>
      <c r="D80" s="12">
        <f>Tabelle2245[[#This Row],[Anzahl]]*Tabelle2245[[#This Row],[Preis pro Stück]]</f>
        <v>36.5</v>
      </c>
      <c r="E80" s="3" t="s">
        <v>29</v>
      </c>
    </row>
    <row r="81" spans="1:5" ht="19.899999999999999" customHeight="1" x14ac:dyDescent="0.25">
      <c r="A81" s="11"/>
      <c r="B81" s="7"/>
      <c r="C81" s="13"/>
      <c r="D81" s="14"/>
      <c r="E81" s="6"/>
    </row>
    <row r="82" spans="1:5" ht="19.899999999999999" customHeight="1" x14ac:dyDescent="0.25">
      <c r="A82" s="5"/>
      <c r="B82" s="4"/>
      <c r="C82" s="8"/>
      <c r="D82" s="15"/>
      <c r="E82" s="9"/>
    </row>
    <row r="83" spans="1:5" ht="19.899999999999999" customHeight="1" x14ac:dyDescent="0.25">
      <c r="A83" s="5" t="s">
        <v>35</v>
      </c>
      <c r="B83" s="17">
        <v>6</v>
      </c>
      <c r="C83" s="15">
        <v>4</v>
      </c>
      <c r="D83" s="14">
        <f>Tabelle2245[[#This Row],[Anzahl]]*Tabelle2245[[#This Row],[Preis pro Stück]]</f>
        <v>24</v>
      </c>
      <c r="E83" s="6"/>
    </row>
    <row r="85" spans="1:5" ht="19.899999999999999" customHeight="1" x14ac:dyDescent="0.25">
      <c r="C85" t="s">
        <v>34</v>
      </c>
      <c r="D85" s="16">
        <f>SUM(Tabelle2245[Preis Gesamt])</f>
        <v>259.15999999999997</v>
      </c>
    </row>
  </sheetData>
  <hyperlinks>
    <hyperlink ref="E7" r:id="rId1" xr:uid="{B31421BA-367D-4A7A-B351-17D858735070}"/>
    <hyperlink ref="E8" r:id="rId2" xr:uid="{0B803594-71AF-451F-92FD-3F8D378AE5EF}"/>
    <hyperlink ref="E9" r:id="rId3" xr:uid="{4F65F577-239D-47FA-BFAE-D2AAA9856688}"/>
    <hyperlink ref="E10" r:id="rId4" xr:uid="{356247B2-6BEC-4AE1-9C7C-B1EC33CFCE0F}"/>
    <hyperlink ref="E11" r:id="rId5" xr:uid="{A36B9DDE-B5D1-41F0-886A-73BFA9FF5A94}"/>
    <hyperlink ref="E12" r:id="rId6" xr:uid="{D2732163-1E4E-4EDB-83D0-86E8B94E2868}"/>
    <hyperlink ref="E13" r:id="rId7" xr:uid="{F8B379D8-3523-408B-9482-2ED38B6F508F}"/>
    <hyperlink ref="E14" r:id="rId8" xr:uid="{BD271EBB-E04D-409C-8F9C-B6BFA739C387}"/>
    <hyperlink ref="E15" r:id="rId9" xr:uid="{3ABBFC5D-C76D-46C7-8AE5-3B2345640E19}"/>
    <hyperlink ref="E16" r:id="rId10" xr:uid="{3152922F-DDBA-484C-9C23-CF5AFBC14502}"/>
    <hyperlink ref="E4" r:id="rId11" xr:uid="{9D6F2DBD-AB95-49DB-9E39-6D4C5E052D70}"/>
    <hyperlink ref="E5" r:id="rId12" xr:uid="{67CA10AF-7D6F-4499-B76A-4D3285908A39}"/>
    <hyperlink ref="E6" r:id="rId13" xr:uid="{55127AE2-368D-48D6-BB65-C03B24B45EE5}"/>
    <hyperlink ref="E17" r:id="rId14" xr:uid="{E06F554E-9F42-449E-8150-21C7FC1822A3}"/>
    <hyperlink ref="E18" r:id="rId15" xr:uid="{92151BA6-2960-4CB6-82AC-842C87C76564}"/>
    <hyperlink ref="E28" r:id="rId16" xr:uid="{1D3C13E6-5473-4E0B-AA86-F247DCC7B138}"/>
    <hyperlink ref="E29" r:id="rId17" xr:uid="{E8DCF478-702E-4439-B955-0CDB1B6AE197}"/>
    <hyperlink ref="E30" r:id="rId18" xr:uid="{A184FBE4-8E22-48FF-984F-DB0C19E239E0}"/>
    <hyperlink ref="E31" r:id="rId19" xr:uid="{112037A1-A42A-4348-A53D-FA4ABCCD8957}"/>
    <hyperlink ref="E32" r:id="rId20" xr:uid="{880F2B30-65A4-4B7D-872E-48ED55FAD6F7}"/>
    <hyperlink ref="E33" r:id="rId21" xr:uid="{422C5043-5961-428F-8BB0-D4EDB47B1DEC}"/>
    <hyperlink ref="E34" r:id="rId22" xr:uid="{77E05BF1-0857-495B-856F-E0E11707D84A}"/>
    <hyperlink ref="E35" r:id="rId23" xr:uid="{35E6FB57-3AE1-4023-B6B0-62A288DC23A1}"/>
    <hyperlink ref="E36" r:id="rId24" xr:uid="{4831619F-B224-40E7-AFC1-E57A787354B0}"/>
    <hyperlink ref="E37" r:id="rId25" xr:uid="{66646608-D600-4173-979D-A2DC7BA8F78C}"/>
    <hyperlink ref="E25" r:id="rId26" xr:uid="{6D4892B4-8813-4FAF-95DC-EA8A4DBAE0C4}"/>
    <hyperlink ref="E26" r:id="rId27" xr:uid="{815372EE-4E8C-4DE8-AD44-5654F6BD5208}"/>
    <hyperlink ref="E27" r:id="rId28" xr:uid="{97C9DC8D-1791-477B-86E2-A4FABDEE07C9}"/>
    <hyperlink ref="E49" r:id="rId29" xr:uid="{D0D89E6E-0446-494C-B798-1085F2A05A91}"/>
    <hyperlink ref="E50" r:id="rId30" xr:uid="{37F5883D-A64E-417C-9B3C-22591B0C8035}"/>
    <hyperlink ref="E51" r:id="rId31" xr:uid="{DCDEADA4-C69D-44C7-A29D-4111A6BF0FED}"/>
    <hyperlink ref="E52" r:id="rId32" xr:uid="{5785C6BB-E469-4E65-B05D-DD78EC026283}"/>
    <hyperlink ref="E53" r:id="rId33" xr:uid="{B6882F94-11B4-4261-BE11-3BFA8A1ABE07}"/>
    <hyperlink ref="E54" r:id="rId34" xr:uid="{4556EF7E-BE68-4231-A4E6-FE7D3CA242A1}"/>
    <hyperlink ref="E55" r:id="rId35" xr:uid="{49CD60DC-9F85-47A2-A253-5624273B821B}"/>
    <hyperlink ref="E56" r:id="rId36" xr:uid="{E6EEBC66-5F95-4B40-B252-17ACA0EF4A39}"/>
    <hyperlink ref="E57" r:id="rId37" xr:uid="{6712D048-0263-4A40-B8A7-394D59AFCFE5}"/>
    <hyperlink ref="E58" r:id="rId38" xr:uid="{34147407-5392-4B96-90BE-27FFE48CF083}"/>
    <hyperlink ref="E46" r:id="rId39" xr:uid="{05C0F853-95D4-497B-AC5C-559DF2720BC8}"/>
    <hyperlink ref="E47" r:id="rId40" xr:uid="{E59D5934-BFE5-44BD-9C18-C84D01167A2E}"/>
    <hyperlink ref="E48" r:id="rId41" xr:uid="{9D9E6AE8-40CA-4630-8D07-EAB750CD546E}"/>
    <hyperlink ref="E71" r:id="rId42" xr:uid="{E5026318-8085-41AE-B371-65FB4370930D}"/>
    <hyperlink ref="E72" r:id="rId43" xr:uid="{7F8AF02A-C85A-4151-B5E6-B714CA4C9B2B}"/>
    <hyperlink ref="E73" r:id="rId44" xr:uid="{39B4C6B0-BAD7-4101-B869-2042D3185DF5}"/>
    <hyperlink ref="E74" r:id="rId45" xr:uid="{655CCD2F-CDE2-42FF-B83A-69AAF880A8C1}"/>
    <hyperlink ref="E75" r:id="rId46" xr:uid="{DBC96E9C-D8D9-4F1C-9A39-466C22505EE4}"/>
    <hyperlink ref="E76" r:id="rId47" xr:uid="{81C09279-2371-4D70-B02D-69481FA12C0D}"/>
    <hyperlink ref="E77" r:id="rId48" xr:uid="{C17E886D-69AE-4939-A1B8-764F1B121C51}"/>
    <hyperlink ref="E78" r:id="rId49" xr:uid="{E1B6EE63-B822-4F40-91B9-5A4D239209EE}"/>
    <hyperlink ref="E79" r:id="rId50" xr:uid="{C8F8F770-7285-4CD2-932F-B37BE1B5C5D0}"/>
    <hyperlink ref="E80" r:id="rId51" xr:uid="{F49F1160-4E72-47AB-A343-762149AAE52F}"/>
    <hyperlink ref="E68" r:id="rId52" xr:uid="{64F83832-9D04-4A26-B7BE-67663B945108}"/>
    <hyperlink ref="E69" r:id="rId53" xr:uid="{5C935161-4577-4FA0-B5F9-168A51FE9948}"/>
    <hyperlink ref="E70" r:id="rId54" xr:uid="{98594259-B4E2-47C6-9FFD-4DB61D058730}"/>
  </hyperlinks>
  <pageMargins left="0.7" right="0.7" top="0.75" bottom="0.75" header="0.3" footer="0.3"/>
  <pageSetup paperSize="9" orientation="portrait" r:id="rId55"/>
  <tableParts count="4">
    <tablePart r:id="rId56"/>
    <tablePart r:id="rId57"/>
    <tablePart r:id="rId58"/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2019-10-14T18:55:29Z</dcterms:modified>
</cp:coreProperties>
</file>