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hool\master's\diplomovka\"/>
    </mc:Choice>
  </mc:AlternateContent>
  <xr:revisionPtr revIDLastSave="0" documentId="13_ncr:1_{9D86A002-BFBE-4422-AB7D-558C03D8BD32}" xr6:coauthVersionLast="47" xr6:coauthVersionMax="47" xr10:uidLastSave="{00000000-0000-0000-0000-000000000000}"/>
  <bookViews>
    <workbookView xWindow="-120" yWindow="-16320" windowWidth="29040" windowHeight="15720" xr2:uid="{37E1C211-AA4A-4906-B2F7-D5BD0B5E9EA7}"/>
  </bookViews>
  <sheets>
    <sheet name="2-states" sheetId="6" r:id="rId1"/>
    <sheet name="3-states" sheetId="1" r:id="rId2"/>
    <sheet name="4-states" sheetId="3" r:id="rId3"/>
    <sheet name="5-states" sheetId="4" r:id="rId4"/>
    <sheet name="6-state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" i="6" l="1"/>
  <c r="E88" i="6"/>
  <c r="C86" i="6"/>
  <c r="E56" i="6"/>
  <c r="E55" i="6"/>
  <c r="C53" i="6"/>
  <c r="E22" i="6"/>
  <c r="E21" i="6"/>
  <c r="C19" i="6"/>
  <c r="E22" i="5"/>
  <c r="AF10" i="5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F23" i="5" s="1"/>
  <c r="AF24" i="5" s="1"/>
  <c r="AF25" i="5" s="1"/>
  <c r="AF26" i="5" s="1"/>
  <c r="AF27" i="5" s="1"/>
  <c r="AF28" i="5" s="1"/>
  <c r="AF29" i="5" s="1"/>
  <c r="AF30" i="5" s="1"/>
  <c r="AF31" i="5" s="1"/>
  <c r="AF32" i="5" s="1"/>
  <c r="AF33" i="5" s="1"/>
  <c r="AF34" i="5" s="1"/>
  <c r="AF35" i="5" s="1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F54" i="5" s="1"/>
  <c r="AF55" i="5" s="1"/>
  <c r="AF56" i="5" s="1"/>
  <c r="AF57" i="5" s="1"/>
  <c r="AF58" i="5" s="1"/>
  <c r="AF59" i="5" s="1"/>
  <c r="AF60" i="5" s="1"/>
  <c r="AF61" i="5" s="1"/>
  <c r="AF62" i="5" s="1"/>
  <c r="AF63" i="5" s="1"/>
  <c r="AF64" i="5" s="1"/>
  <c r="AF65" i="5" s="1"/>
  <c r="AF66" i="5" s="1"/>
  <c r="AF67" i="5" s="1"/>
  <c r="AF68" i="5" s="1"/>
  <c r="AF69" i="5" s="1"/>
  <c r="AF70" i="5" s="1"/>
  <c r="AF71" i="5" s="1"/>
  <c r="AF72" i="5" s="1"/>
  <c r="P10" i="5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E21" i="5"/>
  <c r="B10" i="5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C43" i="4"/>
  <c r="AF25" i="4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P25" i="4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E22" i="4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C65" i="3"/>
  <c r="E60" i="3"/>
  <c r="E59" i="3"/>
  <c r="C27" i="3"/>
  <c r="E22" i="3"/>
  <c r="E21" i="3"/>
  <c r="E89" i="1"/>
  <c r="E88" i="1"/>
  <c r="E56" i="1"/>
  <c r="C53" i="1"/>
  <c r="E22" i="1"/>
  <c r="C9" i="1"/>
  <c r="E21" i="1" s="1"/>
  <c r="C86" i="1"/>
  <c r="E55" i="1"/>
  <c r="C75" i="5" l="1"/>
  <c r="E21" i="4"/>
  <c r="C19" i="1"/>
</calcChain>
</file>

<file path=xl/sharedStrings.xml><?xml version="1.0" encoding="utf-8"?>
<sst xmlns="http://schemas.openxmlformats.org/spreadsheetml/2006/main" count="110" uniqueCount="13">
  <si>
    <t>Alpahbet size = 3</t>
  </si>
  <si>
    <t>Alpahbet size = 4</t>
  </si>
  <si>
    <t>state complexity</t>
  </si>
  <si>
    <t>count of automata</t>
  </si>
  <si>
    <t>avg. state complexity</t>
  </si>
  <si>
    <t>number of automata</t>
  </si>
  <si>
    <t>number of languages</t>
  </si>
  <si>
    <t>number of families</t>
  </si>
  <si>
    <t>range of state complexity</t>
  </si>
  <si>
    <t>Alphabet size = 2</t>
  </si>
  <si>
    <t>State complexity</t>
  </si>
  <si>
    <t>Languages</t>
  </si>
  <si>
    <t>Range of state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</si>
</sst>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4" x14ac:knownFonts="1">
    <font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" borderId="3" xfId="0" applyFill="1" applyBorder="1"/>
    <xf numFmtId="0" fontId="0" fillId="5" borderId="3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Families with </a:t>
            </a:r>
            <a:r>
              <a:rPr lang="en-US" sz="1600" baseline="0"/>
              <a:t>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'2-states'!$P$9:$P$12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'2-states'!$Q$9:$Q$12</c:f>
              <c:numCache>
                <c:formatCode>General</c:formatCode>
                <c:ptCount val="4"/>
                <c:pt idx="0">
                  <c:v>16</c:v>
                </c:pt>
                <c:pt idx="1">
                  <c:v>24</c:v>
                </c:pt>
                <c:pt idx="2">
                  <c:v>10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4-4C00-8931-B4DE5250D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'2-states'!$P$9:$P$12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[1]everything!$C$4:$C$11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A64-4C00-8931-B4DE5250D7E1}"/>
                  </c:ext>
                </c:extLst>
              </c15:ser>
            </c15:filteredBarSeries>
          </c:ext>
        </c:extLst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State complexity of individual automata</a:t>
            </a:r>
            <a:endParaRPr lang="sk-SK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DE-4FD7-9DDA-39918415C5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DE-4FD7-9DDA-39918415C5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DE-4FD7-9DDA-39918415C583}"/>
              </c:ext>
            </c:extLst>
          </c:dPt>
          <c:cat>
            <c:numRef>
              <c:f>'2-states'!$B$76:$B$79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'2-states'!$C$76:$C$79</c:f>
              <c:numCache>
                <c:formatCode>General</c:formatCode>
                <c:ptCount val="4"/>
                <c:pt idx="0">
                  <c:v>2686</c:v>
                </c:pt>
                <c:pt idx="1">
                  <c:v>1090</c:v>
                </c:pt>
                <c:pt idx="2">
                  <c:v>320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DE-4FD7-9DDA-39918415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'2-states'!$B$76:$B$79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[1]everything!$N$5:$N$12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9DE-4FD7-9DDA-39918415C583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Range of values of state complexity for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'2-states'!$AF$76:$AF$79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'2-states'!$AG$76:$AG$79</c:f>
              <c:numCache>
                <c:formatCode>General</c:formatCode>
                <c:ptCount val="4"/>
                <c:pt idx="0">
                  <c:v>514</c:v>
                </c:pt>
                <c:pt idx="1">
                  <c:v>190</c:v>
                </c:pt>
                <c:pt idx="2">
                  <c:v>320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3-4C3D-B46A-075DA7F0A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61-4A17-A047-F0D4604D80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61-4A17-A047-F0D4604D80EC}"/>
              </c:ext>
            </c:extLst>
          </c:dPt>
          <c:dLbls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'2-states'!$E$88:$E$89</c:f>
              <c:numCache>
                <c:formatCode>General</c:formatCode>
                <c:ptCount val="2"/>
                <c:pt idx="0">
                  <c:v>3776</c:v>
                </c:pt>
                <c:pt idx="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61-4A17-A047-F0D4604D80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Families with </a:t>
            </a:r>
            <a:r>
              <a:rPr lang="en-US" sz="1600" baseline="0"/>
              <a:t>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'3-states'!$P$9:$P$16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'3-states'!$Q$9:$Q$16</c:f>
              <c:numCache>
                <c:formatCode>General</c:formatCode>
                <c:ptCount val="8"/>
                <c:pt idx="0">
                  <c:v>729</c:v>
                </c:pt>
                <c:pt idx="1">
                  <c:v>1236</c:v>
                </c:pt>
                <c:pt idx="2">
                  <c:v>693</c:v>
                </c:pt>
                <c:pt idx="3">
                  <c:v>1026</c:v>
                </c:pt>
                <c:pt idx="4">
                  <c:v>456</c:v>
                </c:pt>
                <c:pt idx="5">
                  <c:v>282</c:v>
                </c:pt>
                <c:pt idx="6">
                  <c:v>684</c:v>
                </c:pt>
                <c:pt idx="7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1-49F0-8ECB-FEF4F942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'3-states'!$P$9:$P$16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[1]everything!$C$4:$C$11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3F1-49F0-8ECB-FEF4F9420BEC}"/>
                  </c:ext>
                </c:extLst>
              </c15:ser>
            </c15:filteredBarSeries>
          </c:ext>
        </c:extLst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complexity of individual</a:t>
            </a:r>
            <a:r>
              <a:rPr lang="en-US" baseline="0"/>
              <a:t> automata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A0-4F67-916D-C6640C2C2AE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A0-4F67-916D-C6640C2C2AE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A0-4F67-916D-C6640C2C2AE6}"/>
              </c:ext>
            </c:extLst>
          </c:dPt>
          <c:cat>
            <c:numRef>
              <c:f>'3-states'!$B$9:$B$16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'3-states'!$C$9:$C$16</c:f>
              <c:numCache>
                <c:formatCode>General</c:formatCode>
                <c:ptCount val="8"/>
                <c:pt idx="0">
                  <c:v>18255</c:v>
                </c:pt>
                <c:pt idx="1">
                  <c:v>7377</c:v>
                </c:pt>
                <c:pt idx="2">
                  <c:v>9324</c:v>
                </c:pt>
                <c:pt idx="3">
                  <c:v>1632</c:v>
                </c:pt>
                <c:pt idx="4">
                  <c:v>1608</c:v>
                </c:pt>
                <c:pt idx="5">
                  <c:v>2196</c:v>
                </c:pt>
                <c:pt idx="6">
                  <c:v>432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A0-4F67-916D-C6640C2C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'3-states'!$B$9:$B$16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[1]everything!$N$5:$N$12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CA0-4F67-916D-C6640C2C2AE6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values of state complexity for families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'3-states'!$AF$9:$AF$16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'3-states'!$AG$9:$AG$16</c:f>
              <c:numCache>
                <c:formatCode>General</c:formatCode>
                <c:ptCount val="8"/>
                <c:pt idx="0">
                  <c:v>1554</c:v>
                </c:pt>
                <c:pt idx="1">
                  <c:v>1560</c:v>
                </c:pt>
                <c:pt idx="2">
                  <c:v>1182</c:v>
                </c:pt>
                <c:pt idx="3">
                  <c:v>1416</c:v>
                </c:pt>
                <c:pt idx="4">
                  <c:v>120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0-4EBF-A29E-1A180BF43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1A-450C-B80B-A213242750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1A-450C-B80B-A213242750A5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1A-450C-B80B-A213242750A5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1A-450C-B80B-A213242750A5}"/>
                </c:ext>
              </c:extLst>
            </c:dLbl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'3-states'!$E$21:$E$22</c:f>
              <c:numCache>
                <c:formatCode>General</c:formatCode>
                <c:ptCount val="2"/>
                <c:pt idx="0">
                  <c:v>34956</c:v>
                </c:pt>
                <c:pt idx="1">
                  <c:v>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1A-450C-B80B-A213242750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Families with 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'3-states'!$P$43:$P$50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'3-states'!$Q$43:$Q$50</c:f>
              <c:numCache>
                <c:formatCode>General</c:formatCode>
                <c:ptCount val="8"/>
                <c:pt idx="0">
                  <c:v>19683</c:v>
                </c:pt>
                <c:pt idx="1">
                  <c:v>25242</c:v>
                </c:pt>
                <c:pt idx="2">
                  <c:v>9081</c:v>
                </c:pt>
                <c:pt idx="3">
                  <c:v>17214</c:v>
                </c:pt>
                <c:pt idx="4">
                  <c:v>9264</c:v>
                </c:pt>
                <c:pt idx="5">
                  <c:v>6414</c:v>
                </c:pt>
                <c:pt idx="6">
                  <c:v>26388</c:v>
                </c:pt>
                <c:pt idx="7">
                  <c:v>44178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29D-4BA3-B221-A86717232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/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State complexity of individual automata</a:t>
            </a:r>
            <a:endParaRPr lang="sk-SK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A-41A4-8ACF-D68716FBB5F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EA-41A4-8ACF-D68716FBB5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EA-41A4-8ACF-D68716FBB5F3}"/>
              </c:ext>
            </c:extLst>
          </c:dPt>
          <c:cat>
            <c:numRef>
              <c:f>'3-states'!$B$43:$B$50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'3-states'!$C$43:$C$50</c:f>
              <c:numCache>
                <c:formatCode>General</c:formatCode>
                <c:ptCount val="8"/>
                <c:pt idx="0">
                  <c:v>519123</c:v>
                </c:pt>
                <c:pt idx="1">
                  <c:v>117801</c:v>
                </c:pt>
                <c:pt idx="2">
                  <c:v>320856</c:v>
                </c:pt>
                <c:pt idx="3">
                  <c:v>45216</c:v>
                </c:pt>
                <c:pt idx="4">
                  <c:v>72504</c:v>
                </c:pt>
                <c:pt idx="5">
                  <c:v>154800</c:v>
                </c:pt>
                <c:pt idx="6">
                  <c:v>29412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EA-41A4-8ACF-D68716FBB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'3-states'!$B$43:$B$50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[1]everything!$N$5:$N$12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8EA-41A4-8ACF-D68716FBB5F3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Range of values of state complexity for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'3-states'!$AF$43:$AF$50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'3-states'!$AG$43:$AG$50</c:f>
              <c:numCache>
                <c:formatCode>General</c:formatCode>
                <c:ptCount val="8"/>
                <c:pt idx="0">
                  <c:v>39750</c:v>
                </c:pt>
                <c:pt idx="1">
                  <c:v>20172</c:v>
                </c:pt>
                <c:pt idx="2">
                  <c:v>28278</c:v>
                </c:pt>
                <c:pt idx="3">
                  <c:v>62604</c:v>
                </c:pt>
                <c:pt idx="4">
                  <c:v>6660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8-40D6-9C79-EFEFB0D4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complexity of individual</a:t>
            </a:r>
            <a:r>
              <a:rPr lang="en-US" baseline="0"/>
              <a:t> automata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D3-4843-91C5-350D7C1D19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D3-4843-91C5-350D7C1D19D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D3-4843-91C5-350D7C1D19D4}"/>
              </c:ext>
            </c:extLst>
          </c:dPt>
          <c:cat>
            <c:numRef>
              <c:f>'2-states'!$B$9:$B$12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'2-states'!$C$9:$C$12</c:f>
              <c:numCache>
                <c:formatCode>General</c:formatCode>
                <c:ptCount val="4"/>
                <c:pt idx="0">
                  <c:v>190</c:v>
                </c:pt>
                <c:pt idx="1">
                  <c:v>58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D3-4843-91C5-350D7C1D1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'2-states'!$B$9:$B$12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[1]everything!$N$5:$N$12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FD3-4843-91C5-350D7C1D19D4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77-4178-A295-1D4534B0A8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77-4178-A295-1D4534B0A8CC}"/>
              </c:ext>
            </c:extLst>
          </c:dPt>
          <c:dLbls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'3-states'!$E$55:$E$56</c:f>
              <c:numCache>
                <c:formatCode>General</c:formatCode>
                <c:ptCount val="2"/>
                <c:pt idx="0">
                  <c:v>957780</c:v>
                </c:pt>
                <c:pt idx="1">
                  <c:v>301932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7-4178-A295-1D4534B0A8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Families with 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'3-states'!$Q$76:$Q$83</c:f>
              <c:strCache>
                <c:ptCount val="8"/>
                <c:pt idx="0">
                  <c:v>531441</c:v>
                </c:pt>
                <c:pt idx="1">
                  <c:v>595524</c:v>
                </c:pt>
                <c:pt idx="2">
                  <c:v>117549</c:v>
                </c:pt>
                <c:pt idx="3">
                  <c:v>257058</c:v>
                </c:pt>
                <c:pt idx="4">
                  <c:v>147552</c:v>
                </c:pt>
                <c:pt idx="5">
                  <c:v>111738</c:v>
                </c:pt>
                <c:pt idx="6">
                  <c:v>674172</c:v>
                </c:pt>
                <c:pt idx="7">
                  <c:v>1816494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'3-states'!$P$76:$P$83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'3-states'!$Q$76:$Q$83</c:f>
              <c:numCache>
                <c:formatCode>General</c:formatCode>
                <c:ptCount val="8"/>
                <c:pt idx="0">
                  <c:v>531441</c:v>
                </c:pt>
                <c:pt idx="1">
                  <c:v>595524</c:v>
                </c:pt>
                <c:pt idx="2">
                  <c:v>117549</c:v>
                </c:pt>
                <c:pt idx="3">
                  <c:v>257058</c:v>
                </c:pt>
                <c:pt idx="4">
                  <c:v>147552</c:v>
                </c:pt>
                <c:pt idx="5">
                  <c:v>111738</c:v>
                </c:pt>
                <c:pt idx="6">
                  <c:v>674172</c:v>
                </c:pt>
                <c:pt idx="7">
                  <c:v>1816494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705-4DCC-A236-0570CB22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/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State complexity of individual automata</a:t>
            </a:r>
            <a:endParaRPr lang="sk-SK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EF-43E8-8002-C8E6CC8915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EF-43E8-8002-C8E6CC8915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EF-43E8-8002-C8E6CC89153C}"/>
              </c:ext>
            </c:extLst>
          </c:dPt>
          <c:cat>
            <c:numRef>
              <c:f>'3-states'!$B$76:$B$83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'3-states'!$C$76:$C$83</c:f>
              <c:numCache>
                <c:formatCode>General</c:formatCode>
                <c:ptCount val="8"/>
                <c:pt idx="0">
                  <c:v>12600255</c:v>
                </c:pt>
                <c:pt idx="1">
                  <c:v>1730337</c:v>
                </c:pt>
                <c:pt idx="2">
                  <c:v>9288396</c:v>
                </c:pt>
                <c:pt idx="3">
                  <c:v>812496</c:v>
                </c:pt>
                <c:pt idx="4">
                  <c:v>1909176</c:v>
                </c:pt>
                <c:pt idx="5">
                  <c:v>6325668</c:v>
                </c:pt>
                <c:pt idx="6">
                  <c:v>1345896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F-43E8-8002-C8E6CC89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'3-states'!$B$76:$B$83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[1]everything!$N$5:$N$12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4EF-43E8-8002-C8E6CC89153C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Range of values of state complexity for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'3-states'!$AF$76:$AF$83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'3-states'!$AG$76:$AG$83</c:f>
              <c:numCache>
                <c:formatCode>General</c:formatCode>
                <c:ptCount val="8"/>
                <c:pt idx="0">
                  <c:v>1064418</c:v>
                </c:pt>
                <c:pt idx="1">
                  <c:v>254316</c:v>
                </c:pt>
                <c:pt idx="2">
                  <c:v>618618</c:v>
                </c:pt>
                <c:pt idx="3">
                  <c:v>2129952</c:v>
                </c:pt>
                <c:pt idx="4">
                  <c:v>184224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A-400D-A7AD-8F163ADC0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07-41C1-99E8-47DE7622E6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07-41C1-99E8-47DE7622E6B0}"/>
              </c:ext>
            </c:extLst>
          </c:dPt>
          <c:dLbls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'3-states'!$E$88:$E$89</c:f>
              <c:numCache>
                <c:formatCode>General</c:formatCode>
                <c:ptCount val="2"/>
                <c:pt idx="0">
                  <c:v>23618988</c:v>
                </c:pt>
                <c:pt idx="1">
                  <c:v>10393236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7-41C1-99E8-47DE7622E6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Families with </a:t>
            </a:r>
            <a:r>
              <a:rPr lang="en-US" sz="1600" baseline="0"/>
              <a:t>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'4-states'!$P$9:$P$24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'4-states'!$Q$9:$Q$24</c:f>
              <c:numCache>
                <c:formatCode>General</c:formatCode>
                <c:ptCount val="16"/>
                <c:pt idx="0">
                  <c:v>65536</c:v>
                </c:pt>
                <c:pt idx="1">
                  <c:v>121472</c:v>
                </c:pt>
                <c:pt idx="2">
                  <c:v>77164</c:v>
                </c:pt>
                <c:pt idx="3">
                  <c:v>95748</c:v>
                </c:pt>
                <c:pt idx="4">
                  <c:v>68892</c:v>
                </c:pt>
                <c:pt idx="5">
                  <c:v>58044</c:v>
                </c:pt>
                <c:pt idx="6">
                  <c:v>70776</c:v>
                </c:pt>
                <c:pt idx="7">
                  <c:v>87768</c:v>
                </c:pt>
                <c:pt idx="8">
                  <c:v>38928</c:v>
                </c:pt>
                <c:pt idx="9">
                  <c:v>38784</c:v>
                </c:pt>
                <c:pt idx="10">
                  <c:v>62712</c:v>
                </c:pt>
                <c:pt idx="11">
                  <c:v>61176</c:v>
                </c:pt>
                <c:pt idx="12">
                  <c:v>35760</c:v>
                </c:pt>
                <c:pt idx="13">
                  <c:v>66864</c:v>
                </c:pt>
                <c:pt idx="14">
                  <c:v>19104</c:v>
                </c:pt>
                <c:pt idx="15">
                  <c:v>79848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6-4400-8FD2-EA61BE75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'4-states'!$P$9:$P$24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[1]everything!$C$4:$C$11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7A6-4400-8FD2-EA61BE750091}"/>
                  </c:ext>
                </c:extLst>
              </c15:ser>
            </c15:filteredBarSeries>
          </c:ext>
        </c:extLst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complexity of individual</a:t>
            </a:r>
            <a:r>
              <a:rPr lang="en-US" baseline="0"/>
              <a:t> automata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DA-4407-90F6-DCB12F350C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DA-4407-90F6-DCB12F350C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DA-4407-90F6-DCB12F350C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EDA-4407-90F6-DCB12F350C14}"/>
              </c:ext>
            </c:extLst>
          </c:dPt>
          <c:cat>
            <c:numRef>
              <c:f>'4-states'!$B$9:$B$24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'4-states'!$C$9:$C$24</c:f>
              <c:numCache>
                <c:formatCode>General</c:formatCode>
                <c:ptCount val="16"/>
                <c:pt idx="0">
                  <c:v>6000736</c:v>
                </c:pt>
                <c:pt idx="1">
                  <c:v>1580796</c:v>
                </c:pt>
                <c:pt idx="2">
                  <c:v>2216844</c:v>
                </c:pt>
                <c:pt idx="3">
                  <c:v>2291160</c:v>
                </c:pt>
                <c:pt idx="4">
                  <c:v>823104</c:v>
                </c:pt>
                <c:pt idx="5">
                  <c:v>935472</c:v>
                </c:pt>
                <c:pt idx="6">
                  <c:v>794304</c:v>
                </c:pt>
                <c:pt idx="7">
                  <c:v>522960</c:v>
                </c:pt>
                <c:pt idx="8">
                  <c:v>691728</c:v>
                </c:pt>
                <c:pt idx="9">
                  <c:v>491952</c:v>
                </c:pt>
                <c:pt idx="10">
                  <c:v>143616</c:v>
                </c:pt>
                <c:pt idx="11">
                  <c:v>98304</c:v>
                </c:pt>
                <c:pt idx="12">
                  <c:v>54528</c:v>
                </c:pt>
                <c:pt idx="13">
                  <c:v>110208</c:v>
                </c:pt>
                <c:pt idx="14">
                  <c:v>21504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DA-4407-90F6-DCB12F350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'4-states'!$B$9:$B$24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[1]everything!$N$5:$N$12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EDA-4407-90F6-DCB12F350C14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values of state complexity for families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'4-states'!$AF$9:$AF$24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'4-states'!$AG$9:$AG$24</c:f>
              <c:numCache>
                <c:formatCode>General</c:formatCode>
                <c:ptCount val="16"/>
                <c:pt idx="0">
                  <c:v>138440</c:v>
                </c:pt>
                <c:pt idx="1">
                  <c:v>163616</c:v>
                </c:pt>
                <c:pt idx="2">
                  <c:v>165480</c:v>
                </c:pt>
                <c:pt idx="3">
                  <c:v>206256</c:v>
                </c:pt>
                <c:pt idx="4">
                  <c:v>184488</c:v>
                </c:pt>
                <c:pt idx="5">
                  <c:v>144264</c:v>
                </c:pt>
                <c:pt idx="6">
                  <c:v>31104</c:v>
                </c:pt>
                <c:pt idx="7">
                  <c:v>13632</c:v>
                </c:pt>
                <c:pt idx="8">
                  <c:v>1296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0-45F9-A9CB-22FF37ED3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6D-4409-AE99-369A84F571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6D-4409-AE99-369A84F5719B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6D-4409-AE99-369A84F5719B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6D-4409-AE99-369A84F5719B}"/>
                </c:ext>
              </c:extLst>
            </c:dLbl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'4-states'!$E$21:$E$22</c:f>
              <c:numCache>
                <c:formatCode>General</c:formatCode>
                <c:ptCount val="2"/>
                <c:pt idx="0">
                  <c:v>12089536</c:v>
                </c:pt>
                <c:pt idx="1">
                  <c:v>4687680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D-4409-AE99-369A84F571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Families with 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'4-states'!$P$47:$P$62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'4-states'!$Q$47:$Q$62</c:f>
              <c:numCache>
                <c:formatCode>General</c:formatCode>
                <c:ptCount val="16"/>
                <c:pt idx="0">
                  <c:v>16777216</c:v>
                </c:pt>
                <c:pt idx="1">
                  <c:v>22100480</c:v>
                </c:pt>
                <c:pt idx="2">
                  <c:v>6865060</c:v>
                </c:pt>
                <c:pt idx="3">
                  <c:v>7684692</c:v>
                </c:pt>
                <c:pt idx="4">
                  <c:v>5360892</c:v>
                </c:pt>
                <c:pt idx="5">
                  <c:v>5250012</c:v>
                </c:pt>
                <c:pt idx="6">
                  <c:v>9650808</c:v>
                </c:pt>
                <c:pt idx="7">
                  <c:v>14651088</c:v>
                </c:pt>
                <c:pt idx="8">
                  <c:v>6059496</c:v>
                </c:pt>
                <c:pt idx="9">
                  <c:v>6186816</c:v>
                </c:pt>
                <c:pt idx="10">
                  <c:v>13782672</c:v>
                </c:pt>
                <c:pt idx="11">
                  <c:v>17947248</c:v>
                </c:pt>
                <c:pt idx="12">
                  <c:v>16477848</c:v>
                </c:pt>
                <c:pt idx="13">
                  <c:v>34881840</c:v>
                </c:pt>
                <c:pt idx="14">
                  <c:v>17440704</c:v>
                </c:pt>
                <c:pt idx="15">
                  <c:v>67318584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2E2-4550-9E50-6140DBA6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/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values of state complexity for families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'2-states'!$AF$9:$AF$12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'2-states'!$AG$9:$AG$12</c:f>
              <c:numCache>
                <c:formatCode>General</c:formatCode>
                <c:ptCount val="4"/>
                <c:pt idx="0">
                  <c:v>34</c:v>
                </c:pt>
                <c:pt idx="1">
                  <c:v>22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B-4AA9-AD24-7594A563D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State complexity of individual automata</a:t>
            </a:r>
            <a:endParaRPr lang="sk-SK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57-4681-8FAE-6D9D4707B9F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57-4681-8FAE-6D9D4707B9F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57-4681-8FAE-6D9D4707B9F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057-4681-8FAE-6D9D4707B9F9}"/>
              </c:ext>
            </c:extLst>
          </c:dPt>
          <c:cat>
            <c:numRef>
              <c:f>'4-states'!$B$47:$B$62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'4-states'!$C$47:$C$62</c:f>
              <c:numCache>
                <c:formatCode>General</c:formatCode>
                <c:ptCount val="16"/>
                <c:pt idx="0">
                  <c:v>1008448336</c:v>
                </c:pt>
                <c:pt idx="1">
                  <c:v>138149580</c:v>
                </c:pt>
                <c:pt idx="2">
                  <c:v>300521124</c:v>
                </c:pt>
                <c:pt idx="3">
                  <c:v>757745784</c:v>
                </c:pt>
                <c:pt idx="4">
                  <c:v>139083768</c:v>
                </c:pt>
                <c:pt idx="5">
                  <c:v>225484128</c:v>
                </c:pt>
                <c:pt idx="6">
                  <c:v>223478640</c:v>
                </c:pt>
                <c:pt idx="7">
                  <c:v>245708784</c:v>
                </c:pt>
                <c:pt idx="8">
                  <c:v>404812368</c:v>
                </c:pt>
                <c:pt idx="9">
                  <c:v>462502368</c:v>
                </c:pt>
                <c:pt idx="10">
                  <c:v>116237232</c:v>
                </c:pt>
                <c:pt idx="11">
                  <c:v>83761488</c:v>
                </c:pt>
                <c:pt idx="12">
                  <c:v>69439392</c:v>
                </c:pt>
                <c:pt idx="13">
                  <c:v>103533696</c:v>
                </c:pt>
                <c:pt idx="14">
                  <c:v>16060608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57-4681-8FAE-6D9D4707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'4-states'!$B$47:$B$62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[1]everything!$N$5:$N$12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057-4681-8FAE-6D9D4707B9F9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Range of values of state complexity for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'4-states'!$AF$47:$AF$62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'4-states'!$AG$47:$AG$62</c:f>
              <c:numCache>
                <c:formatCode>General</c:formatCode>
                <c:ptCount val="16"/>
                <c:pt idx="0">
                  <c:v>33736472</c:v>
                </c:pt>
                <c:pt idx="1">
                  <c:v>14560760</c:v>
                </c:pt>
                <c:pt idx="2">
                  <c:v>16167816</c:v>
                </c:pt>
                <c:pt idx="3">
                  <c:v>43059648</c:v>
                </c:pt>
                <c:pt idx="4">
                  <c:v>74322192</c:v>
                </c:pt>
                <c:pt idx="5">
                  <c:v>62873352</c:v>
                </c:pt>
                <c:pt idx="6">
                  <c:v>14852736</c:v>
                </c:pt>
                <c:pt idx="7">
                  <c:v>7555104</c:v>
                </c:pt>
                <c:pt idx="8">
                  <c:v>1224144</c:v>
                </c:pt>
                <c:pt idx="9">
                  <c:v>78768</c:v>
                </c:pt>
                <c:pt idx="10">
                  <c:v>4464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5-4FCA-8F24-77767772F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77-4D8C-9D93-2D06D549CE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77-4D8C-9D93-2D06D549CE34}"/>
              </c:ext>
            </c:extLst>
          </c:dPt>
          <c:dLbls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'4-states'!$E$59:$E$60</c:f>
              <c:numCache>
                <c:formatCode>General</c:formatCode>
                <c:ptCount val="2"/>
                <c:pt idx="0">
                  <c:v>2204864824</c:v>
                </c:pt>
                <c:pt idx="1">
                  <c:v>2090102472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77-4D8C-9D93-2D06D549CE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Families with </a:t>
            </a:r>
            <a:r>
              <a:rPr lang="en-US" sz="1600" baseline="0"/>
              <a:t>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'5-states'!$P$9:$P$40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'5-states'!$Q$9:$Q$40</c:f>
              <c:numCache>
                <c:formatCode>General</c:formatCode>
                <c:ptCount val="32"/>
                <c:pt idx="0">
                  <c:v>9765625</c:v>
                </c:pt>
                <c:pt idx="1">
                  <c:v>19715880</c:v>
                </c:pt>
                <c:pt idx="2">
                  <c:v>13876755</c:v>
                </c:pt>
                <c:pt idx="3">
                  <c:v>14684900</c:v>
                </c:pt>
                <c:pt idx="4">
                  <c:v>10922040</c:v>
                </c:pt>
                <c:pt idx="5">
                  <c:v>10906680</c:v>
                </c:pt>
                <c:pt idx="6">
                  <c:v>11450880</c:v>
                </c:pt>
                <c:pt idx="7">
                  <c:v>13941740</c:v>
                </c:pt>
                <c:pt idx="8">
                  <c:v>9611040</c:v>
                </c:pt>
                <c:pt idx="9">
                  <c:v>9665040</c:v>
                </c:pt>
                <c:pt idx="10">
                  <c:v>11267280</c:v>
                </c:pt>
                <c:pt idx="11">
                  <c:v>12973740</c:v>
                </c:pt>
                <c:pt idx="12">
                  <c:v>9198480</c:v>
                </c:pt>
                <c:pt idx="13">
                  <c:v>11529240</c:v>
                </c:pt>
                <c:pt idx="14">
                  <c:v>7451520</c:v>
                </c:pt>
                <c:pt idx="15">
                  <c:v>17366040</c:v>
                </c:pt>
                <c:pt idx="16">
                  <c:v>8396160</c:v>
                </c:pt>
                <c:pt idx="17">
                  <c:v>9392880</c:v>
                </c:pt>
                <c:pt idx="18">
                  <c:v>6493200</c:v>
                </c:pt>
                <c:pt idx="19">
                  <c:v>7872240</c:v>
                </c:pt>
                <c:pt idx="20">
                  <c:v>9301080</c:v>
                </c:pt>
                <c:pt idx="21">
                  <c:v>6751080</c:v>
                </c:pt>
                <c:pt idx="22">
                  <c:v>7497840</c:v>
                </c:pt>
                <c:pt idx="23">
                  <c:v>9957480</c:v>
                </c:pt>
                <c:pt idx="24">
                  <c:v>4136160</c:v>
                </c:pt>
                <c:pt idx="25">
                  <c:v>10632000</c:v>
                </c:pt>
                <c:pt idx="26">
                  <c:v>3229920</c:v>
                </c:pt>
                <c:pt idx="27">
                  <c:v>12925440</c:v>
                </c:pt>
                <c:pt idx="28">
                  <c:v>2421360</c:v>
                </c:pt>
                <c:pt idx="29">
                  <c:v>1947120</c:v>
                </c:pt>
                <c:pt idx="30">
                  <c:v>1636320</c:v>
                </c:pt>
                <c:pt idx="31">
                  <c:v>15582840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B-4E44-B98F-1D14FA83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'5-states'!$P$9:$P$40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[1]everything!$C$4:$C$11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90B-4E44-B98F-1D14FA832BCB}"/>
                  </c:ext>
                </c:extLst>
              </c15:ser>
            </c15:filteredBarSeries>
          </c:ext>
        </c:extLst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complexity of individual</a:t>
            </a:r>
            <a:r>
              <a:rPr lang="en-US" baseline="0"/>
              <a:t> automata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C3-4EF0-8C48-8779A945518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C3-4EF0-8C48-8779A94551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C3-4EF0-8C48-8779A945518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C3-4EF0-8C48-8779A945518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FC3-4EF0-8C48-8779A9455181}"/>
              </c:ext>
            </c:extLst>
          </c:dPt>
          <c:cat>
            <c:numRef>
              <c:f>'5-states'!$B$9:$B$40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'5-states'!$C$9:$C$40</c:f>
              <c:numCache>
                <c:formatCode>General</c:formatCode>
                <c:ptCount val="32"/>
                <c:pt idx="0">
                  <c:v>2509566165</c:v>
                </c:pt>
                <c:pt idx="1">
                  <c:v>546479935</c:v>
                </c:pt>
                <c:pt idx="2">
                  <c:v>721792240</c:v>
                </c:pt>
                <c:pt idx="3">
                  <c:v>923648060</c:v>
                </c:pt>
                <c:pt idx="4">
                  <c:v>930089280</c:v>
                </c:pt>
                <c:pt idx="5">
                  <c:v>486814320</c:v>
                </c:pt>
                <c:pt idx="6">
                  <c:v>497386800</c:v>
                </c:pt>
                <c:pt idx="7">
                  <c:v>442752480</c:v>
                </c:pt>
                <c:pt idx="8">
                  <c:v>523357920</c:v>
                </c:pt>
                <c:pt idx="9">
                  <c:v>475375440</c:v>
                </c:pt>
                <c:pt idx="10">
                  <c:v>334562880</c:v>
                </c:pt>
                <c:pt idx="11">
                  <c:v>316434960</c:v>
                </c:pt>
                <c:pt idx="12">
                  <c:v>272886000</c:v>
                </c:pt>
                <c:pt idx="13">
                  <c:v>301508160</c:v>
                </c:pt>
                <c:pt idx="14">
                  <c:v>212572080</c:v>
                </c:pt>
                <c:pt idx="15">
                  <c:v>78859200</c:v>
                </c:pt>
                <c:pt idx="16">
                  <c:v>73931280</c:v>
                </c:pt>
                <c:pt idx="17">
                  <c:v>63557520</c:v>
                </c:pt>
                <c:pt idx="18">
                  <c:v>44900160</c:v>
                </c:pt>
                <c:pt idx="19">
                  <c:v>52788000</c:v>
                </c:pt>
                <c:pt idx="20">
                  <c:v>62640960</c:v>
                </c:pt>
                <c:pt idx="21">
                  <c:v>23965680</c:v>
                </c:pt>
                <c:pt idx="22">
                  <c:v>15529200</c:v>
                </c:pt>
                <c:pt idx="23">
                  <c:v>15718080</c:v>
                </c:pt>
                <c:pt idx="24">
                  <c:v>48722880</c:v>
                </c:pt>
                <c:pt idx="25">
                  <c:v>1944000</c:v>
                </c:pt>
                <c:pt idx="26">
                  <c:v>3346560</c:v>
                </c:pt>
                <c:pt idx="27">
                  <c:v>1411200</c:v>
                </c:pt>
                <c:pt idx="28">
                  <c:v>5477760</c:v>
                </c:pt>
                <c:pt idx="29">
                  <c:v>10252800</c:v>
                </c:pt>
                <c:pt idx="30">
                  <c:v>1728000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C3-4EF0-8C48-8779A945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'5-states'!$B$9:$B$40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[1]everything!$N$5:$N$12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FC3-4EF0-8C48-8779A9455181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values of state complexity for families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'5-states'!$AF$9:$AF$40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'5-states'!$AG$9:$AG$40</c:f>
              <c:numCache>
                <c:formatCode>General</c:formatCode>
                <c:ptCount val="32"/>
                <c:pt idx="0">
                  <c:v>20419890</c:v>
                </c:pt>
                <c:pt idx="1">
                  <c:v>26916090</c:v>
                </c:pt>
                <c:pt idx="2">
                  <c:v>28884880</c:v>
                </c:pt>
                <c:pt idx="3">
                  <c:v>36458560</c:v>
                </c:pt>
                <c:pt idx="4">
                  <c:v>40507020</c:v>
                </c:pt>
                <c:pt idx="5">
                  <c:v>50455440</c:v>
                </c:pt>
                <c:pt idx="6">
                  <c:v>39297960</c:v>
                </c:pt>
                <c:pt idx="7">
                  <c:v>39947280</c:v>
                </c:pt>
                <c:pt idx="8">
                  <c:v>15371160</c:v>
                </c:pt>
                <c:pt idx="9">
                  <c:v>7308120</c:v>
                </c:pt>
                <c:pt idx="10">
                  <c:v>4183680</c:v>
                </c:pt>
                <c:pt idx="11">
                  <c:v>1947840</c:v>
                </c:pt>
                <c:pt idx="12">
                  <c:v>537600</c:v>
                </c:pt>
                <c:pt idx="13">
                  <c:v>182400</c:v>
                </c:pt>
                <c:pt idx="14">
                  <c:v>67920</c:v>
                </c:pt>
                <c:pt idx="15">
                  <c:v>14160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B-4805-BACC-48068C12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tickLblSkip val="2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E-4F97-9C85-4B71BDD52E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E-4F97-9C85-4B71BDD52E81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E-4F97-9C85-4B71BDD52E81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E-4F97-9C85-4B71BDD52E81}"/>
                </c:ext>
              </c:extLst>
            </c:dLbl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'5-states'!$E$21:$E$22</c:f>
              <c:numCache>
                <c:formatCode>General</c:formatCode>
                <c:ptCount val="2"/>
                <c:pt idx="0">
                  <c:v>5631575680</c:v>
                </c:pt>
                <c:pt idx="1">
                  <c:v>4368424320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EE-4F97-9C85-4B71BDD52E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Families with </a:t>
            </a:r>
            <a:r>
              <a:rPr lang="en-US" sz="1600" baseline="0"/>
              <a:t>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'6-states'!$P$9:$P$72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'6-states'!$Q$9:$Q$72</c:f>
              <c:numCache>
                <c:formatCode>General</c:formatCode>
                <c:ptCount val="64"/>
                <c:pt idx="0">
                  <c:v>2176782336</c:v>
                </c:pt>
                <c:pt idx="1">
                  <c:v>4798276032</c:v>
                </c:pt>
                <c:pt idx="2">
                  <c:v>3713942106</c:v>
                </c:pt>
                <c:pt idx="3">
                  <c:v>3591163410</c:v>
                </c:pt>
                <c:pt idx="4">
                  <c:v>2574170550</c:v>
                </c:pt>
                <c:pt idx="5">
                  <c:v>2603078790</c:v>
                </c:pt>
                <c:pt idx="6">
                  <c:v>2489905140</c:v>
                </c:pt>
                <c:pt idx="7">
                  <c:v>3151169820</c:v>
                </c:pt>
                <c:pt idx="8">
                  <c:v>2447247480</c:v>
                </c:pt>
                <c:pt idx="9">
                  <c:v>2546733420</c:v>
                </c:pt>
                <c:pt idx="10">
                  <c:v>2582458860</c:v>
                </c:pt>
                <c:pt idx="11">
                  <c:v>3075924240</c:v>
                </c:pt>
                <c:pt idx="12">
                  <c:v>2439672720</c:v>
                </c:pt>
                <c:pt idx="13">
                  <c:v>2752706280</c:v>
                </c:pt>
                <c:pt idx="14">
                  <c:v>2269302720</c:v>
                </c:pt>
                <c:pt idx="15">
                  <c:v>3801556800</c:v>
                </c:pt>
                <c:pt idx="16">
                  <c:v>2488794480</c:v>
                </c:pt>
                <c:pt idx="17">
                  <c:v>2944319040</c:v>
                </c:pt>
                <c:pt idx="18">
                  <c:v>2270505600</c:v>
                </c:pt>
                <c:pt idx="19">
                  <c:v>2745878040</c:v>
                </c:pt>
                <c:pt idx="20">
                  <c:v>2653668000</c:v>
                </c:pt>
                <c:pt idx="21">
                  <c:v>2651708880</c:v>
                </c:pt>
                <c:pt idx="22">
                  <c:v>2570009760</c:v>
                </c:pt>
                <c:pt idx="23">
                  <c:v>3383889480</c:v>
                </c:pt>
                <c:pt idx="24">
                  <c:v>2342063520</c:v>
                </c:pt>
                <c:pt idx="25">
                  <c:v>3291020640</c:v>
                </c:pt>
                <c:pt idx="26">
                  <c:v>2017144080</c:v>
                </c:pt>
                <c:pt idx="27">
                  <c:v>3642225840</c:v>
                </c:pt>
                <c:pt idx="28">
                  <c:v>2159588880</c:v>
                </c:pt>
                <c:pt idx="29">
                  <c:v>2292534000</c:v>
                </c:pt>
                <c:pt idx="30">
                  <c:v>1843755840</c:v>
                </c:pt>
                <c:pt idx="31">
                  <c:v>4196468160</c:v>
                </c:pt>
                <c:pt idx="32">
                  <c:v>1838064240</c:v>
                </c:pt>
                <c:pt idx="33">
                  <c:v>2354623200</c:v>
                </c:pt>
                <c:pt idx="34">
                  <c:v>1580666400</c:v>
                </c:pt>
                <c:pt idx="35">
                  <c:v>2582494560</c:v>
                </c:pt>
                <c:pt idx="36">
                  <c:v>1749720960</c:v>
                </c:pt>
                <c:pt idx="37">
                  <c:v>1752361920</c:v>
                </c:pt>
                <c:pt idx="38">
                  <c:v>1770694560</c:v>
                </c:pt>
                <c:pt idx="39">
                  <c:v>2326502880</c:v>
                </c:pt>
                <c:pt idx="40">
                  <c:v>1250112960</c:v>
                </c:pt>
                <c:pt idx="41">
                  <c:v>2696108400</c:v>
                </c:pt>
                <c:pt idx="42">
                  <c:v>1424934720</c:v>
                </c:pt>
                <c:pt idx="43">
                  <c:v>1999707120</c:v>
                </c:pt>
                <c:pt idx="44">
                  <c:v>1230168960</c:v>
                </c:pt>
                <c:pt idx="45">
                  <c:v>1844644320</c:v>
                </c:pt>
                <c:pt idx="46">
                  <c:v>1028298240</c:v>
                </c:pt>
                <c:pt idx="47">
                  <c:v>2781876240</c:v>
                </c:pt>
                <c:pt idx="48">
                  <c:v>1197590400</c:v>
                </c:pt>
                <c:pt idx="49">
                  <c:v>1322660160</c:v>
                </c:pt>
                <c:pt idx="50">
                  <c:v>635002560</c:v>
                </c:pt>
                <c:pt idx="51">
                  <c:v>3149968320</c:v>
                </c:pt>
                <c:pt idx="52">
                  <c:v>800530560</c:v>
                </c:pt>
                <c:pt idx="53">
                  <c:v>850019040</c:v>
                </c:pt>
                <c:pt idx="54">
                  <c:v>414214560</c:v>
                </c:pt>
                <c:pt idx="55">
                  <c:v>4046608800</c:v>
                </c:pt>
                <c:pt idx="56">
                  <c:v>141660000</c:v>
                </c:pt>
                <c:pt idx="57">
                  <c:v>537717600</c:v>
                </c:pt>
                <c:pt idx="58">
                  <c:v>69723360</c:v>
                </c:pt>
                <c:pt idx="59">
                  <c:v>412007040</c:v>
                </c:pt>
                <c:pt idx="60">
                  <c:v>219147840</c:v>
                </c:pt>
                <c:pt idx="61">
                  <c:v>104358240</c:v>
                </c:pt>
                <c:pt idx="62">
                  <c:v>253926720</c:v>
                </c:pt>
                <c:pt idx="63">
                  <c:v>4440289680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B-4E8B-B449-531CDB4F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'6-states'!$P$9:$P$72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[1]everything!$C$4:$C$11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D5B-4E8B-B449-531CDB4F5D8C}"/>
                  </c:ext>
                </c:extLst>
              </c15:ser>
            </c15:filteredBarSeries>
          </c:ext>
        </c:extLst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complexity of individual</a:t>
            </a:r>
            <a:r>
              <a:rPr lang="en-US" baseline="0"/>
              <a:t> automata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9A-4F6B-9B07-D057EFCB839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9A-4F6B-9B07-D057EFCB83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9A-4F6B-9B07-D057EFCB839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9A-4F6B-9B07-D057EFCB839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9A-4F6B-9B07-D057EFCB839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99A-4F6B-9B07-D057EFCB8399}"/>
              </c:ext>
            </c:extLst>
          </c:dPt>
          <c:cat>
            <c:numRef>
              <c:f>'6-states'!$B$9:$B$72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'6-states'!$C$9:$C$72</c:f>
              <c:numCache>
                <c:formatCode>0</c:formatCode>
                <c:ptCount val="64"/>
                <c:pt idx="0">
                  <c:v>1610721737568</c:v>
                </c:pt>
                <c:pt idx="1">
                  <c:v>283450970238</c:v>
                </c:pt>
                <c:pt idx="2">
                  <c:v>342508194090</c:v>
                </c:pt>
                <c:pt idx="3">
                  <c:v>447818440080</c:v>
                </c:pt>
                <c:pt idx="4">
                  <c:v>560287257960</c:v>
                </c:pt>
                <c:pt idx="5">
                  <c:v>541308550080</c:v>
                </c:pt>
                <c:pt idx="6">
                  <c:v>345613830480</c:v>
                </c:pt>
                <c:pt idx="7">
                  <c:v>340440816000</c:v>
                </c:pt>
                <c:pt idx="8">
                  <c:v>395433258480</c:v>
                </c:pt>
                <c:pt idx="9">
                  <c:v>391094716320</c:v>
                </c:pt>
                <c:pt idx="10">
                  <c:v>352473393600</c:v>
                </c:pt>
                <c:pt idx="11">
                  <c:v>349384512960</c:v>
                </c:pt>
                <c:pt idx="12">
                  <c:v>333956604960</c:v>
                </c:pt>
                <c:pt idx="13">
                  <c:v>350380418400</c:v>
                </c:pt>
                <c:pt idx="14">
                  <c:v>322710876000</c:v>
                </c:pt>
                <c:pt idx="15">
                  <c:v>231828569280</c:v>
                </c:pt>
                <c:pt idx="16">
                  <c:v>204333678720</c:v>
                </c:pt>
                <c:pt idx="17">
                  <c:v>207536179680</c:v>
                </c:pt>
                <c:pt idx="18">
                  <c:v>182219875200</c:v>
                </c:pt>
                <c:pt idx="19">
                  <c:v>162657468000</c:v>
                </c:pt>
                <c:pt idx="20">
                  <c:v>146834917920</c:v>
                </c:pt>
                <c:pt idx="21">
                  <c:v>95196445920</c:v>
                </c:pt>
                <c:pt idx="22">
                  <c:v>72418019040</c:v>
                </c:pt>
                <c:pt idx="23">
                  <c:v>66822284160</c:v>
                </c:pt>
                <c:pt idx="24">
                  <c:v>88729024320</c:v>
                </c:pt>
                <c:pt idx="25">
                  <c:v>60963785280</c:v>
                </c:pt>
                <c:pt idx="26">
                  <c:v>46826076960</c:v>
                </c:pt>
                <c:pt idx="27">
                  <c:v>44836751520</c:v>
                </c:pt>
                <c:pt idx="28">
                  <c:v>43111752480</c:v>
                </c:pt>
                <c:pt idx="29">
                  <c:v>45403184160</c:v>
                </c:pt>
                <c:pt idx="30">
                  <c:v>37870326720</c:v>
                </c:pt>
                <c:pt idx="31">
                  <c:v>31214522880</c:v>
                </c:pt>
                <c:pt idx="32">
                  <c:v>25395429600</c:v>
                </c:pt>
                <c:pt idx="33">
                  <c:v>17000199360</c:v>
                </c:pt>
                <c:pt idx="34">
                  <c:v>20441630880</c:v>
                </c:pt>
                <c:pt idx="35">
                  <c:v>24243719040</c:v>
                </c:pt>
                <c:pt idx="36">
                  <c:v>10267122240</c:v>
                </c:pt>
                <c:pt idx="37">
                  <c:v>9198792000</c:v>
                </c:pt>
                <c:pt idx="38">
                  <c:v>9674212320</c:v>
                </c:pt>
                <c:pt idx="39">
                  <c:v>5792271840</c:v>
                </c:pt>
                <c:pt idx="40">
                  <c:v>16771897440</c:v>
                </c:pt>
                <c:pt idx="41">
                  <c:v>6391702080</c:v>
                </c:pt>
                <c:pt idx="42">
                  <c:v>3695487840</c:v>
                </c:pt>
                <c:pt idx="43">
                  <c:v>3072180960</c:v>
                </c:pt>
                <c:pt idx="44">
                  <c:v>6313740480</c:v>
                </c:pt>
                <c:pt idx="45">
                  <c:v>4691499840</c:v>
                </c:pt>
                <c:pt idx="46">
                  <c:v>2091424320</c:v>
                </c:pt>
                <c:pt idx="47">
                  <c:v>1255861440</c:v>
                </c:pt>
                <c:pt idx="48">
                  <c:v>268997760</c:v>
                </c:pt>
                <c:pt idx="49">
                  <c:v>345271680</c:v>
                </c:pt>
                <c:pt idx="50">
                  <c:v>1473016320</c:v>
                </c:pt>
                <c:pt idx="51">
                  <c:v>993640320</c:v>
                </c:pt>
                <c:pt idx="52">
                  <c:v>1602529920</c:v>
                </c:pt>
                <c:pt idx="53">
                  <c:v>120660480</c:v>
                </c:pt>
                <c:pt idx="54">
                  <c:v>1614412800</c:v>
                </c:pt>
                <c:pt idx="55">
                  <c:v>4317776640</c:v>
                </c:pt>
                <c:pt idx="56">
                  <c:v>212267520</c:v>
                </c:pt>
                <c:pt idx="57">
                  <c:v>76089600</c:v>
                </c:pt>
                <c:pt idx="58">
                  <c:v>374584320</c:v>
                </c:pt>
                <c:pt idx="59">
                  <c:v>113633280</c:v>
                </c:pt>
                <c:pt idx="60">
                  <c:v>697605120</c:v>
                </c:pt>
                <c:pt idx="61">
                  <c:v>1058503680</c:v>
                </c:pt>
                <c:pt idx="62">
                  <c:v>147847680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9A-4F6B-9B07-D057EFCB8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'6-states'!$B$9:$B$72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[1]everything!$N$5:$N$12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699A-4F6B-9B07-D057EFCB8399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values of state complexity for families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'6-states'!$AF$9:$AF$72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'6-states'!$AG$9:$AG$72</c:f>
              <c:numCache>
                <c:formatCode>General</c:formatCode>
                <c:ptCount val="64"/>
                <c:pt idx="0">
                  <c:v>4512838272</c:v>
                </c:pt>
                <c:pt idx="1">
                  <c:v>6775516212</c:v>
                </c:pt>
                <c:pt idx="2">
                  <c:v>7005054420</c:v>
                </c:pt>
                <c:pt idx="3">
                  <c:v>8626270800</c:v>
                </c:pt>
                <c:pt idx="4">
                  <c:v>10183061640</c:v>
                </c:pt>
                <c:pt idx="5">
                  <c:v>13549671720</c:v>
                </c:pt>
                <c:pt idx="6">
                  <c:v>14703458760</c:v>
                </c:pt>
                <c:pt idx="7">
                  <c:v>17958939120</c:v>
                </c:pt>
                <c:pt idx="8">
                  <c:v>15380778240</c:v>
                </c:pt>
                <c:pt idx="9">
                  <c:v>12438692640</c:v>
                </c:pt>
                <c:pt idx="10">
                  <c:v>10162956960</c:v>
                </c:pt>
                <c:pt idx="11">
                  <c:v>6373873440</c:v>
                </c:pt>
                <c:pt idx="12">
                  <c:v>4273696080</c:v>
                </c:pt>
                <c:pt idx="13">
                  <c:v>2807796960</c:v>
                </c:pt>
                <c:pt idx="14">
                  <c:v>1837754640</c:v>
                </c:pt>
                <c:pt idx="15">
                  <c:v>1183016160</c:v>
                </c:pt>
                <c:pt idx="16">
                  <c:v>680240880</c:v>
                </c:pt>
                <c:pt idx="17">
                  <c:v>400327920</c:v>
                </c:pt>
                <c:pt idx="18">
                  <c:v>227095200</c:v>
                </c:pt>
                <c:pt idx="19">
                  <c:v>113292000</c:v>
                </c:pt>
                <c:pt idx="20">
                  <c:v>59935680</c:v>
                </c:pt>
                <c:pt idx="21">
                  <c:v>31798080</c:v>
                </c:pt>
                <c:pt idx="22">
                  <c:v>14667840</c:v>
                </c:pt>
                <c:pt idx="23">
                  <c:v>6366240</c:v>
                </c:pt>
                <c:pt idx="24">
                  <c:v>4066560</c:v>
                </c:pt>
                <c:pt idx="25">
                  <c:v>1808640</c:v>
                </c:pt>
                <c:pt idx="26">
                  <c:v>345600</c:v>
                </c:pt>
                <c:pt idx="27">
                  <c:v>432000</c:v>
                </c:pt>
                <c:pt idx="28">
                  <c:v>224640</c:v>
                </c:pt>
                <c:pt idx="29">
                  <c:v>92160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2-4B59-AD2C-CBFB7FEC8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tickLblSkip val="3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D7-40D7-AFB9-A7ED943655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D7-40D7-AFB9-A7ED94365541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D7-40D7-AFB9-A7ED94365541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D7-40D7-AFB9-A7ED94365541}"/>
                </c:ext>
              </c:extLst>
            </c:dLbl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'2-states'!$E$21:$E$22</c:f>
              <c:numCache>
                <c:formatCode>General</c:formatCode>
                <c:ptCount val="2"/>
                <c:pt idx="0">
                  <c:v>248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D7-40D7-AFB9-A7ED943655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B0-47C9-AFA3-126AD74183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B0-47C9-AFA3-126AD741839D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B0-47C9-AFA3-126AD741839D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B0-47C9-AFA3-126AD741839D}"/>
                </c:ext>
              </c:extLst>
            </c:dLbl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'6-states'!$E$21:$E$22</c:f>
              <c:numCache>
                <c:formatCode>0</c:formatCode>
                <c:ptCount val="2"/>
                <c:pt idx="0" formatCode="0.00000E+00">
                  <c:v>3786095150016</c:v>
                </c:pt>
                <c:pt idx="1">
                  <c:v>5130005298240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0-47C9-AFA3-126AD741839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Families with 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'2-states'!$P$43:$P$46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'2-states'!$Q$43:$Q$46</c:f>
              <c:numCache>
                <c:formatCode>General</c:formatCode>
                <c:ptCount val="4"/>
                <c:pt idx="0">
                  <c:v>64</c:v>
                </c:pt>
                <c:pt idx="1">
                  <c:v>80</c:v>
                </c:pt>
                <c:pt idx="2">
                  <c:v>38</c:v>
                </c:pt>
                <c:pt idx="3">
                  <c:v>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FFF-4117-A681-496D5A3F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/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State complexity of individual automata</a:t>
            </a:r>
            <a:endParaRPr lang="sk-SK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62-439F-A7E3-8077C8B946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62-439F-A7E3-8077C8B946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62-439F-A7E3-8077C8B94683}"/>
              </c:ext>
            </c:extLst>
          </c:dPt>
          <c:cat>
            <c:numRef>
              <c:f>'2-states'!$B$43:$B$46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'2-states'!$C$43:$C$46</c:f>
              <c:numCache>
                <c:formatCode>General</c:formatCode>
                <c:ptCount val="4"/>
                <c:pt idx="0">
                  <c:v>702</c:v>
                </c:pt>
                <c:pt idx="1">
                  <c:v>262</c:v>
                </c:pt>
                <c:pt idx="2">
                  <c:v>60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62-439F-A7E3-8077C8B94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'2-states'!$B$43:$B$46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[1]everything!$N$5:$N$12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962-439F-A7E3-8077C8B94683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Range of values of state complexity for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'2-states'!$AF$43:$AF$46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'2-states'!$AG$43:$AG$46</c:f>
              <c:numCache>
                <c:formatCode>General</c:formatCode>
                <c:ptCount val="4"/>
                <c:pt idx="0">
                  <c:v>130</c:v>
                </c:pt>
                <c:pt idx="1">
                  <c:v>66</c:v>
                </c:pt>
                <c:pt idx="2">
                  <c:v>60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0-46EC-9560-E062F907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4-4995-8E39-6801E1F263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4-4995-8E39-6801E1F263F2}"/>
              </c:ext>
            </c:extLst>
          </c:dPt>
          <c:dLbls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'2-states'!$E$55:$E$56</c:f>
              <c:numCache>
                <c:formatCode>General</c:formatCode>
                <c:ptCount val="2"/>
                <c:pt idx="0">
                  <c:v>964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94-4995-8E39-6801E1F263F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Families with 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'2-states'!$P$76:$P$79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'2-states'!$Q$76:$Q$79</c:f>
              <c:numCache>
                <c:formatCode>General</c:formatCode>
                <c:ptCount val="4"/>
                <c:pt idx="0">
                  <c:v>256</c:v>
                </c:pt>
                <c:pt idx="1">
                  <c:v>288</c:v>
                </c:pt>
                <c:pt idx="2">
                  <c:v>130</c:v>
                </c:pt>
                <c:pt idx="3">
                  <c:v>350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6AE-429C-A3D2-A69E8424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/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430530</xdr:colOff>
      <xdr:row>4</xdr:row>
      <xdr:rowOff>178117</xdr:rowOff>
    </xdr:from>
    <xdr:to>
      <xdr:col>25</xdr:col>
      <xdr:colOff>123825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C2C61-D970-474A-965D-C459B6C46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477989</xdr:colOff>
      <xdr:row>4</xdr:row>
      <xdr:rowOff>141977</xdr:rowOff>
    </xdr:from>
    <xdr:to>
      <xdr:col>10</xdr:col>
      <xdr:colOff>228434</xdr:colOff>
      <xdr:row>18</xdr:row>
      <xdr:rowOff>34345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B7339-4EBF-43B9-88E5-3D09259B8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466725</xdr:colOff>
      <xdr:row>5</xdr:row>
      <xdr:rowOff>149116</xdr:rowOff>
    </xdr:from>
    <xdr:to>
      <xdr:col>41</xdr:col>
      <xdr:colOff>131377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6F7321-3C5D-4BAE-A860-83FA30080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483372</xdr:colOff>
      <xdr:row>18</xdr:row>
      <xdr:rowOff>118483</xdr:rowOff>
    </xdr:from>
    <xdr:to>
      <xdr:col>6</xdr:col>
      <xdr:colOff>216672</xdr:colOff>
      <xdr:row>26</xdr:row>
      <xdr:rowOff>13708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7DC32A-523A-4437-86B0-0F01BA470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403316</xdr:colOff>
      <xdr:row>38</xdr:row>
      <xdr:rowOff>82867</xdr:rowOff>
    </xdr:from>
    <xdr:to>
      <xdr:col>25</xdr:col>
      <xdr:colOff>98516</xdr:colOff>
      <xdr:row>53</xdr:row>
      <xdr:rowOff>103549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D9A88E-8734-49C7-B24E-B71DCDC97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425073</xdr:colOff>
      <xdr:row>38</xdr:row>
      <xdr:rowOff>46727</xdr:rowOff>
    </xdr:from>
    <xdr:to>
      <xdr:col>10</xdr:col>
      <xdr:colOff>175518</xdr:colOff>
      <xdr:row>51</xdr:row>
      <xdr:rowOff>119012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FA9195-6AFC-4921-B908-18609332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448593</xdr:colOff>
      <xdr:row>39</xdr:row>
      <xdr:rowOff>149115</xdr:rowOff>
    </xdr:from>
    <xdr:to>
      <xdr:col>41</xdr:col>
      <xdr:colOff>131378</xdr:colOff>
      <xdr:row>53</xdr:row>
      <xdr:rowOff>90126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27FFBC-8967-4BFE-88F1-F72C7E5E6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447852</xdr:colOff>
      <xdr:row>52</xdr:row>
      <xdr:rowOff>31442</xdr:rowOff>
    </xdr:from>
    <xdr:to>
      <xdr:col>6</xdr:col>
      <xdr:colOff>184581</xdr:colOff>
      <xdr:row>59</xdr:row>
      <xdr:rowOff>69161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317700-5FC1-4F51-AF9E-9067FCB0E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428625</xdr:colOff>
      <xdr:row>71</xdr:row>
      <xdr:rowOff>180022</xdr:rowOff>
    </xdr:from>
    <xdr:to>
      <xdr:col>25</xdr:col>
      <xdr:colOff>123825</xdr:colOff>
      <xdr:row>87</xdr:row>
      <xdr:rowOff>25717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A2053C-0E20-455F-A567-CB2DE3F89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477989</xdr:colOff>
      <xdr:row>71</xdr:row>
      <xdr:rowOff>36144</xdr:rowOff>
    </xdr:from>
    <xdr:to>
      <xdr:col>10</xdr:col>
      <xdr:colOff>228434</xdr:colOff>
      <xdr:row>84</xdr:row>
      <xdr:rowOff>108429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F30CD2-2145-481D-B55D-99B705569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448593</xdr:colOff>
      <xdr:row>72</xdr:row>
      <xdr:rowOff>149115</xdr:rowOff>
    </xdr:from>
    <xdr:to>
      <xdr:col>41</xdr:col>
      <xdr:colOff>131378</xdr:colOff>
      <xdr:row>86</xdr:row>
      <xdr:rowOff>90126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86B7D7-3126-4E5E-B503-2DC4A3CB1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486196</xdr:colOff>
      <xdr:row>85</xdr:row>
      <xdr:rowOff>20009</xdr:rowOff>
    </xdr:from>
    <xdr:to>
      <xdr:col>6</xdr:col>
      <xdr:colOff>224830</xdr:colOff>
      <xdr:row>92</xdr:row>
      <xdr:rowOff>84398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D2FF98-3D2C-4AE9-A426-971E41E47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430530</xdr:colOff>
      <xdr:row>4</xdr:row>
      <xdr:rowOff>178117</xdr:rowOff>
    </xdr:from>
    <xdr:to>
      <xdr:col>25</xdr:col>
      <xdr:colOff>123825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1FBAA-290B-430B-87CC-C3679C65F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477989</xdr:colOff>
      <xdr:row>4</xdr:row>
      <xdr:rowOff>141977</xdr:rowOff>
    </xdr:from>
    <xdr:to>
      <xdr:col>10</xdr:col>
      <xdr:colOff>228434</xdr:colOff>
      <xdr:row>18</xdr:row>
      <xdr:rowOff>34345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A1913-5E51-4A14-AEEB-088CF721F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466725</xdr:colOff>
      <xdr:row>5</xdr:row>
      <xdr:rowOff>149116</xdr:rowOff>
    </xdr:from>
    <xdr:to>
      <xdr:col>41</xdr:col>
      <xdr:colOff>131377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28F31-4795-47C6-9C14-6F976BEEA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460429</xdr:colOff>
      <xdr:row>18</xdr:row>
      <xdr:rowOff>108295</xdr:rowOff>
    </xdr:from>
    <xdr:to>
      <xdr:col>6</xdr:col>
      <xdr:colOff>193729</xdr:colOff>
      <xdr:row>26</xdr:row>
      <xdr:rowOff>7330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78496F-05FF-4F0E-B2CF-F84F62B8A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403316</xdr:colOff>
      <xdr:row>38</xdr:row>
      <xdr:rowOff>82867</xdr:rowOff>
    </xdr:from>
    <xdr:to>
      <xdr:col>25</xdr:col>
      <xdr:colOff>98516</xdr:colOff>
      <xdr:row>53</xdr:row>
      <xdr:rowOff>103549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5741C7-C232-45C9-9E1B-1B8BC9FD9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425073</xdr:colOff>
      <xdr:row>38</xdr:row>
      <xdr:rowOff>46727</xdr:rowOff>
    </xdr:from>
    <xdr:to>
      <xdr:col>10</xdr:col>
      <xdr:colOff>175518</xdr:colOff>
      <xdr:row>51</xdr:row>
      <xdr:rowOff>119012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B089EB-BD0A-4DB5-A86A-BA93E5296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448593</xdr:colOff>
      <xdr:row>39</xdr:row>
      <xdr:rowOff>149115</xdr:rowOff>
    </xdr:from>
    <xdr:to>
      <xdr:col>41</xdr:col>
      <xdr:colOff>131378</xdr:colOff>
      <xdr:row>53</xdr:row>
      <xdr:rowOff>90126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B7D527-1CA8-4B66-B90B-F6B89B8A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441475</xdr:colOff>
      <xdr:row>52</xdr:row>
      <xdr:rowOff>37819</xdr:rowOff>
    </xdr:from>
    <xdr:to>
      <xdr:col>6</xdr:col>
      <xdr:colOff>168679</xdr:colOff>
      <xdr:row>59</xdr:row>
      <xdr:rowOff>75538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BB3556-6A2F-4070-BFB7-2CADB658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428625</xdr:colOff>
      <xdr:row>71</xdr:row>
      <xdr:rowOff>180022</xdr:rowOff>
    </xdr:from>
    <xdr:to>
      <xdr:col>25</xdr:col>
      <xdr:colOff>123825</xdr:colOff>
      <xdr:row>87</xdr:row>
      <xdr:rowOff>25717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E20971-4803-4433-83CB-2E5EF85B6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477989</xdr:colOff>
      <xdr:row>71</xdr:row>
      <xdr:rowOff>36144</xdr:rowOff>
    </xdr:from>
    <xdr:to>
      <xdr:col>10</xdr:col>
      <xdr:colOff>228434</xdr:colOff>
      <xdr:row>84</xdr:row>
      <xdr:rowOff>108429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A0319A-2BA5-491F-9EB4-6A461C4F0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448593</xdr:colOff>
      <xdr:row>72</xdr:row>
      <xdr:rowOff>149115</xdr:rowOff>
    </xdr:from>
    <xdr:to>
      <xdr:col>41</xdr:col>
      <xdr:colOff>131378</xdr:colOff>
      <xdr:row>86</xdr:row>
      <xdr:rowOff>90126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01F07A3-E859-4CFB-B82D-F81C13B5A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482386</xdr:colOff>
      <xdr:row>84</xdr:row>
      <xdr:rowOff>170504</xdr:rowOff>
    </xdr:from>
    <xdr:to>
      <xdr:col>6</xdr:col>
      <xdr:colOff>217210</xdr:colOff>
      <xdr:row>92</xdr:row>
      <xdr:rowOff>55823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8B9E21-6E8B-45EE-8EA8-1B7234F2E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430530</xdr:colOff>
      <xdr:row>4</xdr:row>
      <xdr:rowOff>178117</xdr:rowOff>
    </xdr:from>
    <xdr:to>
      <xdr:col>25</xdr:col>
      <xdr:colOff>123825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4FE47-B5FC-4CC9-AC2E-816D6F000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477989</xdr:colOff>
      <xdr:row>4</xdr:row>
      <xdr:rowOff>141977</xdr:rowOff>
    </xdr:from>
    <xdr:to>
      <xdr:col>10</xdr:col>
      <xdr:colOff>228434</xdr:colOff>
      <xdr:row>18</xdr:row>
      <xdr:rowOff>34345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35769-1945-441B-AFD3-F47763C7D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466725</xdr:colOff>
      <xdr:row>5</xdr:row>
      <xdr:rowOff>149116</xdr:rowOff>
    </xdr:from>
    <xdr:to>
      <xdr:col>41</xdr:col>
      <xdr:colOff>131377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F1E69A-1560-4C23-A7B4-EA8D1697F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478306</xdr:colOff>
      <xdr:row>18</xdr:row>
      <xdr:rowOff>97159</xdr:rowOff>
    </xdr:from>
    <xdr:to>
      <xdr:col>6</xdr:col>
      <xdr:colOff>204966</xdr:colOff>
      <xdr:row>26</xdr:row>
      <xdr:rowOff>245640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08380B-E33E-42D4-A05F-D2D1AB456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403316</xdr:colOff>
      <xdr:row>42</xdr:row>
      <xdr:rowOff>82867</xdr:rowOff>
    </xdr:from>
    <xdr:to>
      <xdr:col>25</xdr:col>
      <xdr:colOff>98516</xdr:colOff>
      <xdr:row>57</xdr:row>
      <xdr:rowOff>103549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564DE-16DA-4EB8-A6C0-BFE0DF4F4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425073</xdr:colOff>
      <xdr:row>42</xdr:row>
      <xdr:rowOff>46727</xdr:rowOff>
    </xdr:from>
    <xdr:to>
      <xdr:col>10</xdr:col>
      <xdr:colOff>175518</xdr:colOff>
      <xdr:row>55</xdr:row>
      <xdr:rowOff>119012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88F93E-8FA2-4FD3-9B3B-243617F36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448593</xdr:colOff>
      <xdr:row>43</xdr:row>
      <xdr:rowOff>149115</xdr:rowOff>
    </xdr:from>
    <xdr:to>
      <xdr:col>41</xdr:col>
      <xdr:colOff>131378</xdr:colOff>
      <xdr:row>57</xdr:row>
      <xdr:rowOff>90126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608F1F-1EED-42E7-B073-11F4EC244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421398</xdr:colOff>
      <xdr:row>56</xdr:row>
      <xdr:rowOff>20700</xdr:rowOff>
    </xdr:from>
    <xdr:to>
      <xdr:col>6</xdr:col>
      <xdr:colOff>148058</xdr:colOff>
      <xdr:row>64</xdr:row>
      <xdr:rowOff>169181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4BEB04-A31F-4BC4-B23F-2E729EE4A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430530</xdr:colOff>
      <xdr:row>4</xdr:row>
      <xdr:rowOff>178117</xdr:rowOff>
    </xdr:from>
    <xdr:to>
      <xdr:col>25</xdr:col>
      <xdr:colOff>123825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D00EB-E6C2-48B7-8E85-813544CAE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477989</xdr:colOff>
      <xdr:row>4</xdr:row>
      <xdr:rowOff>141977</xdr:rowOff>
    </xdr:from>
    <xdr:to>
      <xdr:col>10</xdr:col>
      <xdr:colOff>228434</xdr:colOff>
      <xdr:row>18</xdr:row>
      <xdr:rowOff>34345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7BA312-ACDE-42B9-82EB-0C4D8B57F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466725</xdr:colOff>
      <xdr:row>5</xdr:row>
      <xdr:rowOff>149116</xdr:rowOff>
    </xdr:from>
    <xdr:to>
      <xdr:col>41</xdr:col>
      <xdr:colOff>131377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687E95-94B5-4FB4-BA50-149B71F5E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472591</xdr:colOff>
      <xdr:row>18</xdr:row>
      <xdr:rowOff>100968</xdr:rowOff>
    </xdr:from>
    <xdr:to>
      <xdr:col>6</xdr:col>
      <xdr:colOff>206871</xdr:colOff>
      <xdr:row>27</xdr:row>
      <xdr:rowOff>35817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ED368-CF92-412F-AB88-BEC40E04D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430530</xdr:colOff>
      <xdr:row>4</xdr:row>
      <xdr:rowOff>178117</xdr:rowOff>
    </xdr:from>
    <xdr:to>
      <xdr:col>25</xdr:col>
      <xdr:colOff>123825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8F41B-3BD3-4D66-9B31-3A5D7018E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477989</xdr:colOff>
      <xdr:row>4</xdr:row>
      <xdr:rowOff>141977</xdr:rowOff>
    </xdr:from>
    <xdr:to>
      <xdr:col>10</xdr:col>
      <xdr:colOff>228434</xdr:colOff>
      <xdr:row>18</xdr:row>
      <xdr:rowOff>34345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A0FD7-3FDD-4EB3-A4A5-4761B7001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466725</xdr:colOff>
      <xdr:row>5</xdr:row>
      <xdr:rowOff>149116</xdr:rowOff>
    </xdr:from>
    <xdr:to>
      <xdr:col>41</xdr:col>
      <xdr:colOff>131377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C0747-BE74-4DC7-9723-91FF4EB0E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481892</xdr:colOff>
      <xdr:row>18</xdr:row>
      <xdr:rowOff>110399</xdr:rowOff>
    </xdr:from>
    <xdr:to>
      <xdr:col>5</xdr:col>
      <xdr:colOff>582512</xdr:colOff>
      <xdr:row>27</xdr:row>
      <xdr:rowOff>52868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5B54CB-A5A5-4DB2-9E13-A794FBC19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Java\Automata\charts.xlsx" TargetMode="External"/><Relationship Id="rId1" Type="http://schemas.openxmlformats.org/officeDocument/2006/relationships/externalLinkPath" Target="/Java/Automata/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erything"/>
      <sheetName val="2-state"/>
      <sheetName val="3-state"/>
      <sheetName val="4-state"/>
      <sheetName val="5-states"/>
      <sheetName val="6-states"/>
      <sheetName val="7-state"/>
      <sheetName val="experiments"/>
      <sheetName val="6-state-partial"/>
    </sheetNames>
    <sheetDataSet>
      <sheetData sheetId="0">
        <row r="3">
          <cell r="Z3" t="str">
            <v>pocet rodin</v>
          </cell>
        </row>
        <row r="4">
          <cell r="C4">
            <v>1</v>
          </cell>
          <cell r="D4">
            <v>729</v>
          </cell>
          <cell r="Z4">
            <v>1554</v>
          </cell>
        </row>
        <row r="5">
          <cell r="C5">
            <v>2</v>
          </cell>
          <cell r="D5">
            <v>1236</v>
          </cell>
          <cell r="N5">
            <v>1</v>
          </cell>
          <cell r="O5">
            <v>24087</v>
          </cell>
          <cell r="Z5">
            <v>1560</v>
          </cell>
        </row>
        <row r="6">
          <cell r="C6">
            <v>3</v>
          </cell>
          <cell r="D6">
            <v>693</v>
          </cell>
          <cell r="N6">
            <v>2</v>
          </cell>
          <cell r="O6">
            <v>7377</v>
          </cell>
          <cell r="Z6">
            <v>1182</v>
          </cell>
        </row>
        <row r="7">
          <cell r="C7">
            <v>4</v>
          </cell>
          <cell r="D7">
            <v>1026</v>
          </cell>
          <cell r="N7">
            <v>3</v>
          </cell>
          <cell r="O7">
            <v>9324</v>
          </cell>
          <cell r="Z7">
            <v>1416</v>
          </cell>
        </row>
        <row r="8">
          <cell r="C8">
            <v>5</v>
          </cell>
          <cell r="D8">
            <v>456</v>
          </cell>
          <cell r="N8">
            <v>4</v>
          </cell>
          <cell r="O8">
            <v>1632</v>
          </cell>
          <cell r="Z8">
            <v>120</v>
          </cell>
        </row>
        <row r="9">
          <cell r="C9">
            <v>6</v>
          </cell>
          <cell r="D9">
            <v>282</v>
          </cell>
          <cell r="N9">
            <v>5</v>
          </cell>
          <cell r="O9">
            <v>1608</v>
          </cell>
          <cell r="Z9">
            <v>0</v>
          </cell>
        </row>
        <row r="10">
          <cell r="C10">
            <v>7</v>
          </cell>
          <cell r="D10">
            <v>684</v>
          </cell>
          <cell r="N10">
            <v>6</v>
          </cell>
          <cell r="O10">
            <v>2196</v>
          </cell>
          <cell r="Z10">
            <v>0</v>
          </cell>
        </row>
        <row r="11">
          <cell r="C11">
            <v>8</v>
          </cell>
          <cell r="D11">
            <v>726</v>
          </cell>
          <cell r="N11">
            <v>7</v>
          </cell>
          <cell r="O11">
            <v>432</v>
          </cell>
          <cell r="Z11">
            <v>0</v>
          </cell>
        </row>
        <row r="12">
          <cell r="N12">
            <v>8</v>
          </cell>
          <cell r="O12">
            <v>0</v>
          </cell>
        </row>
        <row r="17">
          <cell r="Q17">
            <v>40788</v>
          </cell>
        </row>
        <row r="18">
          <cell r="Q18">
            <v>5868</v>
          </cell>
        </row>
      </sheetData>
      <sheetData sheetId="1" refreshError="1"/>
      <sheetData sheetId="2">
        <row r="4">
          <cell r="C4" t="str">
            <v>pocet jazykov</v>
          </cell>
        </row>
        <row r="50">
          <cell r="D50">
            <v>19683</v>
          </cell>
          <cell r="Z50">
            <v>39750</v>
          </cell>
        </row>
        <row r="51">
          <cell r="D51">
            <v>25242</v>
          </cell>
          <cell r="O51">
            <v>519123</v>
          </cell>
          <cell r="Z51">
            <v>20172</v>
          </cell>
        </row>
        <row r="52">
          <cell r="D52">
            <v>9081</v>
          </cell>
          <cell r="O52">
            <v>117801</v>
          </cell>
          <cell r="Z52">
            <v>28278</v>
          </cell>
        </row>
        <row r="53">
          <cell r="D53">
            <v>17214</v>
          </cell>
          <cell r="O53">
            <v>320856</v>
          </cell>
          <cell r="Z53">
            <v>62604</v>
          </cell>
        </row>
        <row r="54">
          <cell r="D54">
            <v>9264</v>
          </cell>
          <cell r="O54">
            <v>45216</v>
          </cell>
          <cell r="Z54">
            <v>6660</v>
          </cell>
        </row>
        <row r="55">
          <cell r="D55">
            <v>6414</v>
          </cell>
          <cell r="O55">
            <v>72504</v>
          </cell>
          <cell r="Z55">
            <v>0</v>
          </cell>
        </row>
        <row r="56">
          <cell r="D56">
            <v>26388</v>
          </cell>
          <cell r="O56">
            <v>154800</v>
          </cell>
          <cell r="Z56">
            <v>0</v>
          </cell>
        </row>
        <row r="57">
          <cell r="D57">
            <v>44178</v>
          </cell>
          <cell r="O57">
            <v>29412</v>
          </cell>
          <cell r="Z57">
            <v>0</v>
          </cell>
        </row>
        <row r="58">
          <cell r="O58">
            <v>0</v>
          </cell>
        </row>
        <row r="63">
          <cell r="Q63">
            <v>957780</v>
          </cell>
        </row>
        <row r="64">
          <cell r="Q64">
            <v>301932</v>
          </cell>
        </row>
        <row r="79">
          <cell r="D79">
            <v>531441</v>
          </cell>
          <cell r="Z79">
            <v>1064418</v>
          </cell>
        </row>
        <row r="80">
          <cell r="D80">
            <v>595524</v>
          </cell>
          <cell r="O80">
            <v>12600255</v>
          </cell>
          <cell r="Z80">
            <v>254316</v>
          </cell>
        </row>
        <row r="81">
          <cell r="D81">
            <v>117549</v>
          </cell>
          <cell r="O81">
            <v>1730337</v>
          </cell>
          <cell r="Z81">
            <v>618618</v>
          </cell>
        </row>
        <row r="82">
          <cell r="D82">
            <v>257058</v>
          </cell>
          <cell r="O82">
            <v>9288396</v>
          </cell>
          <cell r="Z82">
            <v>2129952</v>
          </cell>
        </row>
        <row r="83">
          <cell r="D83">
            <v>147552</v>
          </cell>
          <cell r="O83">
            <v>812496</v>
          </cell>
          <cell r="Z83">
            <v>184224</v>
          </cell>
        </row>
        <row r="84">
          <cell r="D84">
            <v>111738</v>
          </cell>
          <cell r="O84">
            <v>1909176</v>
          </cell>
          <cell r="Z84">
            <v>0</v>
          </cell>
        </row>
        <row r="85">
          <cell r="D85">
            <v>674172</v>
          </cell>
          <cell r="O85">
            <v>6325668</v>
          </cell>
          <cell r="Z85">
            <v>0</v>
          </cell>
        </row>
        <row r="86">
          <cell r="D86">
            <v>1816494</v>
          </cell>
          <cell r="O86">
            <v>1345896</v>
          </cell>
          <cell r="Z86">
            <v>0</v>
          </cell>
        </row>
        <row r="87">
          <cell r="O87">
            <v>0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9B52-AAF6-4A86-AD81-4FC9D74F423B}">
  <dimension ref="A2:AP89"/>
  <sheetViews>
    <sheetView tabSelected="1" topLeftCell="A3" zoomScale="39" zoomScaleNormal="39" workbookViewId="0">
      <selection activeCell="AY57" sqref="AY57"/>
    </sheetView>
  </sheetViews>
  <sheetFormatPr defaultRowHeight="14.4" x14ac:dyDescent="0.3"/>
  <cols>
    <col min="1" max="1" width="8.88671875" style="3"/>
    <col min="2" max="2" width="17.6640625" style="3" customWidth="1"/>
    <col min="3" max="3" width="19.44140625" style="3" customWidth="1"/>
    <col min="4" max="14" width="8.88671875" style="3"/>
    <col min="15" max="15" width="8.88671875" style="3" customWidth="1"/>
    <col min="16" max="16" width="21.88671875" style="3" customWidth="1"/>
    <col min="17" max="17" width="21.5546875" style="3" customWidth="1"/>
    <col min="18" max="31" width="8.88671875" style="3"/>
    <col min="32" max="32" width="24.6640625" style="3" customWidth="1"/>
    <col min="33" max="33" width="19.21875" style="3" customWidth="1"/>
    <col min="34" max="16384" width="8.88671875" style="3"/>
  </cols>
  <sheetData>
    <row r="2" spans="1:42" ht="39" customHeight="1" x14ac:dyDescent="0.3">
      <c r="A2" s="21" t="s">
        <v>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1:42" ht="39" customHeight="1" x14ac:dyDescent="0.3">
      <c r="A3" s="22" t="s">
        <v>10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 t="s">
        <v>11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4" t="s">
        <v>12</v>
      </c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5"/>
    </row>
    <row r="7" spans="1:42" ht="15" thickBot="1" x14ac:dyDescent="0.35"/>
    <row r="8" spans="1:42" ht="24" customHeight="1" thickTop="1" thickBot="1" x14ac:dyDescent="0.35">
      <c r="B8" s="1" t="s">
        <v>2</v>
      </c>
      <c r="C8" s="1" t="s">
        <v>5</v>
      </c>
      <c r="P8" s="1" t="s">
        <v>6</v>
      </c>
      <c r="Q8" s="1" t="s">
        <v>7</v>
      </c>
      <c r="AF8" s="5" t="s">
        <v>8</v>
      </c>
      <c r="AG8" s="1" t="s">
        <v>7</v>
      </c>
    </row>
    <row r="9" spans="1:42" ht="15" thickTop="1" x14ac:dyDescent="0.3">
      <c r="B9" s="2">
        <v>1</v>
      </c>
      <c r="C9" s="2">
        <v>190</v>
      </c>
      <c r="P9" s="2">
        <v>1</v>
      </c>
      <c r="Q9" s="2">
        <v>16</v>
      </c>
      <c r="AF9" s="2">
        <v>1</v>
      </c>
      <c r="AG9" s="2">
        <v>34</v>
      </c>
    </row>
    <row r="10" spans="1:42" x14ac:dyDescent="0.3">
      <c r="B10" s="2">
        <v>2</v>
      </c>
      <c r="C10" s="2">
        <v>58</v>
      </c>
      <c r="P10" s="2">
        <v>2</v>
      </c>
      <c r="Q10" s="2">
        <v>24</v>
      </c>
      <c r="AF10" s="2">
        <v>2</v>
      </c>
      <c r="AG10" s="2">
        <v>22</v>
      </c>
    </row>
    <row r="11" spans="1:42" x14ac:dyDescent="0.3">
      <c r="B11" s="2">
        <v>3</v>
      </c>
      <c r="C11" s="2">
        <v>8</v>
      </c>
      <c r="P11" s="2">
        <v>3</v>
      </c>
      <c r="Q11" s="2">
        <v>10</v>
      </c>
      <c r="AF11" s="16">
        <v>3</v>
      </c>
      <c r="AG11" s="16">
        <v>8</v>
      </c>
    </row>
    <row r="12" spans="1:42" x14ac:dyDescent="0.3">
      <c r="B12" s="2">
        <v>4</v>
      </c>
      <c r="C12" s="2">
        <v>0</v>
      </c>
      <c r="P12" s="2">
        <v>4</v>
      </c>
      <c r="Q12" s="2">
        <v>14</v>
      </c>
      <c r="AF12" s="2">
        <v>4</v>
      </c>
      <c r="AG12" s="2">
        <v>0</v>
      </c>
    </row>
    <row r="13" spans="1:42" x14ac:dyDescent="0.3">
      <c r="B13" s="7"/>
      <c r="C13" s="7"/>
      <c r="P13" s="7"/>
      <c r="Q13" s="7"/>
      <c r="AF13" s="11"/>
      <c r="AG13" s="11"/>
    </row>
    <row r="14" spans="1:42" x14ac:dyDescent="0.3">
      <c r="B14" s="7"/>
      <c r="C14" s="7"/>
      <c r="P14" s="7"/>
      <c r="Q14" s="7"/>
      <c r="AF14" s="7"/>
      <c r="AG14" s="7"/>
    </row>
    <row r="15" spans="1:42" x14ac:dyDescent="0.3">
      <c r="B15" s="7"/>
      <c r="C15" s="7"/>
      <c r="P15" s="7"/>
      <c r="Q15" s="7"/>
      <c r="AF15" s="7"/>
      <c r="AG15" s="7"/>
    </row>
    <row r="16" spans="1:42" x14ac:dyDescent="0.3">
      <c r="B16" s="7"/>
      <c r="C16" s="7"/>
      <c r="P16" s="7"/>
      <c r="Q16" s="7"/>
      <c r="AF16" s="7"/>
      <c r="AG16" s="7"/>
    </row>
    <row r="17" spans="2:5" x14ac:dyDescent="0.3">
      <c r="B17" s="7"/>
      <c r="C17" s="7"/>
    </row>
    <row r="19" spans="2:5" ht="31.8" customHeight="1" x14ac:dyDescent="0.3">
      <c r="B19" s="8" t="s">
        <v>4</v>
      </c>
      <c r="C19" s="9">
        <f>SUMPRODUCT(B9:B12,C9:C12)/SUM(C9:C12)</f>
        <v>1.2890625</v>
      </c>
    </row>
    <row r="21" spans="2:5" x14ac:dyDescent="0.3">
      <c r="E21" s="3">
        <f>SUM(C9:C10)</f>
        <v>248</v>
      </c>
    </row>
    <row r="22" spans="2:5" x14ac:dyDescent="0.3">
      <c r="E22" s="3">
        <f>SUM(C11:C12)</f>
        <v>8</v>
      </c>
    </row>
    <row r="32" spans="2:5" x14ac:dyDescent="0.3">
      <c r="B32" s="7"/>
      <c r="C32" s="7"/>
      <c r="D32" s="7"/>
      <c r="E32" s="7"/>
    </row>
    <row r="33" spans="1:42" x14ac:dyDescent="0.3">
      <c r="B33" s="7"/>
      <c r="C33" s="7"/>
      <c r="D33" s="7"/>
      <c r="E33" s="7"/>
    </row>
    <row r="34" spans="1:42" x14ac:dyDescent="0.3">
      <c r="B34" s="7"/>
      <c r="C34" s="7"/>
      <c r="D34" s="7"/>
      <c r="E34" s="7"/>
    </row>
    <row r="35" spans="1:42" ht="43.2" customHeight="1" x14ac:dyDescent="0.3">
      <c r="A35" s="10" t="s">
        <v>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1:42" ht="43.2" customHeight="1" x14ac:dyDescent="0.3">
      <c r="A36" s="22" t="s">
        <v>10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 t="s">
        <v>11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4" t="s">
        <v>12</v>
      </c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5"/>
    </row>
    <row r="41" spans="1:42" ht="15" thickBot="1" x14ac:dyDescent="0.35"/>
    <row r="42" spans="1:42" ht="22.2" customHeight="1" thickTop="1" thickBot="1" x14ac:dyDescent="0.35">
      <c r="B42" s="1" t="s">
        <v>2</v>
      </c>
      <c r="C42" s="1" t="s">
        <v>3</v>
      </c>
      <c r="P42" s="1" t="s">
        <v>6</v>
      </c>
      <c r="Q42" s="1" t="s">
        <v>7</v>
      </c>
      <c r="AF42" s="5" t="s">
        <v>8</v>
      </c>
      <c r="AG42" s="1" t="s">
        <v>7</v>
      </c>
    </row>
    <row r="43" spans="1:42" ht="15" thickTop="1" x14ac:dyDescent="0.3">
      <c r="B43" s="4">
        <v>1</v>
      </c>
      <c r="C43" s="4">
        <v>702</v>
      </c>
      <c r="P43" s="4">
        <v>1</v>
      </c>
      <c r="Q43" s="4">
        <v>64</v>
      </c>
      <c r="AF43" s="4">
        <v>1</v>
      </c>
      <c r="AG43" s="4">
        <v>130</v>
      </c>
    </row>
    <row r="44" spans="1:42" x14ac:dyDescent="0.3">
      <c r="B44" s="6">
        <v>2</v>
      </c>
      <c r="C44" s="6">
        <v>262</v>
      </c>
      <c r="P44" s="6">
        <v>2</v>
      </c>
      <c r="Q44" s="6">
        <v>80</v>
      </c>
      <c r="AF44" s="6">
        <v>2</v>
      </c>
      <c r="AG44" s="6">
        <v>66</v>
      </c>
    </row>
    <row r="45" spans="1:42" x14ac:dyDescent="0.3">
      <c r="B45" s="6">
        <v>3</v>
      </c>
      <c r="C45" s="6">
        <v>60</v>
      </c>
      <c r="P45" s="6">
        <v>3</v>
      </c>
      <c r="Q45" s="6">
        <v>38</v>
      </c>
      <c r="AF45" s="17">
        <v>3</v>
      </c>
      <c r="AG45" s="17">
        <v>60</v>
      </c>
    </row>
    <row r="46" spans="1:42" x14ac:dyDescent="0.3">
      <c r="B46" s="6">
        <v>4</v>
      </c>
      <c r="C46" s="6">
        <v>0</v>
      </c>
      <c r="P46" s="6">
        <v>4</v>
      </c>
      <c r="Q46" s="6">
        <v>74</v>
      </c>
      <c r="AF46" s="6">
        <v>4</v>
      </c>
      <c r="AG46" s="6">
        <v>0</v>
      </c>
    </row>
    <row r="47" spans="1:42" x14ac:dyDescent="0.3">
      <c r="B47" s="7"/>
      <c r="C47" s="7"/>
      <c r="P47" s="7"/>
      <c r="Q47" s="7"/>
      <c r="AF47" s="11"/>
      <c r="AG47" s="11"/>
    </row>
    <row r="48" spans="1:42" x14ac:dyDescent="0.3">
      <c r="B48" s="7"/>
      <c r="C48" s="7"/>
      <c r="P48" s="7"/>
      <c r="Q48" s="7"/>
      <c r="AF48" s="11"/>
      <c r="AG48" s="11"/>
    </row>
    <row r="49" spans="2:33" x14ac:dyDescent="0.3">
      <c r="B49" s="7"/>
      <c r="C49" s="7"/>
      <c r="P49" s="7"/>
      <c r="Q49" s="7"/>
      <c r="AF49" s="11"/>
      <c r="AG49" s="11"/>
    </row>
    <row r="50" spans="2:33" x14ac:dyDescent="0.3">
      <c r="B50" s="7"/>
      <c r="C50" s="7"/>
      <c r="P50" s="7"/>
      <c r="Q50" s="7"/>
      <c r="AF50" s="11"/>
      <c r="AG50" s="11"/>
    </row>
    <row r="53" spans="2:33" ht="35.4" customHeight="1" x14ac:dyDescent="0.3">
      <c r="B53" s="8" t="s">
        <v>4</v>
      </c>
      <c r="C53" s="9">
        <f>SUMPRODUCT(B43:B46,C43:C46)/SUM(C43:C46)</f>
        <v>1.373046875</v>
      </c>
    </row>
    <row r="55" spans="2:33" x14ac:dyDescent="0.3">
      <c r="E55" s="3">
        <f>SUM(C43:C44)</f>
        <v>964</v>
      </c>
    </row>
    <row r="56" spans="2:33" x14ac:dyDescent="0.3">
      <c r="E56" s="3">
        <f>SUM(C45:C46)</f>
        <v>60</v>
      </c>
    </row>
    <row r="64" spans="2:33" x14ac:dyDescent="0.3">
      <c r="C64" s="7"/>
      <c r="D64" s="7"/>
    </row>
    <row r="65" spans="1:42" x14ac:dyDescent="0.3">
      <c r="C65" s="7"/>
      <c r="D65" s="7"/>
    </row>
    <row r="66" spans="1:42" x14ac:dyDescent="0.3">
      <c r="C66" s="7"/>
      <c r="D66" s="7"/>
    </row>
    <row r="67" spans="1:42" x14ac:dyDescent="0.3">
      <c r="C67" s="7"/>
      <c r="D67" s="7"/>
    </row>
    <row r="68" spans="1:42" ht="44.4" customHeight="1" x14ac:dyDescent="0.3">
      <c r="A68" s="10" t="s">
        <v>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1:42" ht="44.4" customHeight="1" x14ac:dyDescent="0.3">
      <c r="A69" s="22" t="s">
        <v>10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 t="s">
        <v>11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4" t="s">
        <v>12</v>
      </c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5"/>
    </row>
    <row r="74" spans="1:42" ht="15" thickBot="1" x14ac:dyDescent="0.35"/>
    <row r="75" spans="1:42" ht="24" customHeight="1" thickTop="1" thickBot="1" x14ac:dyDescent="0.35">
      <c r="B75" s="1" t="s">
        <v>2</v>
      </c>
      <c r="C75" s="1" t="s">
        <v>3</v>
      </c>
      <c r="P75" s="1" t="s">
        <v>6</v>
      </c>
      <c r="Q75" s="1" t="s">
        <v>7</v>
      </c>
      <c r="AF75" s="5" t="s">
        <v>8</v>
      </c>
      <c r="AG75" s="1" t="s">
        <v>7</v>
      </c>
    </row>
    <row r="76" spans="1:42" ht="15" thickTop="1" x14ac:dyDescent="0.3">
      <c r="B76" s="4">
        <v>1</v>
      </c>
      <c r="C76" s="4">
        <v>2686</v>
      </c>
      <c r="P76" s="4">
        <v>1</v>
      </c>
      <c r="Q76" s="4">
        <v>256</v>
      </c>
      <c r="AF76" s="4">
        <v>1</v>
      </c>
      <c r="AG76" s="4">
        <v>514</v>
      </c>
    </row>
    <row r="77" spans="1:42" x14ac:dyDescent="0.3">
      <c r="B77" s="6">
        <v>2</v>
      </c>
      <c r="C77" s="6">
        <v>1090</v>
      </c>
      <c r="P77" s="6">
        <v>2</v>
      </c>
      <c r="Q77" s="6">
        <v>288</v>
      </c>
      <c r="AF77" s="6">
        <v>2</v>
      </c>
      <c r="AG77" s="6">
        <v>190</v>
      </c>
    </row>
    <row r="78" spans="1:42" x14ac:dyDescent="0.3">
      <c r="B78" s="6">
        <v>3</v>
      </c>
      <c r="C78" s="6">
        <v>320</v>
      </c>
      <c r="P78" s="6">
        <v>3</v>
      </c>
      <c r="Q78" s="6">
        <v>130</v>
      </c>
      <c r="AF78" s="17">
        <v>3</v>
      </c>
      <c r="AG78" s="17">
        <v>320</v>
      </c>
    </row>
    <row r="79" spans="1:42" x14ac:dyDescent="0.3">
      <c r="B79" s="6">
        <v>4</v>
      </c>
      <c r="C79" s="6">
        <v>0</v>
      </c>
      <c r="P79" s="6">
        <v>4</v>
      </c>
      <c r="Q79" s="6">
        <v>350</v>
      </c>
      <c r="AF79" s="6">
        <v>4</v>
      </c>
      <c r="AG79" s="6">
        <v>0</v>
      </c>
    </row>
    <row r="80" spans="1:42" x14ac:dyDescent="0.3">
      <c r="B80" s="7"/>
      <c r="C80" s="7"/>
      <c r="P80" s="11"/>
      <c r="Q80" s="11"/>
      <c r="AF80" s="11"/>
      <c r="AG80" s="11"/>
    </row>
    <row r="81" spans="2:33" x14ac:dyDescent="0.3">
      <c r="B81" s="7"/>
      <c r="C81" s="7"/>
      <c r="P81" s="11"/>
      <c r="Q81" s="11"/>
      <c r="AF81" s="11"/>
      <c r="AG81" s="11"/>
    </row>
    <row r="82" spans="2:33" x14ac:dyDescent="0.3">
      <c r="B82" s="7"/>
      <c r="C82" s="7"/>
      <c r="P82" s="11"/>
      <c r="Q82" s="11"/>
      <c r="AF82" s="11"/>
      <c r="AG82" s="11"/>
    </row>
    <row r="83" spans="2:33" x14ac:dyDescent="0.3">
      <c r="B83" s="7"/>
      <c r="C83" s="7"/>
      <c r="P83" s="11"/>
      <c r="Q83" s="11"/>
      <c r="AF83" s="11"/>
      <c r="AG83" s="11"/>
    </row>
    <row r="86" spans="2:33" ht="32.4" customHeight="1" x14ac:dyDescent="0.3">
      <c r="B86" s="8" t="s">
        <v>4</v>
      </c>
      <c r="C86" s="9">
        <f>SUMPRODUCT(B76:B79,C76:C79)/SUM(C76:C79)</f>
        <v>1.42236328125</v>
      </c>
    </row>
    <row r="88" spans="2:33" x14ac:dyDescent="0.3">
      <c r="E88" s="3">
        <f>SUM(C76:C77)</f>
        <v>3776</v>
      </c>
    </row>
    <row r="89" spans="2:33" x14ac:dyDescent="0.3">
      <c r="E89" s="3">
        <f>SUM(C78:C79)</f>
        <v>320</v>
      </c>
    </row>
  </sheetData>
  <mergeCells count="12">
    <mergeCell ref="A69:M69"/>
    <mergeCell ref="N69:AC69"/>
    <mergeCell ref="AD69:AP69"/>
    <mergeCell ref="A2:AP2"/>
    <mergeCell ref="A35:AP35"/>
    <mergeCell ref="A68:AP68"/>
    <mergeCell ref="A3:M3"/>
    <mergeCell ref="N3:AC3"/>
    <mergeCell ref="AD3:AP3"/>
    <mergeCell ref="A36:M36"/>
    <mergeCell ref="N36:AC36"/>
    <mergeCell ref="AD36:AP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981E6-6C3B-4209-B477-7F1F57002147}">
  <dimension ref="A2:AP89"/>
  <sheetViews>
    <sheetView topLeftCell="A9" zoomScale="40" zoomScaleNormal="40" workbookViewId="0">
      <selection activeCell="A36" sqref="A36:AP36"/>
    </sheetView>
  </sheetViews>
  <sheetFormatPr defaultRowHeight="14.4" x14ac:dyDescent="0.3"/>
  <cols>
    <col min="1" max="1" width="8.88671875" style="3"/>
    <col min="2" max="2" width="17.6640625" style="3" customWidth="1"/>
    <col min="3" max="3" width="19.44140625" style="3" customWidth="1"/>
    <col min="4" max="14" width="8.88671875" style="3"/>
    <col min="15" max="15" width="8.88671875" style="3" customWidth="1"/>
    <col min="16" max="16" width="21.88671875" style="3" customWidth="1"/>
    <col min="17" max="17" width="21.5546875" style="3" customWidth="1"/>
    <col min="18" max="31" width="8.88671875" style="3"/>
    <col min="32" max="32" width="24.6640625" style="3" customWidth="1"/>
    <col min="33" max="33" width="19.21875" style="3" customWidth="1"/>
    <col min="34" max="16384" width="8.88671875" style="3"/>
  </cols>
  <sheetData>
    <row r="2" spans="1:42" ht="39" customHeight="1" x14ac:dyDescent="0.3">
      <c r="A2" s="21" t="s">
        <v>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1:42" ht="39" customHeight="1" x14ac:dyDescent="0.3">
      <c r="A3" s="22" t="s">
        <v>10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 t="s">
        <v>11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4" t="s">
        <v>12</v>
      </c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5"/>
    </row>
    <row r="7" spans="1:42" ht="15" thickBot="1" x14ac:dyDescent="0.35"/>
    <row r="8" spans="1:42" ht="24" customHeight="1" thickTop="1" thickBot="1" x14ac:dyDescent="0.35">
      <c r="B8" s="1" t="s">
        <v>2</v>
      </c>
      <c r="C8" s="1" t="s">
        <v>5</v>
      </c>
      <c r="P8" s="1" t="s">
        <v>6</v>
      </c>
      <c r="Q8" s="1" t="s">
        <v>7</v>
      </c>
      <c r="AF8" s="5" t="s">
        <v>8</v>
      </c>
      <c r="AG8" s="1" t="s">
        <v>7</v>
      </c>
    </row>
    <row r="9" spans="1:42" ht="15" thickTop="1" x14ac:dyDescent="0.3">
      <c r="B9" s="6">
        <v>1</v>
      </c>
      <c r="C9" s="6">
        <f>24087-5832</f>
        <v>18255</v>
      </c>
      <c r="P9" s="4">
        <v>1</v>
      </c>
      <c r="Q9" s="4">
        <v>729</v>
      </c>
      <c r="AF9" s="6">
        <v>1</v>
      </c>
      <c r="AG9" s="6">
        <v>1554</v>
      </c>
    </row>
    <row r="10" spans="1:42" x14ac:dyDescent="0.3">
      <c r="B10" s="6">
        <v>2</v>
      </c>
      <c r="C10" s="6">
        <v>7377</v>
      </c>
      <c r="P10" s="6">
        <v>2</v>
      </c>
      <c r="Q10" s="6">
        <v>1236</v>
      </c>
      <c r="AF10" s="6">
        <v>2</v>
      </c>
      <c r="AG10" s="6">
        <v>1560</v>
      </c>
    </row>
    <row r="11" spans="1:42" x14ac:dyDescent="0.3">
      <c r="B11" s="6">
        <v>3</v>
      </c>
      <c r="C11" s="6">
        <v>9324</v>
      </c>
      <c r="P11" s="6">
        <v>3</v>
      </c>
      <c r="Q11" s="6">
        <v>693</v>
      </c>
      <c r="AF11" s="6">
        <v>3</v>
      </c>
      <c r="AG11" s="6">
        <v>1182</v>
      </c>
    </row>
    <row r="12" spans="1:42" x14ac:dyDescent="0.3">
      <c r="B12" s="6">
        <v>4</v>
      </c>
      <c r="C12" s="6">
        <v>1632</v>
      </c>
      <c r="P12" s="6">
        <v>4</v>
      </c>
      <c r="Q12" s="6">
        <v>1026</v>
      </c>
      <c r="AF12" s="6">
        <v>4</v>
      </c>
      <c r="AG12" s="6">
        <v>1416</v>
      </c>
    </row>
    <row r="13" spans="1:42" x14ac:dyDescent="0.3">
      <c r="B13" s="6">
        <v>5</v>
      </c>
      <c r="C13" s="6">
        <v>1608</v>
      </c>
      <c r="P13" s="6">
        <v>5</v>
      </c>
      <c r="Q13" s="6">
        <v>456</v>
      </c>
      <c r="AF13" s="17">
        <v>5</v>
      </c>
      <c r="AG13" s="17">
        <v>120</v>
      </c>
    </row>
    <row r="14" spans="1:42" x14ac:dyDescent="0.3">
      <c r="B14" s="6">
        <v>6</v>
      </c>
      <c r="C14" s="6">
        <v>2196</v>
      </c>
      <c r="P14" s="6">
        <v>6</v>
      </c>
      <c r="Q14" s="6">
        <v>282</v>
      </c>
      <c r="AF14" s="6">
        <v>6</v>
      </c>
      <c r="AG14" s="6">
        <v>0</v>
      </c>
    </row>
    <row r="15" spans="1:42" x14ac:dyDescent="0.3">
      <c r="B15" s="6">
        <v>7</v>
      </c>
      <c r="C15" s="6">
        <v>432</v>
      </c>
      <c r="P15" s="6">
        <v>7</v>
      </c>
      <c r="Q15" s="6">
        <v>684</v>
      </c>
      <c r="AF15" s="6">
        <v>7</v>
      </c>
      <c r="AG15" s="6">
        <v>0</v>
      </c>
    </row>
    <row r="16" spans="1:42" x14ac:dyDescent="0.3">
      <c r="B16" s="6">
        <v>8</v>
      </c>
      <c r="C16" s="6">
        <v>0</v>
      </c>
      <c r="P16" s="6">
        <v>8</v>
      </c>
      <c r="Q16" s="6">
        <v>726</v>
      </c>
      <c r="AF16" s="6">
        <v>8</v>
      </c>
      <c r="AG16" s="6">
        <v>0</v>
      </c>
    </row>
    <row r="19" spans="2:5" ht="31.8" customHeight="1" x14ac:dyDescent="0.3">
      <c r="B19" s="8" t="s">
        <v>4</v>
      </c>
      <c r="C19" s="9">
        <f>SUMPRODUCT(B9:B16,C9:C16)/SUM(C9:C16)</f>
        <v>2.2474279835390947</v>
      </c>
    </row>
    <row r="21" spans="2:5" x14ac:dyDescent="0.3">
      <c r="E21" s="3">
        <f>SUM(C9:C11)</f>
        <v>34956</v>
      </c>
    </row>
    <row r="22" spans="2:5" x14ac:dyDescent="0.3">
      <c r="E22" s="3">
        <f>SUM(C12:C16)</f>
        <v>5868</v>
      </c>
    </row>
    <row r="32" spans="2:5" x14ac:dyDescent="0.3">
      <c r="B32" s="7"/>
      <c r="C32" s="7"/>
      <c r="D32" s="7"/>
      <c r="E32" s="7"/>
    </row>
    <row r="33" spans="1:42" x14ac:dyDescent="0.3">
      <c r="B33" s="7"/>
      <c r="C33" s="7"/>
      <c r="D33" s="7"/>
      <c r="E33" s="7"/>
    </row>
    <row r="34" spans="1:42" x14ac:dyDescent="0.3">
      <c r="B34" s="7"/>
      <c r="C34" s="7"/>
      <c r="D34" s="7"/>
      <c r="E34" s="7"/>
    </row>
    <row r="35" spans="1:42" ht="43.2" customHeight="1" x14ac:dyDescent="0.3">
      <c r="A35" s="10" t="s">
        <v>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1:42" ht="43.2" customHeight="1" x14ac:dyDescent="0.3">
      <c r="A36" s="22" t="s">
        <v>10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 t="s">
        <v>11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4" t="s">
        <v>12</v>
      </c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5"/>
    </row>
    <row r="41" spans="1:42" ht="15" thickBot="1" x14ac:dyDescent="0.35"/>
    <row r="42" spans="1:42" ht="22.2" customHeight="1" thickTop="1" thickBot="1" x14ac:dyDescent="0.35">
      <c r="B42" s="1" t="s">
        <v>2</v>
      </c>
      <c r="C42" s="1" t="s">
        <v>3</v>
      </c>
      <c r="P42" s="1" t="s">
        <v>6</v>
      </c>
      <c r="Q42" s="1" t="s">
        <v>7</v>
      </c>
      <c r="AF42" s="5" t="s">
        <v>8</v>
      </c>
      <c r="AG42" s="1" t="s">
        <v>7</v>
      </c>
    </row>
    <row r="43" spans="1:42" ht="15" thickTop="1" x14ac:dyDescent="0.3">
      <c r="B43" s="4">
        <v>1</v>
      </c>
      <c r="C43" s="4">
        <v>519123</v>
      </c>
      <c r="P43" s="4">
        <v>1</v>
      </c>
      <c r="Q43" s="4">
        <v>19683</v>
      </c>
      <c r="AF43" s="4">
        <v>1</v>
      </c>
      <c r="AG43" s="4">
        <v>39750</v>
      </c>
    </row>
    <row r="44" spans="1:42" x14ac:dyDescent="0.3">
      <c r="B44" s="6">
        <v>2</v>
      </c>
      <c r="C44" s="6">
        <v>117801</v>
      </c>
      <c r="P44" s="6">
        <v>2</v>
      </c>
      <c r="Q44" s="6">
        <v>25242</v>
      </c>
      <c r="AF44" s="6">
        <v>2</v>
      </c>
      <c r="AG44" s="6">
        <v>20172</v>
      </c>
    </row>
    <row r="45" spans="1:42" x14ac:dyDescent="0.3">
      <c r="B45" s="6">
        <v>3</v>
      </c>
      <c r="C45" s="6">
        <v>320856</v>
      </c>
      <c r="P45" s="6">
        <v>3</v>
      </c>
      <c r="Q45" s="6">
        <v>9081</v>
      </c>
      <c r="AF45" s="6">
        <v>3</v>
      </c>
      <c r="AG45" s="6">
        <v>28278</v>
      </c>
    </row>
    <row r="46" spans="1:42" x14ac:dyDescent="0.3">
      <c r="B46" s="6">
        <v>4</v>
      </c>
      <c r="C46" s="6">
        <v>45216</v>
      </c>
      <c r="P46" s="6">
        <v>4</v>
      </c>
      <c r="Q46" s="6">
        <v>17214</v>
      </c>
      <c r="AF46" s="6">
        <v>4</v>
      </c>
      <c r="AG46" s="6">
        <v>62604</v>
      </c>
    </row>
    <row r="47" spans="1:42" x14ac:dyDescent="0.3">
      <c r="B47" s="6">
        <v>5</v>
      </c>
      <c r="C47" s="6">
        <v>72504</v>
      </c>
      <c r="P47" s="6">
        <v>5</v>
      </c>
      <c r="Q47" s="6">
        <v>9264</v>
      </c>
      <c r="AF47" s="17">
        <v>5</v>
      </c>
      <c r="AG47" s="17">
        <v>6660</v>
      </c>
    </row>
    <row r="48" spans="1:42" x14ac:dyDescent="0.3">
      <c r="B48" s="6">
        <v>6</v>
      </c>
      <c r="C48" s="6">
        <v>154800</v>
      </c>
      <c r="P48" s="6">
        <v>6</v>
      </c>
      <c r="Q48" s="6">
        <v>6414</v>
      </c>
      <c r="AF48" s="6">
        <v>6</v>
      </c>
      <c r="AG48" s="6">
        <v>0</v>
      </c>
    </row>
    <row r="49" spans="2:33" x14ac:dyDescent="0.3">
      <c r="B49" s="6">
        <v>7</v>
      </c>
      <c r="C49" s="6">
        <v>29412</v>
      </c>
      <c r="P49" s="6">
        <v>7</v>
      </c>
      <c r="Q49" s="6">
        <v>26388</v>
      </c>
      <c r="AF49" s="6">
        <v>7</v>
      </c>
      <c r="AG49" s="6">
        <v>0</v>
      </c>
    </row>
    <row r="50" spans="2:33" x14ac:dyDescent="0.3">
      <c r="B50" s="6">
        <v>8</v>
      </c>
      <c r="C50" s="6">
        <v>0</v>
      </c>
      <c r="P50" s="6">
        <v>8</v>
      </c>
      <c r="Q50" s="6">
        <v>44178</v>
      </c>
      <c r="AF50" s="6">
        <v>8</v>
      </c>
      <c r="AG50" s="6">
        <v>0</v>
      </c>
    </row>
    <row r="53" spans="2:33" ht="35.4" customHeight="1" x14ac:dyDescent="0.3">
      <c r="B53" s="8" t="s">
        <v>4</v>
      </c>
      <c r="C53" s="9">
        <f>SUMPRODUCT(B43:B50,C43:C50)/SUM(C43:C50)</f>
        <v>2.6953470317024846</v>
      </c>
    </row>
    <row r="55" spans="2:33" x14ac:dyDescent="0.3">
      <c r="E55" s="3">
        <f>SUM(C43:C45)</f>
        <v>957780</v>
      </c>
    </row>
    <row r="56" spans="2:33" x14ac:dyDescent="0.3">
      <c r="E56" s="3">
        <f>SUM(C46:C50)</f>
        <v>301932</v>
      </c>
    </row>
    <row r="68" spans="1:42" ht="44.4" customHeight="1" x14ac:dyDescent="0.3">
      <c r="A68" s="10" t="s">
        <v>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1:42" ht="44.4" customHeight="1" x14ac:dyDescent="0.3">
      <c r="A69" s="22" t="s">
        <v>10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 t="s">
        <v>11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4" t="s">
        <v>12</v>
      </c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5"/>
    </row>
    <row r="74" spans="1:42" ht="15" thickBot="1" x14ac:dyDescent="0.35"/>
    <row r="75" spans="1:42" ht="24" customHeight="1" thickTop="1" thickBot="1" x14ac:dyDescent="0.35">
      <c r="B75" s="1" t="s">
        <v>2</v>
      </c>
      <c r="C75" s="1" t="s">
        <v>3</v>
      </c>
      <c r="P75" s="1" t="s">
        <v>6</v>
      </c>
      <c r="Q75" s="1" t="s">
        <v>7</v>
      </c>
      <c r="AF75" s="5" t="s">
        <v>8</v>
      </c>
      <c r="AG75" s="1" t="s">
        <v>7</v>
      </c>
    </row>
    <row r="76" spans="1:42" ht="15" thickTop="1" x14ac:dyDescent="0.3">
      <c r="B76" s="4">
        <v>1</v>
      </c>
      <c r="C76" s="4">
        <v>12600255</v>
      </c>
      <c r="P76" s="4">
        <v>1</v>
      </c>
      <c r="Q76" s="4">
        <v>531441</v>
      </c>
      <c r="AF76" s="4">
        <v>1</v>
      </c>
      <c r="AG76" s="4">
        <v>1064418</v>
      </c>
    </row>
    <row r="77" spans="1:42" x14ac:dyDescent="0.3">
      <c r="B77" s="6">
        <v>2</v>
      </c>
      <c r="C77" s="6">
        <v>1730337</v>
      </c>
      <c r="P77" s="6">
        <v>2</v>
      </c>
      <c r="Q77" s="6">
        <v>595524</v>
      </c>
      <c r="AF77" s="6">
        <v>2</v>
      </c>
      <c r="AG77" s="6">
        <v>254316</v>
      </c>
    </row>
    <row r="78" spans="1:42" x14ac:dyDescent="0.3">
      <c r="B78" s="6">
        <v>3</v>
      </c>
      <c r="C78" s="6">
        <v>9288396</v>
      </c>
      <c r="P78" s="6">
        <v>3</v>
      </c>
      <c r="Q78" s="6">
        <v>117549</v>
      </c>
      <c r="AF78" s="6">
        <v>3</v>
      </c>
      <c r="AG78" s="6">
        <v>618618</v>
      </c>
    </row>
    <row r="79" spans="1:42" x14ac:dyDescent="0.3">
      <c r="B79" s="6">
        <v>4</v>
      </c>
      <c r="C79" s="6">
        <v>812496</v>
      </c>
      <c r="P79" s="6">
        <v>4</v>
      </c>
      <c r="Q79" s="6">
        <v>257058</v>
      </c>
      <c r="AF79" s="6">
        <v>4</v>
      </c>
      <c r="AG79" s="6">
        <v>2129952</v>
      </c>
    </row>
    <row r="80" spans="1:42" x14ac:dyDescent="0.3">
      <c r="B80" s="6">
        <v>5</v>
      </c>
      <c r="C80" s="6">
        <v>1909176</v>
      </c>
      <c r="P80" s="6">
        <v>5</v>
      </c>
      <c r="Q80" s="6">
        <v>147552</v>
      </c>
      <c r="AF80" s="17">
        <v>5</v>
      </c>
      <c r="AG80" s="17">
        <v>184224</v>
      </c>
    </row>
    <row r="81" spans="2:33" x14ac:dyDescent="0.3">
      <c r="B81" s="6">
        <v>6</v>
      </c>
      <c r="C81" s="6">
        <v>6325668</v>
      </c>
      <c r="P81" s="6">
        <v>6</v>
      </c>
      <c r="Q81" s="6">
        <v>111738</v>
      </c>
      <c r="AF81" s="6">
        <v>6</v>
      </c>
      <c r="AG81" s="6">
        <v>0</v>
      </c>
    </row>
    <row r="82" spans="2:33" x14ac:dyDescent="0.3">
      <c r="B82" s="6">
        <v>7</v>
      </c>
      <c r="C82" s="6">
        <v>1345896</v>
      </c>
      <c r="P82" s="6">
        <v>7</v>
      </c>
      <c r="Q82" s="6">
        <v>674172</v>
      </c>
      <c r="AF82" s="6">
        <v>7</v>
      </c>
      <c r="AG82" s="6">
        <v>0</v>
      </c>
    </row>
    <row r="83" spans="2:33" x14ac:dyDescent="0.3">
      <c r="B83" s="6">
        <v>8</v>
      </c>
      <c r="C83" s="6">
        <v>0</v>
      </c>
      <c r="P83" s="6">
        <v>8</v>
      </c>
      <c r="Q83" s="6">
        <v>1816494</v>
      </c>
      <c r="AF83" s="6">
        <v>8</v>
      </c>
      <c r="AG83" s="6">
        <v>0</v>
      </c>
    </row>
    <row r="86" spans="2:33" ht="32.4" customHeight="1" x14ac:dyDescent="0.3">
      <c r="B86" s="8" t="s">
        <v>4</v>
      </c>
      <c r="C86" s="9">
        <f>SUMPRODUCT(B76:B83,C76:C83)/SUM(C76:C83)</f>
        <v>3.0605837771737598</v>
      </c>
    </row>
    <row r="88" spans="2:33" x14ac:dyDescent="0.3">
      <c r="E88" s="3">
        <f>SUM(C76:C78)</f>
        <v>23618988</v>
      </c>
    </row>
    <row r="89" spans="2:33" x14ac:dyDescent="0.3">
      <c r="E89" s="3">
        <f>SUM(C79:C83)</f>
        <v>10393236</v>
      </c>
    </row>
  </sheetData>
  <mergeCells count="12">
    <mergeCell ref="A69:M69"/>
    <mergeCell ref="N69:AC69"/>
    <mergeCell ref="AD69:AP69"/>
    <mergeCell ref="A36:M36"/>
    <mergeCell ref="N36:AC36"/>
    <mergeCell ref="AD36:AP36"/>
    <mergeCell ref="A35:AP35"/>
    <mergeCell ref="A2:AP2"/>
    <mergeCell ref="A68:AP68"/>
    <mergeCell ref="A3:M3"/>
    <mergeCell ref="N3:AC3"/>
    <mergeCell ref="AD3:AP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8614-4142-444F-96EF-3A2458809F79}">
  <dimension ref="A2:AP101"/>
  <sheetViews>
    <sheetView zoomScale="40" zoomScaleNormal="40" workbookViewId="0">
      <selection activeCell="BC50" sqref="BC50"/>
    </sheetView>
  </sheetViews>
  <sheetFormatPr defaultRowHeight="14.4" x14ac:dyDescent="0.3"/>
  <cols>
    <col min="1" max="1" width="8.88671875" style="3"/>
    <col min="2" max="2" width="17.6640625" style="3" customWidth="1"/>
    <col min="3" max="3" width="19.44140625" style="3" customWidth="1"/>
    <col min="4" max="14" width="8.88671875" style="3"/>
    <col min="15" max="15" width="8.88671875" style="3" customWidth="1"/>
    <col min="16" max="16" width="21.88671875" style="3" customWidth="1"/>
    <col min="17" max="17" width="21.5546875" style="3" customWidth="1"/>
    <col min="18" max="31" width="8.88671875" style="3"/>
    <col min="32" max="32" width="24.6640625" style="3" customWidth="1"/>
    <col min="33" max="33" width="19.21875" style="3" customWidth="1"/>
    <col min="34" max="16384" width="8.88671875" style="3"/>
  </cols>
  <sheetData>
    <row r="2" spans="1:42" ht="39" customHeight="1" x14ac:dyDescent="0.3">
      <c r="A2" s="21" t="s">
        <v>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1:42" ht="39" customHeight="1" x14ac:dyDescent="0.3">
      <c r="A3" s="22" t="s">
        <v>10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 t="s">
        <v>11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4" t="s">
        <v>12</v>
      </c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5"/>
    </row>
    <row r="7" spans="1:42" ht="15" thickBot="1" x14ac:dyDescent="0.35"/>
    <row r="8" spans="1:42" ht="24" customHeight="1" thickTop="1" thickBot="1" x14ac:dyDescent="0.35">
      <c r="B8" s="1" t="s">
        <v>2</v>
      </c>
      <c r="C8" s="1" t="s">
        <v>5</v>
      </c>
      <c r="P8" s="1" t="s">
        <v>6</v>
      </c>
      <c r="Q8" s="1" t="s">
        <v>7</v>
      </c>
      <c r="AF8" s="5" t="s">
        <v>8</v>
      </c>
      <c r="AG8" s="1" t="s">
        <v>7</v>
      </c>
    </row>
    <row r="9" spans="1:42" ht="15" thickTop="1" x14ac:dyDescent="0.3">
      <c r="B9" s="6">
        <v>1</v>
      </c>
      <c r="C9" s="6">
        <v>6000736</v>
      </c>
      <c r="P9" s="4">
        <v>1</v>
      </c>
      <c r="Q9" s="4">
        <v>65536</v>
      </c>
      <c r="AF9" s="6">
        <v>1</v>
      </c>
      <c r="AG9" s="6">
        <v>138440</v>
      </c>
    </row>
    <row r="10" spans="1:42" x14ac:dyDescent="0.3">
      <c r="B10" s="6">
        <v>2</v>
      </c>
      <c r="C10" s="6">
        <v>1580796</v>
      </c>
      <c r="P10" s="6">
        <v>2</v>
      </c>
      <c r="Q10" s="6">
        <v>121472</v>
      </c>
      <c r="AF10" s="6">
        <v>2</v>
      </c>
      <c r="AG10" s="6">
        <v>163616</v>
      </c>
    </row>
    <row r="11" spans="1:42" x14ac:dyDescent="0.3">
      <c r="B11" s="6">
        <v>3</v>
      </c>
      <c r="C11" s="6">
        <v>2216844</v>
      </c>
      <c r="P11" s="6">
        <v>3</v>
      </c>
      <c r="Q11" s="6">
        <v>77164</v>
      </c>
      <c r="AF11" s="6">
        <v>3</v>
      </c>
      <c r="AG11" s="6">
        <v>165480</v>
      </c>
    </row>
    <row r="12" spans="1:42" x14ac:dyDescent="0.3">
      <c r="B12" s="6">
        <v>4</v>
      </c>
      <c r="C12" s="6">
        <v>2291160</v>
      </c>
      <c r="P12" s="6">
        <v>4</v>
      </c>
      <c r="Q12" s="6">
        <v>95748</v>
      </c>
      <c r="AF12" s="6">
        <v>4</v>
      </c>
      <c r="AG12" s="6">
        <v>206256</v>
      </c>
    </row>
    <row r="13" spans="1:42" x14ac:dyDescent="0.3">
      <c r="B13" s="6">
        <v>5</v>
      </c>
      <c r="C13" s="6">
        <v>823104</v>
      </c>
      <c r="P13" s="6">
        <v>5</v>
      </c>
      <c r="Q13" s="6">
        <v>68892</v>
      </c>
      <c r="AF13" s="6">
        <v>5</v>
      </c>
      <c r="AG13" s="6">
        <v>184488</v>
      </c>
    </row>
    <row r="14" spans="1:42" x14ac:dyDescent="0.3">
      <c r="B14" s="6">
        <v>6</v>
      </c>
      <c r="C14" s="6">
        <v>935472</v>
      </c>
      <c r="P14" s="6">
        <v>6</v>
      </c>
      <c r="Q14" s="6">
        <v>58044</v>
      </c>
      <c r="AF14" s="6">
        <v>6</v>
      </c>
      <c r="AG14" s="6">
        <v>144264</v>
      </c>
    </row>
    <row r="15" spans="1:42" x14ac:dyDescent="0.3">
      <c r="B15" s="6">
        <v>7</v>
      </c>
      <c r="C15" s="6">
        <v>794304</v>
      </c>
      <c r="P15" s="6">
        <v>7</v>
      </c>
      <c r="Q15" s="6">
        <v>70776</v>
      </c>
      <c r="AF15" s="6">
        <v>7</v>
      </c>
      <c r="AG15" s="6">
        <v>31104</v>
      </c>
    </row>
    <row r="16" spans="1:42" x14ac:dyDescent="0.3">
      <c r="B16" s="6">
        <v>8</v>
      </c>
      <c r="C16" s="6">
        <v>522960</v>
      </c>
      <c r="P16" s="6">
        <v>8</v>
      </c>
      <c r="Q16" s="6">
        <v>87768</v>
      </c>
      <c r="AF16" s="6">
        <v>8</v>
      </c>
      <c r="AG16" s="6">
        <v>13632</v>
      </c>
    </row>
    <row r="17" spans="2:33" x14ac:dyDescent="0.3">
      <c r="B17" s="6">
        <v>9</v>
      </c>
      <c r="C17" s="6">
        <v>691728</v>
      </c>
      <c r="P17" s="6">
        <v>9</v>
      </c>
      <c r="Q17" s="6">
        <v>38928</v>
      </c>
      <c r="AF17" s="17">
        <v>9</v>
      </c>
      <c r="AG17" s="17">
        <v>1296</v>
      </c>
    </row>
    <row r="18" spans="2:33" x14ac:dyDescent="0.3">
      <c r="B18" s="6">
        <v>10</v>
      </c>
      <c r="C18" s="6">
        <v>491952</v>
      </c>
      <c r="P18" s="6">
        <v>10</v>
      </c>
      <c r="Q18" s="6">
        <v>38784</v>
      </c>
      <c r="AF18" s="6">
        <v>10</v>
      </c>
      <c r="AG18" s="6">
        <v>0</v>
      </c>
    </row>
    <row r="19" spans="2:33" ht="14.4" customHeight="1" x14ac:dyDescent="0.3">
      <c r="B19" s="6">
        <v>11</v>
      </c>
      <c r="C19" s="6">
        <v>143616</v>
      </c>
      <c r="P19" s="6">
        <v>11</v>
      </c>
      <c r="Q19" s="6">
        <v>62712</v>
      </c>
      <c r="AF19" s="6">
        <v>11</v>
      </c>
      <c r="AG19" s="6">
        <v>0</v>
      </c>
    </row>
    <row r="20" spans="2:33" ht="14.4" customHeight="1" x14ac:dyDescent="0.3">
      <c r="B20" s="6">
        <v>12</v>
      </c>
      <c r="C20" s="6">
        <v>98304</v>
      </c>
      <c r="P20" s="6">
        <v>12</v>
      </c>
      <c r="Q20" s="6">
        <v>61176</v>
      </c>
      <c r="AF20" s="6">
        <v>12</v>
      </c>
      <c r="AG20" s="6">
        <v>0</v>
      </c>
    </row>
    <row r="21" spans="2:33" x14ac:dyDescent="0.3">
      <c r="B21" s="6">
        <v>13</v>
      </c>
      <c r="C21" s="6">
        <v>54528</v>
      </c>
      <c r="E21" s="3">
        <f>SUM(C9:C12)</f>
        <v>12089536</v>
      </c>
      <c r="P21" s="6">
        <v>13</v>
      </c>
      <c r="Q21" s="6">
        <v>35760</v>
      </c>
      <c r="AF21" s="6">
        <v>13</v>
      </c>
      <c r="AG21" s="6">
        <v>0</v>
      </c>
    </row>
    <row r="22" spans="2:33" x14ac:dyDescent="0.3">
      <c r="B22" s="6">
        <v>14</v>
      </c>
      <c r="C22" s="6">
        <v>110208</v>
      </c>
      <c r="E22" s="3">
        <f>SUM(C13:C24)</f>
        <v>4687680</v>
      </c>
      <c r="P22" s="6">
        <v>14</v>
      </c>
      <c r="Q22" s="6">
        <v>66864</v>
      </c>
      <c r="AF22" s="6">
        <v>14</v>
      </c>
      <c r="AG22" s="6">
        <v>0</v>
      </c>
    </row>
    <row r="23" spans="2:33" x14ac:dyDescent="0.3">
      <c r="B23" s="6">
        <v>15</v>
      </c>
      <c r="C23" s="6">
        <v>21504</v>
      </c>
      <c r="P23" s="6">
        <v>15</v>
      </c>
      <c r="Q23" s="6">
        <v>19104</v>
      </c>
      <c r="AF23" s="6">
        <v>15</v>
      </c>
      <c r="AG23" s="6">
        <v>0</v>
      </c>
    </row>
    <row r="24" spans="2:33" x14ac:dyDescent="0.3">
      <c r="B24" s="6">
        <v>16</v>
      </c>
      <c r="C24" s="6">
        <v>0</v>
      </c>
      <c r="P24" s="6">
        <v>16</v>
      </c>
      <c r="Q24" s="6">
        <v>79848</v>
      </c>
      <c r="AF24" s="6">
        <v>16</v>
      </c>
      <c r="AG24" s="6">
        <v>0</v>
      </c>
    </row>
    <row r="27" spans="2:33" ht="37.799999999999997" customHeight="1" x14ac:dyDescent="0.3">
      <c r="B27" s="8" t="s">
        <v>4</v>
      </c>
      <c r="C27" s="9">
        <f>SUMPRODUCT(B9:B24,C9:C24)/SUM(C9:C24)</f>
        <v>3.6316211223602295</v>
      </c>
    </row>
    <row r="39" spans="1:42" ht="43.2" customHeight="1" x14ac:dyDescent="0.3">
      <c r="A39" s="10" t="s">
        <v>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1:42" ht="43.2" customHeight="1" x14ac:dyDescent="0.3">
      <c r="A40" s="22" t="s">
        <v>10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 t="s">
        <v>11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4" t="s">
        <v>12</v>
      </c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5"/>
    </row>
    <row r="45" spans="1:42" ht="15" thickBot="1" x14ac:dyDescent="0.35"/>
    <row r="46" spans="1:42" ht="22.2" customHeight="1" thickTop="1" thickBot="1" x14ac:dyDescent="0.35">
      <c r="B46" s="1" t="s">
        <v>2</v>
      </c>
      <c r="C46" s="1" t="s">
        <v>3</v>
      </c>
      <c r="P46" s="1" t="s">
        <v>6</v>
      </c>
      <c r="Q46" s="1" t="s">
        <v>7</v>
      </c>
      <c r="AF46" s="5" t="s">
        <v>8</v>
      </c>
      <c r="AG46" s="1" t="s">
        <v>7</v>
      </c>
    </row>
    <row r="47" spans="1:42" ht="15" thickTop="1" x14ac:dyDescent="0.3">
      <c r="B47" s="14">
        <v>1</v>
      </c>
      <c r="C47" s="14">
        <v>1008448336</v>
      </c>
      <c r="P47" s="14">
        <v>1</v>
      </c>
      <c r="Q47" s="14">
        <v>16777216</v>
      </c>
      <c r="AF47" s="14">
        <v>1</v>
      </c>
      <c r="AG47" s="14">
        <v>33736472</v>
      </c>
    </row>
    <row r="48" spans="1:42" x14ac:dyDescent="0.3">
      <c r="B48" s="6">
        <v>2</v>
      </c>
      <c r="C48" s="6">
        <v>138149580</v>
      </c>
      <c r="P48" s="6">
        <v>2</v>
      </c>
      <c r="Q48" s="6">
        <v>22100480</v>
      </c>
      <c r="AF48" s="6">
        <v>2</v>
      </c>
      <c r="AG48" s="6">
        <v>14560760</v>
      </c>
    </row>
    <row r="49" spans="2:33" x14ac:dyDescent="0.3">
      <c r="B49" s="6">
        <v>3</v>
      </c>
      <c r="C49" s="6">
        <v>300521124</v>
      </c>
      <c r="P49" s="6">
        <v>3</v>
      </c>
      <c r="Q49" s="6">
        <v>6865060</v>
      </c>
      <c r="AF49" s="6">
        <v>3</v>
      </c>
      <c r="AG49" s="6">
        <v>16167816</v>
      </c>
    </row>
    <row r="50" spans="2:33" x14ac:dyDescent="0.3">
      <c r="B50" s="6">
        <v>4</v>
      </c>
      <c r="C50" s="6">
        <v>757745784</v>
      </c>
      <c r="P50" s="6">
        <v>4</v>
      </c>
      <c r="Q50" s="6">
        <v>7684692</v>
      </c>
      <c r="AF50" s="6">
        <v>4</v>
      </c>
      <c r="AG50" s="6">
        <v>43059648</v>
      </c>
    </row>
    <row r="51" spans="2:33" x14ac:dyDescent="0.3">
      <c r="B51" s="6">
        <v>5</v>
      </c>
      <c r="C51" s="6">
        <v>139083768</v>
      </c>
      <c r="P51" s="6">
        <v>5</v>
      </c>
      <c r="Q51" s="6">
        <v>5360892</v>
      </c>
      <c r="AF51" s="6">
        <v>5</v>
      </c>
      <c r="AG51" s="6">
        <v>74322192</v>
      </c>
    </row>
    <row r="52" spans="2:33" x14ac:dyDescent="0.3">
      <c r="B52" s="6">
        <v>6</v>
      </c>
      <c r="C52" s="6">
        <v>225484128</v>
      </c>
      <c r="P52" s="6">
        <v>6</v>
      </c>
      <c r="Q52" s="6">
        <v>5250012</v>
      </c>
      <c r="AF52" s="6">
        <v>6</v>
      </c>
      <c r="AG52" s="6">
        <v>62873352</v>
      </c>
    </row>
    <row r="53" spans="2:33" x14ac:dyDescent="0.3">
      <c r="B53" s="6">
        <v>7</v>
      </c>
      <c r="C53" s="6">
        <v>223478640</v>
      </c>
      <c r="P53" s="6">
        <v>7</v>
      </c>
      <c r="Q53" s="6">
        <v>9650808</v>
      </c>
      <c r="AF53" s="6">
        <v>7</v>
      </c>
      <c r="AG53" s="6">
        <v>14852736</v>
      </c>
    </row>
    <row r="54" spans="2:33" x14ac:dyDescent="0.3">
      <c r="B54" s="6">
        <v>8</v>
      </c>
      <c r="C54" s="6">
        <v>245708784</v>
      </c>
      <c r="P54" s="6">
        <v>8</v>
      </c>
      <c r="Q54" s="6">
        <v>14651088</v>
      </c>
      <c r="AF54" s="6">
        <v>8</v>
      </c>
      <c r="AG54" s="6">
        <v>7555104</v>
      </c>
    </row>
    <row r="55" spans="2:33" x14ac:dyDescent="0.3">
      <c r="B55" s="6">
        <v>9</v>
      </c>
      <c r="C55" s="6">
        <v>404812368</v>
      </c>
      <c r="P55" s="6">
        <v>9</v>
      </c>
      <c r="Q55" s="6">
        <v>6059496</v>
      </c>
      <c r="AF55" s="6">
        <v>9</v>
      </c>
      <c r="AG55" s="6">
        <v>1224144</v>
      </c>
    </row>
    <row r="56" spans="2:33" x14ac:dyDescent="0.3">
      <c r="B56" s="6">
        <v>10</v>
      </c>
      <c r="C56" s="6">
        <v>462502368</v>
      </c>
      <c r="P56" s="6">
        <v>10</v>
      </c>
      <c r="Q56" s="6">
        <v>6186816</v>
      </c>
      <c r="AF56" s="6">
        <v>10</v>
      </c>
      <c r="AG56" s="6">
        <v>78768</v>
      </c>
    </row>
    <row r="57" spans="2:33" x14ac:dyDescent="0.3">
      <c r="B57" s="6">
        <v>11</v>
      </c>
      <c r="C57" s="6">
        <v>116237232</v>
      </c>
      <c r="P57" s="6">
        <v>11</v>
      </c>
      <c r="Q57" s="6">
        <v>13782672</v>
      </c>
      <c r="AF57" s="17">
        <v>11</v>
      </c>
      <c r="AG57" s="17">
        <v>4464</v>
      </c>
    </row>
    <row r="58" spans="2:33" x14ac:dyDescent="0.3">
      <c r="B58" s="6">
        <v>12</v>
      </c>
      <c r="C58" s="6">
        <v>83761488</v>
      </c>
      <c r="P58" s="6">
        <v>12</v>
      </c>
      <c r="Q58" s="6">
        <v>17947248</v>
      </c>
      <c r="AF58" s="6">
        <v>12</v>
      </c>
      <c r="AG58" s="6">
        <v>0</v>
      </c>
    </row>
    <row r="59" spans="2:33" x14ac:dyDescent="0.3">
      <c r="B59" s="6">
        <v>13</v>
      </c>
      <c r="C59" s="6">
        <v>69439392</v>
      </c>
      <c r="E59" s="3">
        <f>SUM(C47:C50)</f>
        <v>2204864824</v>
      </c>
      <c r="P59" s="6">
        <v>13</v>
      </c>
      <c r="Q59" s="6">
        <v>16477848</v>
      </c>
      <c r="AF59" s="6">
        <v>13</v>
      </c>
      <c r="AG59" s="6">
        <v>0</v>
      </c>
    </row>
    <row r="60" spans="2:33" x14ac:dyDescent="0.3">
      <c r="B60" s="6">
        <v>14</v>
      </c>
      <c r="C60" s="6">
        <v>103533696</v>
      </c>
      <c r="E60" s="3">
        <f>SUM(C51:C62)</f>
        <v>2090102472</v>
      </c>
      <c r="P60" s="6">
        <v>14</v>
      </c>
      <c r="Q60" s="6">
        <v>34881840</v>
      </c>
      <c r="AF60" s="6">
        <v>14</v>
      </c>
      <c r="AG60" s="6">
        <v>0</v>
      </c>
    </row>
    <row r="61" spans="2:33" x14ac:dyDescent="0.3">
      <c r="B61" s="6">
        <v>15</v>
      </c>
      <c r="C61" s="6">
        <v>16060608</v>
      </c>
      <c r="P61" s="6">
        <v>15</v>
      </c>
      <c r="Q61" s="6">
        <v>17440704</v>
      </c>
      <c r="AF61" s="6">
        <v>15</v>
      </c>
      <c r="AG61" s="6">
        <v>0</v>
      </c>
    </row>
    <row r="62" spans="2:33" x14ac:dyDescent="0.3">
      <c r="B62" s="6">
        <v>16</v>
      </c>
      <c r="C62" s="6">
        <v>0</v>
      </c>
      <c r="P62" s="6">
        <v>16</v>
      </c>
      <c r="Q62" s="6">
        <v>67318584</v>
      </c>
      <c r="AF62" s="6">
        <v>16</v>
      </c>
      <c r="AG62" s="6">
        <v>0</v>
      </c>
    </row>
    <row r="65" spans="2:3" ht="35.4" customHeight="1" x14ac:dyDescent="0.3">
      <c r="B65" s="8" t="s">
        <v>4</v>
      </c>
      <c r="C65" s="9">
        <f>SUMPRODUCT(B47:B62,C47:C62)/SUM(C47:C62)</f>
        <v>5.5741550689563155</v>
      </c>
    </row>
    <row r="84" spans="1:37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ht="24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2"/>
      <c r="AG86" s="11"/>
      <c r="AH86" s="11"/>
      <c r="AI86" s="11"/>
      <c r="AJ86" s="11"/>
      <c r="AK86" s="11"/>
    </row>
    <row r="87" spans="1:37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ht="32.4" customHeight="1" x14ac:dyDescent="0.3">
      <c r="A97" s="11"/>
      <c r="B97" s="12"/>
      <c r="C97" s="1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</sheetData>
  <mergeCells count="8">
    <mergeCell ref="A40:M40"/>
    <mergeCell ref="N40:AC40"/>
    <mergeCell ref="AD40:AP40"/>
    <mergeCell ref="A2:AP2"/>
    <mergeCell ref="A39:AP39"/>
    <mergeCell ref="A3:M3"/>
    <mergeCell ref="N3:AC3"/>
    <mergeCell ref="AD3:AP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487F-A6F0-4F7C-B18C-0FDD56858B3C}">
  <dimension ref="A2:AQ100"/>
  <sheetViews>
    <sheetView topLeftCell="A2" zoomScale="45" zoomScaleNormal="45" workbookViewId="0">
      <selection activeCell="U46" sqref="U46"/>
    </sheetView>
  </sheetViews>
  <sheetFormatPr defaultRowHeight="14.4" x14ac:dyDescent="0.3"/>
  <cols>
    <col min="1" max="1" width="8.88671875" style="3"/>
    <col min="2" max="2" width="17.6640625" style="3" customWidth="1"/>
    <col min="3" max="3" width="19.44140625" style="3" customWidth="1"/>
    <col min="4" max="14" width="8.88671875" style="3"/>
    <col min="15" max="15" width="8.88671875" style="3" customWidth="1"/>
    <col min="16" max="16" width="21.88671875" style="3" customWidth="1"/>
    <col min="17" max="17" width="21.5546875" style="3" customWidth="1"/>
    <col min="18" max="31" width="8.88671875" style="3"/>
    <col min="32" max="32" width="24.6640625" style="3" customWidth="1"/>
    <col min="33" max="33" width="19.21875" style="3" customWidth="1"/>
    <col min="34" max="16384" width="8.88671875" style="3"/>
  </cols>
  <sheetData>
    <row r="2" spans="1:42" ht="39" customHeight="1" x14ac:dyDescent="0.3">
      <c r="A2" s="21" t="s">
        <v>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1:42" ht="39" customHeight="1" x14ac:dyDescent="0.3">
      <c r="A3" s="22" t="s">
        <v>10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 t="s">
        <v>11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4" t="s">
        <v>12</v>
      </c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5"/>
    </row>
    <row r="7" spans="1:42" ht="15" thickBot="1" x14ac:dyDescent="0.35"/>
    <row r="8" spans="1:42" ht="24" customHeight="1" thickTop="1" thickBot="1" x14ac:dyDescent="0.35">
      <c r="B8" s="1" t="s">
        <v>2</v>
      </c>
      <c r="C8" s="1" t="s">
        <v>5</v>
      </c>
      <c r="P8" s="1" t="s">
        <v>6</v>
      </c>
      <c r="Q8" s="1" t="s">
        <v>7</v>
      </c>
      <c r="AF8" s="5" t="s">
        <v>8</v>
      </c>
      <c r="AG8" s="1" t="s">
        <v>7</v>
      </c>
    </row>
    <row r="9" spans="1:42" ht="15" thickTop="1" x14ac:dyDescent="0.3">
      <c r="B9" s="4">
        <v>1</v>
      </c>
      <c r="C9" s="6">
        <v>2509566165</v>
      </c>
      <c r="P9" s="4">
        <v>1</v>
      </c>
      <c r="Q9" s="4">
        <v>9765625</v>
      </c>
      <c r="AF9" s="4">
        <v>1</v>
      </c>
      <c r="AG9" s="6">
        <v>20419890</v>
      </c>
    </row>
    <row r="10" spans="1:42" x14ac:dyDescent="0.3">
      <c r="B10" s="6">
        <v>2</v>
      </c>
      <c r="C10" s="6">
        <v>546479935</v>
      </c>
      <c r="P10" s="6">
        <v>2</v>
      </c>
      <c r="Q10" s="6">
        <v>19715880</v>
      </c>
      <c r="AF10" s="6">
        <v>2</v>
      </c>
      <c r="AG10" s="6">
        <v>26916090</v>
      </c>
    </row>
    <row r="11" spans="1:42" x14ac:dyDescent="0.3">
      <c r="B11" s="6">
        <v>3</v>
      </c>
      <c r="C11" s="6">
        <v>721792240</v>
      </c>
      <c r="P11" s="6">
        <v>3</v>
      </c>
      <c r="Q11" s="6">
        <v>13876755</v>
      </c>
      <c r="AF11" s="6">
        <v>3</v>
      </c>
      <c r="AG11" s="6">
        <v>28884880</v>
      </c>
    </row>
    <row r="12" spans="1:42" x14ac:dyDescent="0.3">
      <c r="B12" s="6">
        <v>4</v>
      </c>
      <c r="C12" s="6">
        <v>923648060</v>
      </c>
      <c r="P12" s="6">
        <v>4</v>
      </c>
      <c r="Q12" s="6">
        <v>14684900</v>
      </c>
      <c r="AF12" s="6">
        <v>4</v>
      </c>
      <c r="AG12" s="6">
        <v>36458560</v>
      </c>
    </row>
    <row r="13" spans="1:42" x14ac:dyDescent="0.3">
      <c r="B13" s="6">
        <v>5</v>
      </c>
      <c r="C13" s="6">
        <v>930089280</v>
      </c>
      <c r="P13" s="6">
        <v>5</v>
      </c>
      <c r="Q13" s="6">
        <v>10922040</v>
      </c>
      <c r="AF13" s="6">
        <v>5</v>
      </c>
      <c r="AG13" s="6">
        <v>40507020</v>
      </c>
    </row>
    <row r="14" spans="1:42" x14ac:dyDescent="0.3">
      <c r="B14" s="6">
        <v>6</v>
      </c>
      <c r="C14" s="6">
        <v>486814320</v>
      </c>
      <c r="P14" s="6">
        <v>6</v>
      </c>
      <c r="Q14" s="6">
        <v>10906680</v>
      </c>
      <c r="AF14" s="6">
        <v>6</v>
      </c>
      <c r="AG14" s="6">
        <v>50455440</v>
      </c>
    </row>
    <row r="15" spans="1:42" x14ac:dyDescent="0.3">
      <c r="B15" s="6">
        <v>7</v>
      </c>
      <c r="C15" s="6">
        <v>497386800</v>
      </c>
      <c r="P15" s="6">
        <v>7</v>
      </c>
      <c r="Q15" s="6">
        <v>11450880</v>
      </c>
      <c r="AF15" s="6">
        <v>7</v>
      </c>
      <c r="AG15" s="6">
        <v>39297960</v>
      </c>
    </row>
    <row r="16" spans="1:42" x14ac:dyDescent="0.3">
      <c r="B16" s="6">
        <v>8</v>
      </c>
      <c r="C16" s="6">
        <v>442752480</v>
      </c>
      <c r="P16" s="6">
        <v>8</v>
      </c>
      <c r="Q16" s="6">
        <v>13941740</v>
      </c>
      <c r="AF16" s="6">
        <v>8</v>
      </c>
      <c r="AG16" s="6">
        <v>39947280</v>
      </c>
    </row>
    <row r="17" spans="2:33" x14ac:dyDescent="0.3">
      <c r="B17" s="6">
        <v>9</v>
      </c>
      <c r="C17" s="6">
        <v>523357920</v>
      </c>
      <c r="P17" s="6">
        <v>9</v>
      </c>
      <c r="Q17" s="6">
        <v>9611040</v>
      </c>
      <c r="AF17" s="6">
        <v>9</v>
      </c>
      <c r="AG17" s="6">
        <v>15371160</v>
      </c>
    </row>
    <row r="18" spans="2:33" x14ac:dyDescent="0.3">
      <c r="B18" s="6">
        <v>10</v>
      </c>
      <c r="C18" s="6">
        <v>475375440</v>
      </c>
      <c r="P18" s="6">
        <v>10</v>
      </c>
      <c r="Q18" s="6">
        <v>9665040</v>
      </c>
      <c r="AF18" s="6">
        <v>10</v>
      </c>
      <c r="AG18" s="6">
        <v>7308120</v>
      </c>
    </row>
    <row r="19" spans="2:33" ht="14.4" customHeight="1" x14ac:dyDescent="0.3">
      <c r="B19" s="6">
        <v>11</v>
      </c>
      <c r="C19" s="6">
        <v>334562880</v>
      </c>
      <c r="P19" s="6">
        <v>11</v>
      </c>
      <c r="Q19" s="6">
        <v>11267280</v>
      </c>
      <c r="AF19" s="6">
        <v>11</v>
      </c>
      <c r="AG19" s="6">
        <v>4183680</v>
      </c>
    </row>
    <row r="20" spans="2:33" ht="14.4" customHeight="1" x14ac:dyDescent="0.3">
      <c r="B20" s="6">
        <v>12</v>
      </c>
      <c r="C20" s="6">
        <v>316434960</v>
      </c>
      <c r="P20" s="6">
        <v>12</v>
      </c>
      <c r="Q20" s="6">
        <v>12973740</v>
      </c>
      <c r="AF20" s="6">
        <v>12</v>
      </c>
      <c r="AG20" s="6">
        <v>1947840</v>
      </c>
    </row>
    <row r="21" spans="2:33" x14ac:dyDescent="0.3">
      <c r="B21" s="6">
        <v>13</v>
      </c>
      <c r="C21" s="6">
        <v>272886000</v>
      </c>
      <c r="E21" s="3">
        <f>SUM(C9:C13)</f>
        <v>5631575680</v>
      </c>
      <c r="P21" s="6">
        <v>13</v>
      </c>
      <c r="Q21" s="6">
        <v>9198480</v>
      </c>
      <c r="AF21" s="6">
        <v>13</v>
      </c>
      <c r="AG21" s="6">
        <v>537600</v>
      </c>
    </row>
    <row r="22" spans="2:33" x14ac:dyDescent="0.3">
      <c r="B22" s="6">
        <v>14</v>
      </c>
      <c r="C22" s="6">
        <v>301508160</v>
      </c>
      <c r="E22" s="3">
        <f>SUM(C14:C40)</f>
        <v>4368424320</v>
      </c>
      <c r="P22" s="6">
        <v>14</v>
      </c>
      <c r="Q22" s="6">
        <v>11529240</v>
      </c>
      <c r="AF22" s="6">
        <v>14</v>
      </c>
      <c r="AG22" s="6">
        <v>182400</v>
      </c>
    </row>
    <row r="23" spans="2:33" x14ac:dyDescent="0.3">
      <c r="B23" s="6">
        <v>15</v>
      </c>
      <c r="C23" s="6">
        <v>212572080</v>
      </c>
      <c r="P23" s="6">
        <v>15</v>
      </c>
      <c r="Q23" s="6">
        <v>7451520</v>
      </c>
      <c r="AF23" s="6">
        <v>15</v>
      </c>
      <c r="AG23" s="6">
        <v>67920</v>
      </c>
    </row>
    <row r="24" spans="2:33" x14ac:dyDescent="0.3">
      <c r="B24" s="6">
        <v>16</v>
      </c>
      <c r="C24" s="6">
        <v>78859200</v>
      </c>
      <c r="P24" s="6">
        <v>16</v>
      </c>
      <c r="Q24" s="6">
        <v>17366040</v>
      </c>
      <c r="AF24" s="17">
        <v>16</v>
      </c>
      <c r="AG24" s="17">
        <v>14160</v>
      </c>
    </row>
    <row r="25" spans="2:33" x14ac:dyDescent="0.3">
      <c r="B25" s="6">
        <f>B24+1</f>
        <v>17</v>
      </c>
      <c r="C25" s="6">
        <v>73931280</v>
      </c>
      <c r="P25" s="6">
        <f>P24+1</f>
        <v>17</v>
      </c>
      <c r="Q25" s="6">
        <v>8396160</v>
      </c>
      <c r="AF25" s="6">
        <f>AF24+1</f>
        <v>17</v>
      </c>
      <c r="AG25" s="6">
        <v>0</v>
      </c>
    </row>
    <row r="26" spans="2:33" x14ac:dyDescent="0.3">
      <c r="B26" s="6">
        <f t="shared" ref="B26:B40" si="0">B25+1</f>
        <v>18</v>
      </c>
      <c r="C26" s="6">
        <v>63557520</v>
      </c>
      <c r="P26" s="6">
        <f t="shared" ref="P26:P40" si="1">P25+1</f>
        <v>18</v>
      </c>
      <c r="Q26" s="6">
        <v>9392880</v>
      </c>
      <c r="AF26" s="6">
        <f t="shared" ref="AF26:AF40" si="2">AF25+1</f>
        <v>18</v>
      </c>
      <c r="AG26" s="6">
        <v>0</v>
      </c>
    </row>
    <row r="27" spans="2:33" x14ac:dyDescent="0.3">
      <c r="B27" s="6">
        <f t="shared" si="0"/>
        <v>19</v>
      </c>
      <c r="C27" s="6">
        <v>44900160</v>
      </c>
      <c r="P27" s="6">
        <f t="shared" si="1"/>
        <v>19</v>
      </c>
      <c r="Q27" s="6">
        <v>6493200</v>
      </c>
      <c r="AF27" s="6">
        <f t="shared" si="2"/>
        <v>19</v>
      </c>
      <c r="AG27" s="6">
        <v>0</v>
      </c>
    </row>
    <row r="28" spans="2:33" x14ac:dyDescent="0.3">
      <c r="B28" s="6">
        <f t="shared" si="0"/>
        <v>20</v>
      </c>
      <c r="C28" s="6">
        <v>52788000</v>
      </c>
      <c r="P28" s="6">
        <f t="shared" si="1"/>
        <v>20</v>
      </c>
      <c r="Q28" s="6">
        <v>7872240</v>
      </c>
      <c r="AF28" s="6">
        <f t="shared" si="2"/>
        <v>20</v>
      </c>
      <c r="AG28" s="6">
        <v>0</v>
      </c>
    </row>
    <row r="29" spans="2:33" x14ac:dyDescent="0.3">
      <c r="B29" s="6">
        <f t="shared" si="0"/>
        <v>21</v>
      </c>
      <c r="C29" s="6">
        <v>62640960</v>
      </c>
      <c r="P29" s="6">
        <f t="shared" si="1"/>
        <v>21</v>
      </c>
      <c r="Q29" s="6">
        <v>9301080</v>
      </c>
      <c r="AF29" s="6">
        <f t="shared" si="2"/>
        <v>21</v>
      </c>
      <c r="AG29" s="6">
        <v>0</v>
      </c>
    </row>
    <row r="30" spans="2:33" x14ac:dyDescent="0.3">
      <c r="B30" s="6">
        <f t="shared" si="0"/>
        <v>22</v>
      </c>
      <c r="C30" s="6">
        <v>23965680</v>
      </c>
      <c r="P30" s="6">
        <f t="shared" si="1"/>
        <v>22</v>
      </c>
      <c r="Q30" s="6">
        <v>6751080</v>
      </c>
      <c r="AF30" s="6">
        <f t="shared" si="2"/>
        <v>22</v>
      </c>
      <c r="AG30" s="6">
        <v>0</v>
      </c>
    </row>
    <row r="31" spans="2:33" x14ac:dyDescent="0.3">
      <c r="B31" s="6">
        <f t="shared" si="0"/>
        <v>23</v>
      </c>
      <c r="C31" s="6">
        <v>15529200</v>
      </c>
      <c r="P31" s="6">
        <f t="shared" si="1"/>
        <v>23</v>
      </c>
      <c r="Q31" s="6">
        <v>7497840</v>
      </c>
      <c r="AF31" s="6">
        <f t="shared" si="2"/>
        <v>23</v>
      </c>
      <c r="AG31" s="6">
        <v>0</v>
      </c>
    </row>
    <row r="32" spans="2:33" x14ac:dyDescent="0.3">
      <c r="B32" s="6">
        <f t="shared" si="0"/>
        <v>24</v>
      </c>
      <c r="C32" s="6">
        <v>15718080</v>
      </c>
      <c r="P32" s="6">
        <f t="shared" si="1"/>
        <v>24</v>
      </c>
      <c r="Q32" s="6">
        <v>9957480</v>
      </c>
      <c r="AF32" s="6">
        <f t="shared" si="2"/>
        <v>24</v>
      </c>
      <c r="AG32" s="6">
        <v>0</v>
      </c>
    </row>
    <row r="33" spans="1:43" x14ac:dyDescent="0.3">
      <c r="B33" s="6">
        <f t="shared" si="0"/>
        <v>25</v>
      </c>
      <c r="C33" s="6">
        <v>48722880</v>
      </c>
      <c r="P33" s="6">
        <f t="shared" si="1"/>
        <v>25</v>
      </c>
      <c r="Q33" s="6">
        <v>4136160</v>
      </c>
      <c r="AF33" s="6">
        <f t="shared" si="2"/>
        <v>25</v>
      </c>
      <c r="AG33" s="6">
        <v>0</v>
      </c>
    </row>
    <row r="34" spans="1:43" x14ac:dyDescent="0.3">
      <c r="B34" s="6">
        <f t="shared" si="0"/>
        <v>26</v>
      </c>
      <c r="C34" s="6">
        <v>1944000</v>
      </c>
      <c r="P34" s="6">
        <f t="shared" si="1"/>
        <v>26</v>
      </c>
      <c r="Q34" s="6">
        <v>10632000</v>
      </c>
      <c r="AF34" s="6">
        <f t="shared" si="2"/>
        <v>26</v>
      </c>
      <c r="AG34" s="6">
        <v>0</v>
      </c>
    </row>
    <row r="35" spans="1:43" x14ac:dyDescent="0.3">
      <c r="B35" s="6">
        <f t="shared" si="0"/>
        <v>27</v>
      </c>
      <c r="C35" s="6">
        <v>3346560</v>
      </c>
      <c r="P35" s="6">
        <f t="shared" si="1"/>
        <v>27</v>
      </c>
      <c r="Q35" s="6">
        <v>3229920</v>
      </c>
      <c r="AF35" s="6">
        <f t="shared" si="2"/>
        <v>27</v>
      </c>
      <c r="AG35" s="6">
        <v>0</v>
      </c>
    </row>
    <row r="36" spans="1:43" x14ac:dyDescent="0.3">
      <c r="B36" s="6">
        <f t="shared" si="0"/>
        <v>28</v>
      </c>
      <c r="C36" s="6">
        <v>1411200</v>
      </c>
      <c r="P36" s="6">
        <f t="shared" si="1"/>
        <v>28</v>
      </c>
      <c r="Q36" s="6">
        <v>12925440</v>
      </c>
      <c r="AF36" s="6">
        <f t="shared" si="2"/>
        <v>28</v>
      </c>
      <c r="AG36" s="6">
        <v>0</v>
      </c>
    </row>
    <row r="37" spans="1:43" x14ac:dyDescent="0.3">
      <c r="A37" s="11"/>
      <c r="B37" s="6">
        <f t="shared" si="0"/>
        <v>29</v>
      </c>
      <c r="C37" s="6">
        <v>5477760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6">
        <f t="shared" si="1"/>
        <v>29</v>
      </c>
      <c r="Q37" s="6">
        <v>2421360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6">
        <f t="shared" si="2"/>
        <v>29</v>
      </c>
      <c r="AG37" s="6">
        <v>0</v>
      </c>
      <c r="AH37" s="11"/>
      <c r="AI37" s="11"/>
      <c r="AJ37" s="11"/>
      <c r="AK37" s="11"/>
      <c r="AL37" s="11"/>
      <c r="AM37" s="11"/>
      <c r="AN37" s="11"/>
      <c r="AO37" s="11"/>
      <c r="AP37" s="11"/>
      <c r="AQ37" s="11"/>
    </row>
    <row r="38" spans="1:43" x14ac:dyDescent="0.3">
      <c r="A38" s="11"/>
      <c r="B38" s="6">
        <f t="shared" si="0"/>
        <v>30</v>
      </c>
      <c r="C38" s="6">
        <v>10252800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6">
        <f t="shared" si="1"/>
        <v>30</v>
      </c>
      <c r="Q38" s="6">
        <v>1947120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6">
        <f t="shared" si="2"/>
        <v>30</v>
      </c>
      <c r="AG38" s="6">
        <v>0</v>
      </c>
      <c r="AH38" s="11"/>
      <c r="AI38" s="11"/>
      <c r="AJ38" s="11"/>
      <c r="AK38" s="11"/>
      <c r="AL38" s="11"/>
      <c r="AM38" s="11"/>
      <c r="AN38" s="11"/>
      <c r="AO38" s="11"/>
      <c r="AP38" s="11"/>
      <c r="AQ38" s="11"/>
    </row>
    <row r="39" spans="1:43" x14ac:dyDescent="0.3">
      <c r="A39" s="11"/>
      <c r="B39" s="6">
        <f t="shared" si="0"/>
        <v>31</v>
      </c>
      <c r="C39" s="6">
        <v>1728000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6">
        <f t="shared" si="1"/>
        <v>31</v>
      </c>
      <c r="Q39" s="6">
        <v>1636320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6">
        <f t="shared" si="2"/>
        <v>31</v>
      </c>
      <c r="AG39" s="6">
        <v>0</v>
      </c>
      <c r="AH39" s="11"/>
      <c r="AI39" s="11"/>
      <c r="AJ39" s="11"/>
      <c r="AK39" s="11"/>
      <c r="AL39" s="11"/>
      <c r="AM39" s="11"/>
      <c r="AN39" s="11"/>
      <c r="AO39" s="11"/>
      <c r="AP39" s="11"/>
      <c r="AQ39" s="11"/>
    </row>
    <row r="40" spans="1:43" x14ac:dyDescent="0.3">
      <c r="A40" s="11"/>
      <c r="B40" s="6">
        <f t="shared" si="0"/>
        <v>32</v>
      </c>
      <c r="C40" s="6">
        <v>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6">
        <f t="shared" si="1"/>
        <v>32</v>
      </c>
      <c r="Q40" s="6">
        <v>15582840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6">
        <f t="shared" si="2"/>
        <v>32</v>
      </c>
      <c r="AG40" s="6">
        <v>0</v>
      </c>
      <c r="AH40" s="11"/>
      <c r="AI40" s="11"/>
      <c r="AJ40" s="11"/>
      <c r="AK40" s="11"/>
      <c r="AL40" s="11"/>
      <c r="AM40" s="11"/>
      <c r="AN40" s="11"/>
      <c r="AO40" s="11"/>
      <c r="AP40" s="11"/>
      <c r="AQ40" s="11"/>
    </row>
    <row r="41" spans="1:43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</row>
    <row r="42" spans="1:43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</row>
    <row r="43" spans="1:43" ht="42" customHeight="1" x14ac:dyDescent="0.3">
      <c r="A43" s="11"/>
      <c r="B43" s="8" t="s">
        <v>4</v>
      </c>
      <c r="C43" s="9">
        <f>SUMPRODUCT(B9:B40,C9:C40)/SUM(C9:C40)</f>
        <v>6.2023236835000004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</row>
    <row r="44" spans="1:43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</row>
    <row r="45" spans="1:43" ht="22.2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2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</row>
    <row r="46" spans="1:43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</row>
    <row r="47" spans="1:43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</row>
    <row r="48" spans="1:43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</row>
    <row r="49" spans="1:43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</row>
    <row r="50" spans="1:43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</row>
    <row r="51" spans="1:43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</row>
    <row r="52" spans="1:43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</row>
    <row r="53" spans="1:43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</row>
    <row r="54" spans="1:43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  <row r="55" spans="1:43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spans="1:43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</row>
    <row r="57" spans="1:43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</row>
    <row r="58" spans="1:43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</row>
    <row r="59" spans="1:43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</row>
    <row r="60" spans="1:43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</row>
    <row r="61" spans="1:43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</row>
    <row r="62" spans="1:43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</row>
    <row r="63" spans="1:43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</row>
    <row r="64" spans="1:43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</row>
    <row r="65" spans="1:43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</row>
    <row r="66" spans="1:43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</row>
    <row r="67" spans="1:43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</row>
    <row r="68" spans="1:43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</row>
    <row r="69" spans="1:43" x14ac:dyDescent="0.3">
      <c r="A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</row>
    <row r="70" spans="1:43" x14ac:dyDescent="0.3">
      <c r="A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</row>
    <row r="71" spans="1:43" x14ac:dyDescent="0.3">
      <c r="A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</row>
    <row r="80" spans="1:43" x14ac:dyDescent="0.3">
      <c r="B80" s="11"/>
    </row>
    <row r="81" spans="1:43" x14ac:dyDescent="0.3">
      <c r="B81" s="11"/>
    </row>
    <row r="82" spans="1:43" x14ac:dyDescent="0.3">
      <c r="B82" s="11"/>
    </row>
    <row r="83" spans="1:43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43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43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</row>
    <row r="86" spans="1:43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43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43" x14ac:dyDescent="0.3">
      <c r="A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43" x14ac:dyDescent="0.3">
      <c r="A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43" x14ac:dyDescent="0.3">
      <c r="A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43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43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43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43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43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43" ht="32.4" customHeight="1" x14ac:dyDescent="0.3">
      <c r="A96" s="11"/>
      <c r="B96" s="12"/>
      <c r="C96" s="1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</sheetData>
  <mergeCells count="4">
    <mergeCell ref="A2:AP2"/>
    <mergeCell ref="A3:M3"/>
    <mergeCell ref="N3:AC3"/>
    <mergeCell ref="AD3:AP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E163-A344-4325-9B62-25867F6D347E}">
  <dimension ref="A2:AQ100"/>
  <sheetViews>
    <sheetView zoomScale="40" zoomScaleNormal="40" workbookViewId="0">
      <selection activeCell="AX65" sqref="AX65"/>
    </sheetView>
  </sheetViews>
  <sheetFormatPr defaultRowHeight="14.4" x14ac:dyDescent="0.3"/>
  <cols>
    <col min="1" max="1" width="8.88671875" style="3"/>
    <col min="2" max="2" width="17.6640625" style="3" customWidth="1"/>
    <col min="3" max="3" width="27.109375" style="3" customWidth="1"/>
    <col min="4" max="4" width="8.88671875" style="3"/>
    <col min="5" max="5" width="12.44140625" style="3" bestFit="1" customWidth="1"/>
    <col min="6" max="14" width="8.88671875" style="3"/>
    <col min="15" max="15" width="8.88671875" style="3" customWidth="1"/>
    <col min="16" max="16" width="21.88671875" style="3" customWidth="1"/>
    <col min="17" max="17" width="21.5546875" style="3" customWidth="1"/>
    <col min="18" max="31" width="8.88671875" style="3"/>
    <col min="32" max="32" width="24.6640625" style="3" customWidth="1"/>
    <col min="33" max="33" width="19.21875" style="3" customWidth="1"/>
    <col min="34" max="16384" width="8.88671875" style="3"/>
  </cols>
  <sheetData>
    <row r="2" spans="1:42" ht="39" customHeight="1" x14ac:dyDescent="0.3">
      <c r="A2" s="21" t="s">
        <v>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1:42" ht="39" customHeight="1" x14ac:dyDescent="0.3">
      <c r="A3" s="22" t="s">
        <v>10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 t="s">
        <v>11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4" t="s">
        <v>12</v>
      </c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5"/>
    </row>
    <row r="7" spans="1:42" ht="15" thickBot="1" x14ac:dyDescent="0.35"/>
    <row r="8" spans="1:42" ht="24" customHeight="1" thickTop="1" thickBot="1" x14ac:dyDescent="0.35">
      <c r="B8" s="1" t="s">
        <v>2</v>
      </c>
      <c r="C8" s="1" t="s">
        <v>5</v>
      </c>
      <c r="P8" s="1" t="s">
        <v>6</v>
      </c>
      <c r="Q8" s="1" t="s">
        <v>7</v>
      </c>
      <c r="AF8" s="5" t="s">
        <v>8</v>
      </c>
      <c r="AG8" s="1" t="s">
        <v>7</v>
      </c>
    </row>
    <row r="9" spans="1:42" ht="15" thickTop="1" x14ac:dyDescent="0.3">
      <c r="B9" s="4">
        <v>1</v>
      </c>
      <c r="C9" s="18">
        <v>1610721737568</v>
      </c>
      <c r="P9" s="4">
        <v>1</v>
      </c>
      <c r="Q9" s="4">
        <v>2176782336</v>
      </c>
      <c r="AF9" s="4">
        <v>1</v>
      </c>
      <c r="AG9" s="4">
        <v>4512838272</v>
      </c>
    </row>
    <row r="10" spans="1:42" x14ac:dyDescent="0.3">
      <c r="B10" s="6">
        <f>B9+1</f>
        <v>2</v>
      </c>
      <c r="C10" s="19">
        <v>283450970238</v>
      </c>
      <c r="P10" s="6">
        <f>P9+1</f>
        <v>2</v>
      </c>
      <c r="Q10" s="6">
        <v>4798276032</v>
      </c>
      <c r="AF10" s="6">
        <f>AF9+1</f>
        <v>2</v>
      </c>
      <c r="AG10" s="6">
        <v>6775516212</v>
      </c>
    </row>
    <row r="11" spans="1:42" x14ac:dyDescent="0.3">
      <c r="B11" s="6">
        <f t="shared" ref="B11:B72" si="0">B10+1</f>
        <v>3</v>
      </c>
      <c r="C11" s="19">
        <v>342508194090</v>
      </c>
      <c r="P11" s="6">
        <f t="shared" ref="P11:P72" si="1">P10+1</f>
        <v>3</v>
      </c>
      <c r="Q11" s="6">
        <v>3713942106</v>
      </c>
      <c r="AF11" s="6">
        <f t="shared" ref="AF11:AF72" si="2">AF10+1</f>
        <v>3</v>
      </c>
      <c r="AG11" s="6">
        <v>7005054420</v>
      </c>
    </row>
    <row r="12" spans="1:42" x14ac:dyDescent="0.3">
      <c r="B12" s="6">
        <f t="shared" si="0"/>
        <v>4</v>
      </c>
      <c r="C12" s="19">
        <v>447818440080</v>
      </c>
      <c r="P12" s="6">
        <f t="shared" si="1"/>
        <v>4</v>
      </c>
      <c r="Q12" s="6">
        <v>3591163410</v>
      </c>
      <c r="AF12" s="6">
        <f t="shared" si="2"/>
        <v>4</v>
      </c>
      <c r="AG12" s="6">
        <v>8626270800</v>
      </c>
    </row>
    <row r="13" spans="1:42" x14ac:dyDescent="0.3">
      <c r="B13" s="6">
        <f t="shared" si="0"/>
        <v>5</v>
      </c>
      <c r="C13" s="19">
        <v>560287257960</v>
      </c>
      <c r="P13" s="6">
        <f t="shared" si="1"/>
        <v>5</v>
      </c>
      <c r="Q13" s="6">
        <v>2574170550</v>
      </c>
      <c r="AF13" s="6">
        <f t="shared" si="2"/>
        <v>5</v>
      </c>
      <c r="AG13" s="6">
        <v>10183061640</v>
      </c>
    </row>
    <row r="14" spans="1:42" x14ac:dyDescent="0.3">
      <c r="B14" s="6">
        <f t="shared" si="0"/>
        <v>6</v>
      </c>
      <c r="C14" s="19">
        <v>541308550080</v>
      </c>
      <c r="P14" s="6">
        <f t="shared" si="1"/>
        <v>6</v>
      </c>
      <c r="Q14" s="6">
        <v>2603078790</v>
      </c>
      <c r="AF14" s="6">
        <f t="shared" si="2"/>
        <v>6</v>
      </c>
      <c r="AG14" s="6">
        <v>13549671720</v>
      </c>
    </row>
    <row r="15" spans="1:42" x14ac:dyDescent="0.3">
      <c r="B15" s="6">
        <f t="shared" si="0"/>
        <v>7</v>
      </c>
      <c r="C15" s="19">
        <v>345613830480</v>
      </c>
      <c r="P15" s="6">
        <f t="shared" si="1"/>
        <v>7</v>
      </c>
      <c r="Q15" s="6">
        <v>2489905140</v>
      </c>
      <c r="AF15" s="6">
        <f t="shared" si="2"/>
        <v>7</v>
      </c>
      <c r="AG15" s="6">
        <v>14703458760</v>
      </c>
    </row>
    <row r="16" spans="1:42" x14ac:dyDescent="0.3">
      <c r="B16" s="6">
        <f t="shared" si="0"/>
        <v>8</v>
      </c>
      <c r="C16" s="19">
        <v>340440816000</v>
      </c>
      <c r="P16" s="6">
        <f t="shared" si="1"/>
        <v>8</v>
      </c>
      <c r="Q16" s="6">
        <v>3151169820</v>
      </c>
      <c r="AF16" s="6">
        <f t="shared" si="2"/>
        <v>8</v>
      </c>
      <c r="AG16" s="6">
        <v>17958939120</v>
      </c>
    </row>
    <row r="17" spans="2:33" x14ac:dyDescent="0.3">
      <c r="B17" s="6">
        <f t="shared" si="0"/>
        <v>9</v>
      </c>
      <c r="C17" s="19">
        <v>395433258480</v>
      </c>
      <c r="P17" s="6">
        <f t="shared" si="1"/>
        <v>9</v>
      </c>
      <c r="Q17" s="6">
        <v>2447247480</v>
      </c>
      <c r="AF17" s="6">
        <f t="shared" si="2"/>
        <v>9</v>
      </c>
      <c r="AG17" s="6">
        <v>15380778240</v>
      </c>
    </row>
    <row r="18" spans="2:33" x14ac:dyDescent="0.3">
      <c r="B18" s="6">
        <f t="shared" si="0"/>
        <v>10</v>
      </c>
      <c r="C18" s="19">
        <v>391094716320</v>
      </c>
      <c r="P18" s="6">
        <f t="shared" si="1"/>
        <v>10</v>
      </c>
      <c r="Q18" s="6">
        <v>2546733420</v>
      </c>
      <c r="AF18" s="6">
        <f t="shared" si="2"/>
        <v>10</v>
      </c>
      <c r="AG18" s="6">
        <v>12438692640</v>
      </c>
    </row>
    <row r="19" spans="2:33" ht="14.4" customHeight="1" x14ac:dyDescent="0.3">
      <c r="B19" s="6">
        <f t="shared" si="0"/>
        <v>11</v>
      </c>
      <c r="C19" s="19">
        <v>352473393600</v>
      </c>
      <c r="P19" s="6">
        <f t="shared" si="1"/>
        <v>11</v>
      </c>
      <c r="Q19" s="6">
        <v>2582458860</v>
      </c>
      <c r="AF19" s="6">
        <f t="shared" si="2"/>
        <v>11</v>
      </c>
      <c r="AG19" s="6">
        <v>10162956960</v>
      </c>
    </row>
    <row r="20" spans="2:33" ht="14.4" customHeight="1" x14ac:dyDescent="0.3">
      <c r="B20" s="6">
        <f t="shared" si="0"/>
        <v>12</v>
      </c>
      <c r="C20" s="19">
        <v>349384512960</v>
      </c>
      <c r="P20" s="6">
        <f t="shared" si="1"/>
        <v>12</v>
      </c>
      <c r="Q20" s="6">
        <v>3075924240</v>
      </c>
      <c r="AF20" s="6">
        <f t="shared" si="2"/>
        <v>12</v>
      </c>
      <c r="AG20" s="6">
        <v>6373873440</v>
      </c>
    </row>
    <row r="21" spans="2:33" x14ac:dyDescent="0.3">
      <c r="B21" s="6">
        <f t="shared" si="0"/>
        <v>13</v>
      </c>
      <c r="C21" s="19">
        <v>333956604960</v>
      </c>
      <c r="E21" s="15">
        <f>SUM(C9:C14)</f>
        <v>3786095150016</v>
      </c>
      <c r="P21" s="6">
        <f t="shared" si="1"/>
        <v>13</v>
      </c>
      <c r="Q21" s="6">
        <v>2439672720</v>
      </c>
      <c r="AF21" s="6">
        <f t="shared" si="2"/>
        <v>13</v>
      </c>
      <c r="AG21" s="6">
        <v>4273696080</v>
      </c>
    </row>
    <row r="22" spans="2:33" x14ac:dyDescent="0.3">
      <c r="B22" s="6">
        <f t="shared" si="0"/>
        <v>14</v>
      </c>
      <c r="C22" s="19">
        <v>350380418400</v>
      </c>
      <c r="E22" s="20">
        <f>SUM(C15:C72)</f>
        <v>5130005298240</v>
      </c>
      <c r="P22" s="6">
        <f t="shared" si="1"/>
        <v>14</v>
      </c>
      <c r="Q22" s="6">
        <v>2752706280</v>
      </c>
      <c r="AF22" s="6">
        <f t="shared" si="2"/>
        <v>14</v>
      </c>
      <c r="AG22" s="6">
        <v>2807796960</v>
      </c>
    </row>
    <row r="23" spans="2:33" x14ac:dyDescent="0.3">
      <c r="B23" s="6">
        <f t="shared" si="0"/>
        <v>15</v>
      </c>
      <c r="C23" s="19">
        <v>322710876000</v>
      </c>
      <c r="P23" s="6">
        <f t="shared" si="1"/>
        <v>15</v>
      </c>
      <c r="Q23" s="6">
        <v>2269302720</v>
      </c>
      <c r="AF23" s="6">
        <f t="shared" si="2"/>
        <v>15</v>
      </c>
      <c r="AG23" s="6">
        <v>1837754640</v>
      </c>
    </row>
    <row r="24" spans="2:33" x14ac:dyDescent="0.3">
      <c r="B24" s="6">
        <f t="shared" si="0"/>
        <v>16</v>
      </c>
      <c r="C24" s="19">
        <v>231828569280</v>
      </c>
      <c r="P24" s="6">
        <f t="shared" si="1"/>
        <v>16</v>
      </c>
      <c r="Q24" s="6">
        <v>3801556800</v>
      </c>
      <c r="AF24" s="6">
        <f t="shared" si="2"/>
        <v>16</v>
      </c>
      <c r="AG24" s="6">
        <v>1183016160</v>
      </c>
    </row>
    <row r="25" spans="2:33" x14ac:dyDescent="0.3">
      <c r="B25" s="6">
        <f t="shared" si="0"/>
        <v>17</v>
      </c>
      <c r="C25" s="19">
        <v>204333678720</v>
      </c>
      <c r="P25" s="6">
        <f t="shared" si="1"/>
        <v>17</v>
      </c>
      <c r="Q25" s="6">
        <v>2488794480</v>
      </c>
      <c r="AF25" s="6">
        <f t="shared" si="2"/>
        <v>17</v>
      </c>
      <c r="AG25" s="6">
        <v>680240880</v>
      </c>
    </row>
    <row r="26" spans="2:33" x14ac:dyDescent="0.3">
      <c r="B26" s="6">
        <f t="shared" si="0"/>
        <v>18</v>
      </c>
      <c r="C26" s="19">
        <v>207536179680</v>
      </c>
      <c r="P26" s="6">
        <f t="shared" si="1"/>
        <v>18</v>
      </c>
      <c r="Q26" s="6">
        <v>2944319040</v>
      </c>
      <c r="AF26" s="6">
        <f t="shared" si="2"/>
        <v>18</v>
      </c>
      <c r="AG26" s="6">
        <v>400327920</v>
      </c>
    </row>
    <row r="27" spans="2:33" x14ac:dyDescent="0.3">
      <c r="B27" s="6">
        <f t="shared" si="0"/>
        <v>19</v>
      </c>
      <c r="C27" s="19">
        <v>182219875200</v>
      </c>
      <c r="P27" s="6">
        <f t="shared" si="1"/>
        <v>19</v>
      </c>
      <c r="Q27" s="6">
        <v>2270505600</v>
      </c>
      <c r="AF27" s="6">
        <f t="shared" si="2"/>
        <v>19</v>
      </c>
      <c r="AG27" s="6">
        <v>227095200</v>
      </c>
    </row>
    <row r="28" spans="2:33" x14ac:dyDescent="0.3">
      <c r="B28" s="6">
        <f t="shared" si="0"/>
        <v>20</v>
      </c>
      <c r="C28" s="19">
        <v>162657468000</v>
      </c>
      <c r="P28" s="6">
        <f t="shared" si="1"/>
        <v>20</v>
      </c>
      <c r="Q28" s="6">
        <v>2745878040</v>
      </c>
      <c r="AF28" s="6">
        <f t="shared" si="2"/>
        <v>20</v>
      </c>
      <c r="AG28" s="6">
        <v>113292000</v>
      </c>
    </row>
    <row r="29" spans="2:33" x14ac:dyDescent="0.3">
      <c r="B29" s="6">
        <f t="shared" si="0"/>
        <v>21</v>
      </c>
      <c r="C29" s="19">
        <v>146834917920</v>
      </c>
      <c r="P29" s="6">
        <f t="shared" si="1"/>
        <v>21</v>
      </c>
      <c r="Q29" s="6">
        <v>2653668000</v>
      </c>
      <c r="AF29" s="6">
        <f t="shared" si="2"/>
        <v>21</v>
      </c>
      <c r="AG29" s="6">
        <v>59935680</v>
      </c>
    </row>
    <row r="30" spans="2:33" x14ac:dyDescent="0.3">
      <c r="B30" s="6">
        <f t="shared" si="0"/>
        <v>22</v>
      </c>
      <c r="C30" s="19">
        <v>95196445920</v>
      </c>
      <c r="P30" s="6">
        <f t="shared" si="1"/>
        <v>22</v>
      </c>
      <c r="Q30" s="6">
        <v>2651708880</v>
      </c>
      <c r="AF30" s="6">
        <f t="shared" si="2"/>
        <v>22</v>
      </c>
      <c r="AG30" s="6">
        <v>31798080</v>
      </c>
    </row>
    <row r="31" spans="2:33" x14ac:dyDescent="0.3">
      <c r="B31" s="6">
        <f t="shared" si="0"/>
        <v>23</v>
      </c>
      <c r="C31" s="19">
        <v>72418019040</v>
      </c>
      <c r="P31" s="6">
        <f t="shared" si="1"/>
        <v>23</v>
      </c>
      <c r="Q31" s="6">
        <v>2570009760</v>
      </c>
      <c r="AF31" s="6">
        <f t="shared" si="2"/>
        <v>23</v>
      </c>
      <c r="AG31" s="6">
        <v>14667840</v>
      </c>
    </row>
    <row r="32" spans="2:33" x14ac:dyDescent="0.3">
      <c r="B32" s="6">
        <f t="shared" si="0"/>
        <v>24</v>
      </c>
      <c r="C32" s="19">
        <v>66822284160</v>
      </c>
      <c r="P32" s="6">
        <f t="shared" si="1"/>
        <v>24</v>
      </c>
      <c r="Q32" s="6">
        <v>3383889480</v>
      </c>
      <c r="AF32" s="6">
        <f t="shared" si="2"/>
        <v>24</v>
      </c>
      <c r="AG32" s="6">
        <v>6366240</v>
      </c>
    </row>
    <row r="33" spans="1:43" x14ac:dyDescent="0.3">
      <c r="B33" s="6">
        <f t="shared" si="0"/>
        <v>25</v>
      </c>
      <c r="C33" s="19">
        <v>88729024320</v>
      </c>
      <c r="P33" s="6">
        <f t="shared" si="1"/>
        <v>25</v>
      </c>
      <c r="Q33" s="6">
        <v>2342063520</v>
      </c>
      <c r="AF33" s="6">
        <f t="shared" si="2"/>
        <v>25</v>
      </c>
      <c r="AG33" s="6">
        <v>4066560</v>
      </c>
    </row>
    <row r="34" spans="1:43" x14ac:dyDescent="0.3">
      <c r="B34" s="6">
        <f t="shared" si="0"/>
        <v>26</v>
      </c>
      <c r="C34" s="19">
        <v>60963785280</v>
      </c>
      <c r="P34" s="6">
        <f t="shared" si="1"/>
        <v>26</v>
      </c>
      <c r="Q34" s="6">
        <v>3291020640</v>
      </c>
      <c r="AF34" s="6">
        <f t="shared" si="2"/>
        <v>26</v>
      </c>
      <c r="AG34" s="6">
        <v>1808640</v>
      </c>
    </row>
    <row r="35" spans="1:43" x14ac:dyDescent="0.3">
      <c r="B35" s="6">
        <f t="shared" si="0"/>
        <v>27</v>
      </c>
      <c r="C35" s="19">
        <v>46826076960</v>
      </c>
      <c r="P35" s="6">
        <f t="shared" si="1"/>
        <v>27</v>
      </c>
      <c r="Q35" s="6">
        <v>2017144080</v>
      </c>
      <c r="AF35" s="6">
        <f t="shared" si="2"/>
        <v>27</v>
      </c>
      <c r="AG35" s="6">
        <v>345600</v>
      </c>
    </row>
    <row r="36" spans="1:43" x14ac:dyDescent="0.3">
      <c r="B36" s="6">
        <f t="shared" si="0"/>
        <v>28</v>
      </c>
      <c r="C36" s="19">
        <v>44836751520</v>
      </c>
      <c r="P36" s="6">
        <f t="shared" si="1"/>
        <v>28</v>
      </c>
      <c r="Q36" s="6">
        <v>3642225840</v>
      </c>
      <c r="AF36" s="6">
        <f t="shared" si="2"/>
        <v>28</v>
      </c>
      <c r="AG36" s="6">
        <v>432000</v>
      </c>
    </row>
    <row r="37" spans="1:43" x14ac:dyDescent="0.3">
      <c r="A37" s="11"/>
      <c r="B37" s="6">
        <f t="shared" si="0"/>
        <v>29</v>
      </c>
      <c r="C37" s="19">
        <v>43111752480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6">
        <f t="shared" si="1"/>
        <v>29</v>
      </c>
      <c r="Q37" s="6">
        <v>2159588880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6">
        <f t="shared" si="2"/>
        <v>29</v>
      </c>
      <c r="AG37" s="6">
        <v>224640</v>
      </c>
      <c r="AH37" s="11"/>
      <c r="AI37" s="11"/>
      <c r="AJ37" s="11"/>
      <c r="AK37" s="11"/>
      <c r="AL37" s="11"/>
      <c r="AM37" s="11"/>
      <c r="AN37" s="11"/>
      <c r="AO37" s="11"/>
      <c r="AP37" s="11"/>
      <c r="AQ37" s="11"/>
    </row>
    <row r="38" spans="1:43" x14ac:dyDescent="0.3">
      <c r="A38" s="11"/>
      <c r="B38" s="6">
        <f t="shared" si="0"/>
        <v>30</v>
      </c>
      <c r="C38" s="19">
        <v>45403184160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6">
        <f t="shared" si="1"/>
        <v>30</v>
      </c>
      <c r="Q38" s="6">
        <v>2292534000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7">
        <f t="shared" si="2"/>
        <v>30</v>
      </c>
      <c r="AG38" s="17">
        <v>92160</v>
      </c>
      <c r="AH38" s="11"/>
      <c r="AI38" s="11"/>
      <c r="AJ38" s="11"/>
      <c r="AK38" s="11"/>
      <c r="AL38" s="11"/>
      <c r="AM38" s="11"/>
      <c r="AN38" s="11"/>
      <c r="AO38" s="11"/>
      <c r="AP38" s="11"/>
      <c r="AQ38" s="11"/>
    </row>
    <row r="39" spans="1:43" x14ac:dyDescent="0.3">
      <c r="A39" s="11"/>
      <c r="B39" s="6">
        <f t="shared" si="0"/>
        <v>31</v>
      </c>
      <c r="C39" s="19">
        <v>37870326720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6">
        <f t="shared" si="1"/>
        <v>31</v>
      </c>
      <c r="Q39" s="6">
        <v>1843755840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6">
        <f t="shared" si="2"/>
        <v>31</v>
      </c>
      <c r="AG39" s="6">
        <v>0</v>
      </c>
      <c r="AH39" s="11"/>
      <c r="AI39" s="11"/>
      <c r="AJ39" s="11"/>
      <c r="AK39" s="11"/>
      <c r="AL39" s="11"/>
      <c r="AM39" s="11"/>
      <c r="AN39" s="11"/>
      <c r="AO39" s="11"/>
      <c r="AP39" s="11"/>
      <c r="AQ39" s="11"/>
    </row>
    <row r="40" spans="1:43" x14ac:dyDescent="0.3">
      <c r="A40" s="11"/>
      <c r="B40" s="6">
        <f t="shared" si="0"/>
        <v>32</v>
      </c>
      <c r="C40" s="19">
        <v>31214522880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6">
        <f t="shared" si="1"/>
        <v>32</v>
      </c>
      <c r="Q40" s="6">
        <v>4196468160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6">
        <f t="shared" si="2"/>
        <v>32</v>
      </c>
      <c r="AG40" s="6">
        <v>0</v>
      </c>
      <c r="AH40" s="11"/>
      <c r="AI40" s="11"/>
      <c r="AJ40" s="11"/>
      <c r="AK40" s="11"/>
      <c r="AL40" s="11"/>
      <c r="AM40" s="11"/>
      <c r="AN40" s="11"/>
      <c r="AO40" s="11"/>
      <c r="AP40" s="11"/>
      <c r="AQ40" s="11"/>
    </row>
    <row r="41" spans="1:43" x14ac:dyDescent="0.3">
      <c r="A41" s="11"/>
      <c r="B41" s="6">
        <f t="shared" si="0"/>
        <v>33</v>
      </c>
      <c r="C41" s="19">
        <v>25395429600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6">
        <f t="shared" si="1"/>
        <v>33</v>
      </c>
      <c r="Q41" s="6">
        <v>1838064240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6">
        <f t="shared" si="2"/>
        <v>33</v>
      </c>
      <c r="AG41" s="6">
        <v>0</v>
      </c>
      <c r="AH41" s="11"/>
      <c r="AI41" s="11"/>
      <c r="AJ41" s="11"/>
      <c r="AK41" s="11"/>
      <c r="AL41" s="11"/>
      <c r="AM41" s="11"/>
      <c r="AN41" s="11"/>
      <c r="AO41" s="11"/>
      <c r="AP41" s="11"/>
      <c r="AQ41" s="11"/>
    </row>
    <row r="42" spans="1:43" x14ac:dyDescent="0.3">
      <c r="A42" s="11"/>
      <c r="B42" s="6">
        <f t="shared" si="0"/>
        <v>34</v>
      </c>
      <c r="C42" s="19">
        <v>17000199360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6">
        <f t="shared" si="1"/>
        <v>34</v>
      </c>
      <c r="Q42" s="6">
        <v>2354623200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6">
        <f t="shared" si="2"/>
        <v>34</v>
      </c>
      <c r="AG42" s="6">
        <v>0</v>
      </c>
      <c r="AH42" s="11"/>
      <c r="AI42" s="11"/>
      <c r="AJ42" s="11"/>
      <c r="AK42" s="11"/>
      <c r="AL42" s="11"/>
      <c r="AM42" s="11"/>
      <c r="AN42" s="11"/>
      <c r="AO42" s="11"/>
      <c r="AP42" s="11"/>
      <c r="AQ42" s="11"/>
    </row>
    <row r="43" spans="1:43" x14ac:dyDescent="0.3">
      <c r="A43" s="11"/>
      <c r="B43" s="6">
        <f t="shared" si="0"/>
        <v>35</v>
      </c>
      <c r="C43" s="19">
        <v>20441630880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6">
        <f t="shared" si="1"/>
        <v>35</v>
      </c>
      <c r="Q43" s="6">
        <v>1580666400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6">
        <f t="shared" si="2"/>
        <v>35</v>
      </c>
      <c r="AG43" s="6">
        <v>0</v>
      </c>
      <c r="AH43" s="11"/>
      <c r="AI43" s="11"/>
      <c r="AJ43" s="11"/>
      <c r="AK43" s="11"/>
      <c r="AL43" s="11"/>
      <c r="AM43" s="11"/>
      <c r="AN43" s="11"/>
      <c r="AO43" s="11"/>
      <c r="AP43" s="11"/>
      <c r="AQ43" s="11"/>
    </row>
    <row r="44" spans="1:43" x14ac:dyDescent="0.3">
      <c r="A44" s="11"/>
      <c r="B44" s="6">
        <f t="shared" si="0"/>
        <v>36</v>
      </c>
      <c r="C44" s="19">
        <v>24243719040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6">
        <f t="shared" si="1"/>
        <v>36</v>
      </c>
      <c r="Q44" s="6">
        <v>2582494560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6">
        <f t="shared" si="2"/>
        <v>36</v>
      </c>
      <c r="AG44" s="6">
        <v>0</v>
      </c>
      <c r="AH44" s="11"/>
      <c r="AI44" s="11"/>
      <c r="AJ44" s="11"/>
      <c r="AK44" s="11"/>
      <c r="AL44" s="11"/>
      <c r="AM44" s="11"/>
      <c r="AN44" s="11"/>
      <c r="AO44" s="11"/>
      <c r="AP44" s="11"/>
      <c r="AQ44" s="11"/>
    </row>
    <row r="45" spans="1:43" x14ac:dyDescent="0.3">
      <c r="A45" s="11"/>
      <c r="B45" s="6">
        <f t="shared" si="0"/>
        <v>37</v>
      </c>
      <c r="C45" s="19">
        <v>10267122240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6">
        <f t="shared" si="1"/>
        <v>37</v>
      </c>
      <c r="Q45" s="6">
        <v>1749720960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6">
        <f t="shared" si="2"/>
        <v>37</v>
      </c>
      <c r="AG45" s="6">
        <v>0</v>
      </c>
      <c r="AH45" s="11"/>
      <c r="AI45" s="11"/>
      <c r="AJ45" s="11"/>
      <c r="AK45" s="11"/>
      <c r="AL45" s="11"/>
      <c r="AM45" s="11"/>
      <c r="AN45" s="11"/>
      <c r="AO45" s="11"/>
      <c r="AP45" s="11"/>
      <c r="AQ45" s="11"/>
    </row>
    <row r="46" spans="1:43" x14ac:dyDescent="0.3">
      <c r="A46" s="11"/>
      <c r="B46" s="6">
        <f t="shared" si="0"/>
        <v>38</v>
      </c>
      <c r="C46" s="19">
        <v>9198792000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6">
        <f t="shared" si="1"/>
        <v>38</v>
      </c>
      <c r="Q46" s="6">
        <v>1752361920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6">
        <f t="shared" si="2"/>
        <v>38</v>
      </c>
      <c r="AG46" s="6">
        <v>0</v>
      </c>
      <c r="AH46" s="11"/>
      <c r="AI46" s="11"/>
      <c r="AJ46" s="11"/>
      <c r="AK46" s="11"/>
      <c r="AL46" s="11"/>
      <c r="AM46" s="11"/>
      <c r="AN46" s="11"/>
      <c r="AO46" s="11"/>
      <c r="AP46" s="11"/>
      <c r="AQ46" s="11"/>
    </row>
    <row r="47" spans="1:43" x14ac:dyDescent="0.3">
      <c r="A47" s="11"/>
      <c r="B47" s="6">
        <f t="shared" si="0"/>
        <v>39</v>
      </c>
      <c r="C47" s="19">
        <v>9674212320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6">
        <f t="shared" si="1"/>
        <v>39</v>
      </c>
      <c r="Q47" s="6">
        <v>1770694560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6">
        <f t="shared" si="2"/>
        <v>39</v>
      </c>
      <c r="AG47" s="6">
        <v>0</v>
      </c>
      <c r="AH47" s="11"/>
      <c r="AI47" s="11"/>
      <c r="AJ47" s="11"/>
      <c r="AK47" s="11"/>
      <c r="AL47" s="11"/>
      <c r="AM47" s="11"/>
      <c r="AN47" s="11"/>
      <c r="AO47" s="11"/>
      <c r="AP47" s="11"/>
      <c r="AQ47" s="11"/>
    </row>
    <row r="48" spans="1:43" x14ac:dyDescent="0.3">
      <c r="A48" s="11"/>
      <c r="B48" s="6">
        <f t="shared" si="0"/>
        <v>40</v>
      </c>
      <c r="C48" s="19">
        <v>5792271840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6">
        <f t="shared" si="1"/>
        <v>40</v>
      </c>
      <c r="Q48" s="6">
        <v>2326502880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6">
        <f t="shared" si="2"/>
        <v>40</v>
      </c>
      <c r="AG48" s="6">
        <v>0</v>
      </c>
      <c r="AH48" s="11"/>
      <c r="AI48" s="11"/>
      <c r="AJ48" s="11"/>
      <c r="AK48" s="11"/>
      <c r="AL48" s="11"/>
      <c r="AM48" s="11"/>
      <c r="AN48" s="11"/>
      <c r="AO48" s="11"/>
      <c r="AP48" s="11"/>
      <c r="AQ48" s="11"/>
    </row>
    <row r="49" spans="1:43" x14ac:dyDescent="0.3">
      <c r="A49" s="11"/>
      <c r="B49" s="6">
        <f t="shared" si="0"/>
        <v>41</v>
      </c>
      <c r="C49" s="19">
        <v>16771897440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6">
        <f t="shared" si="1"/>
        <v>41</v>
      </c>
      <c r="Q49" s="6">
        <v>1250112960</v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6">
        <f t="shared" si="2"/>
        <v>41</v>
      </c>
      <c r="AG49" s="6">
        <v>0</v>
      </c>
      <c r="AH49" s="11"/>
      <c r="AI49" s="11"/>
      <c r="AJ49" s="11"/>
      <c r="AK49" s="11"/>
      <c r="AL49" s="11"/>
      <c r="AM49" s="11"/>
      <c r="AN49" s="11"/>
      <c r="AO49" s="11"/>
      <c r="AP49" s="11"/>
      <c r="AQ49" s="11"/>
    </row>
    <row r="50" spans="1:43" x14ac:dyDescent="0.3">
      <c r="A50" s="11"/>
      <c r="B50" s="6">
        <f t="shared" si="0"/>
        <v>42</v>
      </c>
      <c r="C50" s="19">
        <v>6391702080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6">
        <f t="shared" si="1"/>
        <v>42</v>
      </c>
      <c r="Q50" s="6">
        <v>2696108400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6">
        <f t="shared" si="2"/>
        <v>42</v>
      </c>
      <c r="AG50" s="6">
        <v>0</v>
      </c>
      <c r="AH50" s="11"/>
      <c r="AI50" s="11"/>
      <c r="AJ50" s="11"/>
      <c r="AK50" s="11"/>
      <c r="AL50" s="11"/>
      <c r="AM50" s="11"/>
      <c r="AN50" s="11"/>
      <c r="AO50" s="11"/>
      <c r="AP50" s="11"/>
      <c r="AQ50" s="11"/>
    </row>
    <row r="51" spans="1:43" x14ac:dyDescent="0.3">
      <c r="A51" s="11"/>
      <c r="B51" s="6">
        <f t="shared" si="0"/>
        <v>43</v>
      </c>
      <c r="C51" s="19">
        <v>3695487840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6">
        <f t="shared" si="1"/>
        <v>43</v>
      </c>
      <c r="Q51" s="6">
        <v>1424934720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6">
        <f t="shared" si="2"/>
        <v>43</v>
      </c>
      <c r="AG51" s="6">
        <v>0</v>
      </c>
      <c r="AH51" s="11"/>
      <c r="AI51" s="11"/>
      <c r="AJ51" s="11"/>
      <c r="AK51" s="11"/>
      <c r="AL51" s="11"/>
      <c r="AM51" s="11"/>
      <c r="AN51" s="11"/>
      <c r="AO51" s="11"/>
      <c r="AP51" s="11"/>
      <c r="AQ51" s="11"/>
    </row>
    <row r="52" spans="1:43" x14ac:dyDescent="0.3">
      <c r="A52" s="11"/>
      <c r="B52" s="6">
        <f t="shared" si="0"/>
        <v>44</v>
      </c>
      <c r="C52" s="19">
        <v>3072180960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6">
        <f t="shared" si="1"/>
        <v>44</v>
      </c>
      <c r="Q52" s="6">
        <v>1999707120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6">
        <f t="shared" si="2"/>
        <v>44</v>
      </c>
      <c r="AG52" s="6">
        <v>0</v>
      </c>
      <c r="AH52" s="11"/>
      <c r="AI52" s="11"/>
      <c r="AJ52" s="11"/>
      <c r="AK52" s="11"/>
      <c r="AL52" s="11"/>
      <c r="AM52" s="11"/>
      <c r="AN52" s="11"/>
      <c r="AO52" s="11"/>
      <c r="AP52" s="11"/>
      <c r="AQ52" s="11"/>
    </row>
    <row r="53" spans="1:43" x14ac:dyDescent="0.3">
      <c r="A53" s="11"/>
      <c r="B53" s="6">
        <f t="shared" si="0"/>
        <v>45</v>
      </c>
      <c r="C53" s="19">
        <v>6313740480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6">
        <f t="shared" si="1"/>
        <v>45</v>
      </c>
      <c r="Q53" s="6">
        <v>1230168960</v>
      </c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6">
        <f t="shared" si="2"/>
        <v>45</v>
      </c>
      <c r="AG53" s="6">
        <v>0</v>
      </c>
      <c r="AH53" s="11"/>
      <c r="AI53" s="11"/>
      <c r="AJ53" s="11"/>
      <c r="AK53" s="11"/>
      <c r="AL53" s="11"/>
      <c r="AM53" s="11"/>
      <c r="AN53" s="11"/>
      <c r="AO53" s="11"/>
      <c r="AP53" s="11"/>
      <c r="AQ53" s="11"/>
    </row>
    <row r="54" spans="1:43" x14ac:dyDescent="0.3">
      <c r="A54" s="11"/>
      <c r="B54" s="6">
        <f t="shared" si="0"/>
        <v>46</v>
      </c>
      <c r="C54" s="19">
        <v>4691499840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6">
        <f t="shared" si="1"/>
        <v>46</v>
      </c>
      <c r="Q54" s="6">
        <v>1844644320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6">
        <f t="shared" si="2"/>
        <v>46</v>
      </c>
      <c r="AG54" s="6">
        <v>0</v>
      </c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  <row r="55" spans="1:43" x14ac:dyDescent="0.3">
      <c r="A55" s="11"/>
      <c r="B55" s="6">
        <f t="shared" si="0"/>
        <v>47</v>
      </c>
      <c r="C55" s="19">
        <v>2091424320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6">
        <f t="shared" si="1"/>
        <v>47</v>
      </c>
      <c r="Q55" s="6">
        <v>1028298240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6">
        <f t="shared" si="2"/>
        <v>47</v>
      </c>
      <c r="AG55" s="6">
        <v>0</v>
      </c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spans="1:43" x14ac:dyDescent="0.3">
      <c r="A56" s="11"/>
      <c r="B56" s="6">
        <f t="shared" si="0"/>
        <v>48</v>
      </c>
      <c r="C56" s="19">
        <v>1255861440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6">
        <f t="shared" si="1"/>
        <v>48</v>
      </c>
      <c r="Q56" s="6">
        <v>2781876240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6">
        <f t="shared" si="2"/>
        <v>48</v>
      </c>
      <c r="AG56" s="6">
        <v>0</v>
      </c>
      <c r="AH56" s="11"/>
      <c r="AI56" s="11"/>
      <c r="AJ56" s="11"/>
      <c r="AK56" s="11"/>
      <c r="AL56" s="11"/>
      <c r="AM56" s="11"/>
      <c r="AN56" s="11"/>
      <c r="AO56" s="11"/>
      <c r="AP56" s="11"/>
      <c r="AQ56" s="11"/>
    </row>
    <row r="57" spans="1:43" x14ac:dyDescent="0.3">
      <c r="A57" s="11"/>
      <c r="B57" s="6">
        <f t="shared" si="0"/>
        <v>49</v>
      </c>
      <c r="C57" s="19">
        <v>268997760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6">
        <f t="shared" si="1"/>
        <v>49</v>
      </c>
      <c r="Q57" s="6">
        <v>1197590400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6">
        <f t="shared" si="2"/>
        <v>49</v>
      </c>
      <c r="AG57" s="6">
        <v>0</v>
      </c>
      <c r="AH57" s="11"/>
      <c r="AI57" s="11"/>
      <c r="AJ57" s="11"/>
      <c r="AK57" s="11"/>
      <c r="AL57" s="11"/>
      <c r="AM57" s="11"/>
      <c r="AN57" s="11"/>
      <c r="AO57" s="11"/>
      <c r="AP57" s="11"/>
      <c r="AQ57" s="11"/>
    </row>
    <row r="58" spans="1:43" x14ac:dyDescent="0.3">
      <c r="A58" s="11"/>
      <c r="B58" s="6">
        <f t="shared" si="0"/>
        <v>50</v>
      </c>
      <c r="C58" s="19">
        <v>345271680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6">
        <f t="shared" si="1"/>
        <v>50</v>
      </c>
      <c r="Q58" s="6">
        <v>1322660160</v>
      </c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6">
        <f t="shared" si="2"/>
        <v>50</v>
      </c>
      <c r="AG58" s="6">
        <v>0</v>
      </c>
      <c r="AH58" s="11"/>
      <c r="AI58" s="11"/>
      <c r="AJ58" s="11"/>
      <c r="AK58" s="11"/>
      <c r="AL58" s="11"/>
      <c r="AM58" s="11"/>
      <c r="AN58" s="11"/>
      <c r="AO58" s="11"/>
      <c r="AP58" s="11"/>
      <c r="AQ58" s="11"/>
    </row>
    <row r="59" spans="1:43" x14ac:dyDescent="0.3">
      <c r="A59" s="11"/>
      <c r="B59" s="6">
        <f t="shared" si="0"/>
        <v>51</v>
      </c>
      <c r="C59" s="19">
        <v>1473016320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6">
        <f t="shared" si="1"/>
        <v>51</v>
      </c>
      <c r="Q59" s="6">
        <v>635002560</v>
      </c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6">
        <f t="shared" si="2"/>
        <v>51</v>
      </c>
      <c r="AG59" s="6">
        <v>0</v>
      </c>
      <c r="AH59" s="11"/>
      <c r="AI59" s="11"/>
      <c r="AJ59" s="11"/>
      <c r="AK59" s="11"/>
      <c r="AL59" s="11"/>
      <c r="AM59" s="11"/>
      <c r="AN59" s="11"/>
      <c r="AO59" s="11"/>
      <c r="AP59" s="11"/>
      <c r="AQ59" s="11"/>
    </row>
    <row r="60" spans="1:43" x14ac:dyDescent="0.3">
      <c r="A60" s="11"/>
      <c r="B60" s="6">
        <f t="shared" si="0"/>
        <v>52</v>
      </c>
      <c r="C60" s="19">
        <v>993640320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6">
        <f t="shared" si="1"/>
        <v>52</v>
      </c>
      <c r="Q60" s="6">
        <v>3149968320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6">
        <f t="shared" si="2"/>
        <v>52</v>
      </c>
      <c r="AG60" s="6">
        <v>0</v>
      </c>
      <c r="AH60" s="11"/>
      <c r="AI60" s="11"/>
      <c r="AJ60" s="11"/>
      <c r="AK60" s="11"/>
      <c r="AL60" s="11"/>
      <c r="AM60" s="11"/>
      <c r="AN60" s="11"/>
      <c r="AO60" s="11"/>
      <c r="AP60" s="11"/>
      <c r="AQ60" s="11"/>
    </row>
    <row r="61" spans="1:43" x14ac:dyDescent="0.3">
      <c r="A61" s="11"/>
      <c r="B61" s="6">
        <f t="shared" si="0"/>
        <v>53</v>
      </c>
      <c r="C61" s="19">
        <v>1602529920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6">
        <f t="shared" si="1"/>
        <v>53</v>
      </c>
      <c r="Q61" s="6">
        <v>800530560</v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6">
        <f t="shared" si="2"/>
        <v>53</v>
      </c>
      <c r="AG61" s="6">
        <v>0</v>
      </c>
      <c r="AH61" s="11"/>
      <c r="AI61" s="11"/>
      <c r="AJ61" s="11"/>
      <c r="AK61" s="11"/>
      <c r="AL61" s="11"/>
      <c r="AM61" s="11"/>
      <c r="AN61" s="11"/>
      <c r="AO61" s="11"/>
      <c r="AP61" s="11"/>
      <c r="AQ61" s="11"/>
    </row>
    <row r="62" spans="1:43" x14ac:dyDescent="0.3">
      <c r="A62" s="11"/>
      <c r="B62" s="6">
        <f t="shared" si="0"/>
        <v>54</v>
      </c>
      <c r="C62" s="19">
        <v>120660480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6">
        <f t="shared" si="1"/>
        <v>54</v>
      </c>
      <c r="Q62" s="6">
        <v>850019040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6">
        <f t="shared" si="2"/>
        <v>54</v>
      </c>
      <c r="AG62" s="6">
        <v>0</v>
      </c>
      <c r="AH62" s="11"/>
      <c r="AI62" s="11"/>
      <c r="AJ62" s="11"/>
      <c r="AK62" s="11"/>
      <c r="AL62" s="11"/>
      <c r="AM62" s="11"/>
      <c r="AN62" s="11"/>
      <c r="AO62" s="11"/>
      <c r="AP62" s="11"/>
      <c r="AQ62" s="11"/>
    </row>
    <row r="63" spans="1:43" x14ac:dyDescent="0.3">
      <c r="A63" s="11"/>
      <c r="B63" s="6">
        <f t="shared" si="0"/>
        <v>55</v>
      </c>
      <c r="C63" s="19">
        <v>1614412800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6">
        <f t="shared" si="1"/>
        <v>55</v>
      </c>
      <c r="Q63" s="6">
        <v>414214560</v>
      </c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6">
        <f t="shared" si="2"/>
        <v>55</v>
      </c>
      <c r="AG63" s="6">
        <v>0</v>
      </c>
      <c r="AH63" s="11"/>
      <c r="AI63" s="11"/>
      <c r="AJ63" s="11"/>
      <c r="AK63" s="11"/>
      <c r="AL63" s="11"/>
      <c r="AM63" s="11"/>
      <c r="AN63" s="11"/>
      <c r="AO63" s="11"/>
      <c r="AP63" s="11"/>
      <c r="AQ63" s="11"/>
    </row>
    <row r="64" spans="1:43" x14ac:dyDescent="0.3">
      <c r="A64" s="11"/>
      <c r="B64" s="6">
        <f t="shared" si="0"/>
        <v>56</v>
      </c>
      <c r="C64" s="19">
        <v>4317776640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6">
        <f t="shared" si="1"/>
        <v>56</v>
      </c>
      <c r="Q64" s="6">
        <v>4046608800</v>
      </c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6">
        <f t="shared" si="2"/>
        <v>56</v>
      </c>
      <c r="AG64" s="6">
        <v>0</v>
      </c>
      <c r="AH64" s="11"/>
      <c r="AI64" s="11"/>
      <c r="AJ64" s="11"/>
      <c r="AK64" s="11"/>
      <c r="AL64" s="11"/>
      <c r="AM64" s="11"/>
      <c r="AN64" s="11"/>
      <c r="AO64" s="11"/>
      <c r="AP64" s="11"/>
      <c r="AQ64" s="11"/>
    </row>
    <row r="65" spans="1:43" x14ac:dyDescent="0.3">
      <c r="A65" s="11"/>
      <c r="B65" s="6">
        <f t="shared" si="0"/>
        <v>57</v>
      </c>
      <c r="C65" s="19">
        <v>212267520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6">
        <f t="shared" si="1"/>
        <v>57</v>
      </c>
      <c r="Q65" s="6">
        <v>141660000</v>
      </c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6">
        <f t="shared" si="2"/>
        <v>57</v>
      </c>
      <c r="AG65" s="6">
        <v>0</v>
      </c>
      <c r="AH65" s="11"/>
      <c r="AI65" s="11"/>
      <c r="AJ65" s="11"/>
      <c r="AK65" s="11"/>
      <c r="AL65" s="11"/>
      <c r="AM65" s="11"/>
      <c r="AN65" s="11"/>
      <c r="AO65" s="11"/>
      <c r="AP65" s="11"/>
      <c r="AQ65" s="11"/>
    </row>
    <row r="66" spans="1:43" x14ac:dyDescent="0.3">
      <c r="A66" s="11"/>
      <c r="B66" s="6">
        <f t="shared" si="0"/>
        <v>58</v>
      </c>
      <c r="C66" s="19">
        <v>76089600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6">
        <f t="shared" si="1"/>
        <v>58</v>
      </c>
      <c r="Q66" s="6">
        <v>537717600</v>
      </c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6">
        <f t="shared" si="2"/>
        <v>58</v>
      </c>
      <c r="AG66" s="6">
        <v>0</v>
      </c>
      <c r="AH66" s="11"/>
      <c r="AI66" s="11"/>
      <c r="AJ66" s="11"/>
      <c r="AK66" s="11"/>
      <c r="AL66" s="11"/>
      <c r="AM66" s="11"/>
      <c r="AN66" s="11"/>
      <c r="AO66" s="11"/>
      <c r="AP66" s="11"/>
      <c r="AQ66" s="11"/>
    </row>
    <row r="67" spans="1:43" x14ac:dyDescent="0.3">
      <c r="A67" s="11"/>
      <c r="B67" s="6">
        <f t="shared" si="0"/>
        <v>59</v>
      </c>
      <c r="C67" s="19">
        <v>374584320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6">
        <f t="shared" si="1"/>
        <v>59</v>
      </c>
      <c r="Q67" s="6">
        <v>69723360</v>
      </c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6">
        <f t="shared" si="2"/>
        <v>59</v>
      </c>
      <c r="AG67" s="6">
        <v>0</v>
      </c>
      <c r="AH67" s="11"/>
      <c r="AI67" s="11"/>
      <c r="AJ67" s="11"/>
      <c r="AK67" s="11"/>
      <c r="AL67" s="11"/>
      <c r="AM67" s="11"/>
      <c r="AN67" s="11"/>
      <c r="AO67" s="11"/>
      <c r="AP67" s="11"/>
      <c r="AQ67" s="11"/>
    </row>
    <row r="68" spans="1:43" x14ac:dyDescent="0.3">
      <c r="A68" s="11"/>
      <c r="B68" s="6">
        <f t="shared" si="0"/>
        <v>60</v>
      </c>
      <c r="C68" s="19">
        <v>113633280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6">
        <f t="shared" si="1"/>
        <v>60</v>
      </c>
      <c r="Q68" s="6">
        <v>412007040</v>
      </c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6">
        <f t="shared" si="2"/>
        <v>60</v>
      </c>
      <c r="AG68" s="6">
        <v>0</v>
      </c>
      <c r="AH68" s="11"/>
      <c r="AI68" s="11"/>
      <c r="AJ68" s="11"/>
      <c r="AK68" s="11"/>
      <c r="AL68" s="11"/>
      <c r="AM68" s="11"/>
      <c r="AN68" s="11"/>
      <c r="AO68" s="11"/>
      <c r="AP68" s="11"/>
      <c r="AQ68" s="11"/>
    </row>
    <row r="69" spans="1:43" x14ac:dyDescent="0.3">
      <c r="A69" s="11"/>
      <c r="B69" s="6">
        <f t="shared" si="0"/>
        <v>61</v>
      </c>
      <c r="C69" s="19">
        <v>697605120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6">
        <f t="shared" si="1"/>
        <v>61</v>
      </c>
      <c r="Q69" s="6">
        <v>219147840</v>
      </c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6">
        <f t="shared" si="2"/>
        <v>61</v>
      </c>
      <c r="AG69" s="6">
        <v>0</v>
      </c>
      <c r="AH69" s="11"/>
      <c r="AI69" s="11"/>
      <c r="AJ69" s="11"/>
      <c r="AK69" s="11"/>
      <c r="AL69" s="11"/>
      <c r="AM69" s="11"/>
      <c r="AN69" s="11"/>
      <c r="AO69" s="11"/>
      <c r="AP69" s="11"/>
      <c r="AQ69" s="11"/>
    </row>
    <row r="70" spans="1:43" x14ac:dyDescent="0.3">
      <c r="A70" s="11"/>
      <c r="B70" s="6">
        <f t="shared" si="0"/>
        <v>62</v>
      </c>
      <c r="C70" s="19">
        <v>1058503680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6">
        <f t="shared" si="1"/>
        <v>62</v>
      </c>
      <c r="Q70" s="6">
        <v>104358240</v>
      </c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6">
        <f t="shared" si="2"/>
        <v>62</v>
      </c>
      <c r="AG70" s="6">
        <v>0</v>
      </c>
      <c r="AH70" s="11"/>
      <c r="AI70" s="11"/>
      <c r="AJ70" s="11"/>
      <c r="AK70" s="11"/>
      <c r="AL70" s="11"/>
      <c r="AM70" s="11"/>
      <c r="AN70" s="11"/>
      <c r="AO70" s="11"/>
      <c r="AP70" s="11"/>
      <c r="AQ70" s="11"/>
    </row>
    <row r="71" spans="1:43" x14ac:dyDescent="0.3">
      <c r="A71" s="11"/>
      <c r="B71" s="6">
        <f t="shared" si="0"/>
        <v>63</v>
      </c>
      <c r="C71" s="19">
        <v>147847680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6">
        <f t="shared" si="1"/>
        <v>63</v>
      </c>
      <c r="Q71" s="6">
        <v>253926720</v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6">
        <f t="shared" si="2"/>
        <v>63</v>
      </c>
      <c r="AG71" s="6">
        <v>0</v>
      </c>
      <c r="AH71" s="11"/>
      <c r="AI71" s="11"/>
      <c r="AJ71" s="11"/>
      <c r="AK71" s="11"/>
      <c r="AL71" s="11"/>
      <c r="AM71" s="11"/>
      <c r="AN71" s="11"/>
      <c r="AO71" s="11"/>
      <c r="AP71" s="11"/>
      <c r="AQ71" s="11"/>
    </row>
    <row r="72" spans="1:43" x14ac:dyDescent="0.3">
      <c r="B72" s="6">
        <f t="shared" si="0"/>
        <v>64</v>
      </c>
      <c r="C72" s="19">
        <v>0</v>
      </c>
      <c r="P72" s="6">
        <f t="shared" si="1"/>
        <v>64</v>
      </c>
      <c r="Q72" s="6">
        <v>4440289680</v>
      </c>
      <c r="AF72" s="6">
        <f t="shared" si="2"/>
        <v>64</v>
      </c>
      <c r="AG72" s="6">
        <v>0</v>
      </c>
    </row>
    <row r="75" spans="1:43" x14ac:dyDescent="0.3">
      <c r="B75" s="8" t="s">
        <v>4</v>
      </c>
      <c r="C75" s="9">
        <f>SUMPRODUCT(B9:B72,C9:C72)/SUM(C9:C72)</f>
        <v>10.093934608845487</v>
      </c>
    </row>
    <row r="83" spans="1:37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ht="24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2"/>
      <c r="AG85" s="11"/>
      <c r="AH85" s="11"/>
      <c r="AI85" s="11"/>
      <c r="AJ85" s="11"/>
      <c r="AK85" s="11"/>
    </row>
    <row r="86" spans="1:37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ht="32.4" customHeight="1" x14ac:dyDescent="0.3">
      <c r="A96" s="11"/>
      <c r="B96" s="12"/>
      <c r="C96" s="1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</sheetData>
  <mergeCells count="4">
    <mergeCell ref="A2:AP2"/>
    <mergeCell ref="A3:M3"/>
    <mergeCell ref="N3:AC3"/>
    <mergeCell ref="AD3:A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2-states</vt:lpstr>
      <vt:lpstr>3-states</vt:lpstr>
      <vt:lpstr>4-states</vt:lpstr>
      <vt:lpstr>5-states</vt:lpstr>
      <vt:lpstr>6-states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Šimon Huraj</dc:creator>
  <cp:lastModifiedBy>Šimon Huraj</cp:lastModifiedBy>
  <dcterms:created xsi:type="dcterms:W3CDTF">2024-03-16T17:33:00Z</dcterms:created>
  <dcterms:modified xsi:type="dcterms:W3CDTF">2024-03-16T20:58:07Z</dcterms:modified>
</cp:coreProperties>
</file>