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25200" windowHeight="12165"/>
  </bookViews>
  <sheets>
    <sheet name="Calculations (Binary Call)" sheetId="7" r:id="rId1"/>
    <sheet name="Hedging (Binary Call)" sheetId="11" r:id="rId2"/>
    <sheet name="Calculations (Call)" sheetId="5" r:id="rId3"/>
    <sheet name="Calculations (Calendar Spread)" sheetId="9" r:id="rId4"/>
    <sheet name="Hedging" sheetId="10" r:id="rId5"/>
  </sheets>
  <definedNames>
    <definedName name="solver_adj" localSheetId="0" hidden="1">'Calculations (Binary Call)'!$L$13:$L$14</definedName>
    <definedName name="solver_adj" localSheetId="3" hidden="1">'Calculations (Calendar Spread)'!$L$13:$L$14</definedName>
    <definedName name="solver_adj" localSheetId="2" hidden="1">'Calculations (Call)'!$L$13:$L$14</definedName>
    <definedName name="solver_adj" localSheetId="4" hidden="1">Hedging!$J$19:$J$20</definedName>
    <definedName name="solver_adj" localSheetId="1" hidden="1">'Hedging (Binary Call)'!$J$19:$J$20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drv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ng" localSheetId="4" hidden="1">1</definedName>
    <definedName name="solver_eng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est" localSheetId="1" hidden="1">1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itr" localSheetId="1" hidden="1">2147483647</definedName>
    <definedName name="solver_lhs1" localSheetId="0" hidden="1">'Calculations (Binary Call)'!$H$44</definedName>
    <definedName name="solver_lhs1" localSheetId="3" hidden="1">'Calculations (Calendar Spread)'!$H$39</definedName>
    <definedName name="solver_lhs1" localSheetId="2" hidden="1">'Calculations (Call)'!$H$44</definedName>
    <definedName name="solver_lhs1" localSheetId="4" hidden="1">Hedging!$H$44</definedName>
    <definedName name="solver_lhs1" localSheetId="1" hidden="1">'Hedging (Binary Call)'!$H$44</definedName>
    <definedName name="solver_lhs2" localSheetId="0" hidden="1">'Calculations (Binary Call)'!$L$14</definedName>
    <definedName name="solver_lhs2" localSheetId="3" hidden="1">'Calculations (Calendar Spread)'!$L$14</definedName>
    <definedName name="solver_lhs2" localSheetId="2" hidden="1">'Calculations (Call)'!$L$14</definedName>
    <definedName name="solver_lhs2" localSheetId="4" hidden="1">Hedging!$L$14</definedName>
    <definedName name="solver_lhs2" localSheetId="1" hidden="1">'Hedging (Binary Call)'!$L$14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ip" localSheetId="1" hidden="1">2147483647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ni" localSheetId="1" hidden="1">30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rt" localSheetId="1" hidden="1">0.075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msl" localSheetId="1" hidden="1">2</definedName>
    <definedName name="solver_neg" localSheetId="0" hidden="1">2</definedName>
    <definedName name="solver_neg" localSheetId="3" hidden="1">2</definedName>
    <definedName name="solver_neg" localSheetId="2" hidden="1">2</definedName>
    <definedName name="solver_neg" localSheetId="4" hidden="1">2</definedName>
    <definedName name="solver_neg" localSheetId="1" hidden="1">2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od" localSheetId="1" hidden="1">2147483647</definedName>
    <definedName name="solver_num" localSheetId="0" hidden="1">1</definedName>
    <definedName name="solver_num" localSheetId="3" hidden="1">1</definedName>
    <definedName name="solver_num" localSheetId="2" hidden="1">1</definedName>
    <definedName name="solver_num" localSheetId="4" hidden="1">0</definedName>
    <definedName name="solver_num" localSheetId="1" hidden="1">0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nwt" localSheetId="1" hidden="1">1</definedName>
    <definedName name="solver_opt" localSheetId="0" hidden="1">'Calculations (Binary Call)'!$F$42</definedName>
    <definedName name="solver_opt" localSheetId="3" hidden="1">'Calculations (Calendar Spread)'!$F$42</definedName>
    <definedName name="solver_opt" localSheetId="2" hidden="1">'Calculations (Call)'!$F$42</definedName>
    <definedName name="solver_opt" localSheetId="4" hidden="1">Hedging!$C$15</definedName>
    <definedName name="solver_opt" localSheetId="1" hidden="1">'Hedging (Binary Call)'!$C$15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pre" localSheetId="1" hidden="1">0.000001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bv" localSheetId="1" hidden="1">1</definedName>
    <definedName name="solver_rel1" localSheetId="0" hidden="1">3</definedName>
    <definedName name="solver_rel1" localSheetId="3" hidden="1">3</definedName>
    <definedName name="solver_rel1" localSheetId="2" hidden="1">3</definedName>
    <definedName name="solver_rel1" localSheetId="4" hidden="1">3</definedName>
    <definedName name="solver_rel1" localSheetId="1" hidden="1">3</definedName>
    <definedName name="solver_rel2" localSheetId="0" hidden="1">1</definedName>
    <definedName name="solver_rel2" localSheetId="3" hidden="1">1</definedName>
    <definedName name="solver_rel2" localSheetId="2" hidden="1">1</definedName>
    <definedName name="solver_rel2" localSheetId="4" hidden="1">1</definedName>
    <definedName name="solver_rel2" localSheetId="1" hidden="1">1</definedName>
    <definedName name="solver_rhs1" localSheetId="0" hidden="1">0</definedName>
    <definedName name="solver_rhs1" localSheetId="3" hidden="1">0</definedName>
    <definedName name="solver_rhs1" localSheetId="2" hidden="1">0</definedName>
    <definedName name="solver_rhs1" localSheetId="4" hidden="1">0</definedName>
    <definedName name="solver_rhs1" localSheetId="1" hidden="1">0</definedName>
    <definedName name="solver_rhs2" localSheetId="0" hidden="1">-0.00001</definedName>
    <definedName name="solver_rhs2" localSheetId="3" hidden="1">-0.00001</definedName>
    <definedName name="solver_rhs2" localSheetId="2" hidden="1">-0.00001</definedName>
    <definedName name="solver_rhs2" localSheetId="4" hidden="1">-0.00001</definedName>
    <definedName name="solver_rhs2" localSheetId="1" hidden="1">-0.00001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lx" localSheetId="1" hidden="1">2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rsd" localSheetId="1" hidden="1">0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cl" localSheetId="1" hidden="1">1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ho" localSheetId="1" hidden="1">2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ssz" localSheetId="1" hidden="1">100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im" localSheetId="1" hidden="1">2147483647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ol" localSheetId="1" hidden="1">0.01</definedName>
    <definedName name="solver_typ" localSheetId="0" hidden="1">3</definedName>
    <definedName name="solver_typ" localSheetId="3" hidden="1">3</definedName>
    <definedName name="solver_typ" localSheetId="2" hidden="1">3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al" localSheetId="1" hidden="1">0</definedName>
    <definedName name="solver_ver" localSheetId="0" hidden="1">3</definedName>
    <definedName name="solver_ver" localSheetId="3" hidden="1">3</definedName>
    <definedName name="solver_ver" localSheetId="2" hidden="1">3</definedName>
    <definedName name="solver_ver" localSheetId="4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L8" i="7" l="1"/>
  <c r="J8" i="7"/>
  <c r="G9" i="10"/>
  <c r="G14" i="10"/>
  <c r="I9" i="7"/>
  <c r="I15" i="9"/>
  <c r="K9" i="11"/>
  <c r="I9" i="9"/>
  <c r="G14" i="11"/>
  <c r="G9" i="9"/>
  <c r="I9" i="10"/>
  <c r="D10" i="11"/>
  <c r="I15" i="11"/>
  <c r="I15" i="7"/>
  <c r="I9" i="11"/>
  <c r="K9" i="10"/>
  <c r="G14" i="7"/>
  <c r="G9" i="11"/>
  <c r="D10" i="10"/>
  <c r="K9" i="7"/>
  <c r="G14" i="9"/>
  <c r="I15" i="10"/>
  <c r="G9" i="7"/>
  <c r="D8" i="9"/>
  <c r="L8" i="5" l="1"/>
  <c r="J8" i="5"/>
  <c r="K13" i="9"/>
  <c r="D9" i="11"/>
  <c r="K14" i="11"/>
  <c r="D8" i="7"/>
  <c r="I15" i="5"/>
  <c r="D8" i="11"/>
  <c r="K14" i="7"/>
  <c r="K13" i="7"/>
  <c r="K13" i="11"/>
  <c r="D7" i="9"/>
  <c r="I9" i="5"/>
  <c r="K12" i="11"/>
  <c r="K12" i="7"/>
  <c r="K14" i="10"/>
  <c r="K9" i="5"/>
  <c r="D9" i="7"/>
  <c r="G14" i="5"/>
  <c r="G9" i="5"/>
  <c r="D9" i="10"/>
  <c r="K13" i="10"/>
  <c r="D8" i="10"/>
  <c r="K12" i="9"/>
  <c r="K12" i="10"/>
  <c r="G20" i="10" l="1"/>
  <c r="G20" i="11"/>
  <c r="G19" i="11"/>
  <c r="G19" i="10"/>
  <c r="G20" i="7"/>
  <c r="G19" i="7"/>
  <c r="G21" i="10"/>
  <c r="D9" i="5"/>
  <c r="G21" i="11"/>
  <c r="K15" i="11"/>
  <c r="K15" i="7"/>
  <c r="D8" i="5"/>
  <c r="K15" i="10"/>
  <c r="G21" i="7"/>
  <c r="K12" i="5"/>
  <c r="K14" i="9"/>
  <c r="K14" i="5"/>
  <c r="K13" i="5"/>
  <c r="D6" i="9" l="1"/>
  <c r="D7" i="11"/>
  <c r="D6" i="10"/>
  <c r="D7" i="10"/>
  <c r="D6" i="11"/>
  <c r="D6" i="7"/>
  <c r="D7" i="7"/>
  <c r="G19" i="5"/>
  <c r="G20" i="5"/>
  <c r="D11" i="10"/>
  <c r="D11" i="7"/>
  <c r="D10" i="9"/>
  <c r="D11" i="11"/>
  <c r="K15" i="5"/>
  <c r="G21" i="5"/>
  <c r="D7" i="5" l="1"/>
  <c r="C12" i="11"/>
  <c r="C12" i="7"/>
  <c r="C17" i="11"/>
  <c r="C18" i="11"/>
  <c r="C14" i="7"/>
  <c r="C12" i="10"/>
  <c r="C16" i="10" s="1"/>
  <c r="C15" i="11"/>
  <c r="D16" i="7"/>
  <c r="C17" i="10"/>
  <c r="C14" i="11"/>
  <c r="D17" i="7"/>
  <c r="C11" i="9"/>
  <c r="C15" i="9" s="1"/>
  <c r="C16" i="11"/>
  <c r="D20" i="7"/>
  <c r="C15" i="10"/>
  <c r="D18" i="7"/>
  <c r="C16" i="9"/>
  <c r="C16" i="7"/>
  <c r="C14" i="10"/>
  <c r="C13" i="9"/>
  <c r="D15" i="9"/>
  <c r="D22" i="7"/>
  <c r="D19" i="7"/>
  <c r="C17" i="9"/>
  <c r="C18" i="9"/>
  <c r="C20" i="7"/>
  <c r="C17" i="7"/>
  <c r="C19" i="7"/>
  <c r="C18" i="7"/>
  <c r="C21" i="7"/>
  <c r="C22" i="7"/>
  <c r="D16" i="9"/>
  <c r="D17" i="9"/>
  <c r="D18" i="9"/>
  <c r="D6" i="5" l="1"/>
  <c r="R4" i="9" a="1"/>
  <c r="O4" i="9" a="1"/>
  <c r="S4" i="9" a="1"/>
  <c r="P4" i="9" a="1"/>
  <c r="Q4" i="9" a="1"/>
  <c r="D11" i="5"/>
  <c r="P4" i="11" a="1"/>
  <c r="S4" i="7" a="1"/>
  <c r="O4" i="7" a="1"/>
  <c r="O4" i="10" a="1"/>
  <c r="U4" i="7" a="1"/>
  <c r="R4" i="7" a="1"/>
  <c r="P4" i="10" a="1"/>
  <c r="R4" i="11" a="1"/>
  <c r="J19" i="7" a="1"/>
  <c r="P4" i="7" a="1"/>
  <c r="T4" i="7" a="1"/>
  <c r="C18" i="10"/>
  <c r="O4" i="11" a="1"/>
  <c r="Q4" i="10" a="1"/>
  <c r="Q4" i="11" a="1"/>
  <c r="D21" i="7"/>
  <c r="Q4" i="7" a="1"/>
  <c r="K19" i="7" a="1"/>
  <c r="Q161" i="9" l="1"/>
  <c r="Q104" i="9"/>
  <c r="Q189" i="9"/>
  <c r="Q186" i="9"/>
  <c r="Q57" i="9"/>
  <c r="Q181" i="9"/>
  <c r="Q124" i="9"/>
  <c r="Q27" i="9"/>
  <c r="Q84" i="9"/>
  <c r="Q81" i="9"/>
  <c r="Q24" i="9"/>
  <c r="Q109" i="9"/>
  <c r="Q106" i="9"/>
  <c r="Q176" i="9"/>
  <c r="Q101" i="9"/>
  <c r="Q44" i="9"/>
  <c r="Q191" i="9"/>
  <c r="Q130" i="9"/>
  <c r="Q200" i="9"/>
  <c r="Q158" i="9"/>
  <c r="Q29" i="9"/>
  <c r="Q153" i="9"/>
  <c r="Q150" i="9"/>
  <c r="Q21" i="9"/>
  <c r="Q96" i="9"/>
  <c r="Q39" i="9"/>
  <c r="Q177" i="9"/>
  <c r="Q120" i="9"/>
  <c r="Q78" i="9"/>
  <c r="Q202" i="9"/>
  <c r="Q73" i="9"/>
  <c r="Q197" i="9"/>
  <c r="Q140" i="9"/>
  <c r="Q59" i="9"/>
  <c r="Q116" i="9"/>
  <c r="Q7" i="9"/>
  <c r="Q18" i="9"/>
  <c r="Q35" i="9"/>
  <c r="Q52" i="9"/>
  <c r="Q31" i="9"/>
  <c r="Q159" i="9"/>
  <c r="Q199" i="9"/>
  <c r="Q20" i="9"/>
  <c r="Q23" i="9"/>
  <c r="Q95" i="9"/>
  <c r="Q135" i="9"/>
  <c r="Q167" i="9"/>
  <c r="Q48" i="9"/>
  <c r="Q163" i="9"/>
  <c r="Q79" i="9"/>
  <c r="Q97" i="9"/>
  <c r="Q40" i="9"/>
  <c r="Q125" i="9"/>
  <c r="Q122" i="9"/>
  <c r="Q192" i="9"/>
  <c r="Q117" i="9"/>
  <c r="Q60" i="9"/>
  <c r="Q34" i="9"/>
  <c r="Q146" i="9"/>
  <c r="Q17" i="9"/>
  <c r="Q174" i="9"/>
  <c r="Q45" i="9"/>
  <c r="Q169" i="9"/>
  <c r="Q166" i="9"/>
  <c r="Q37" i="9"/>
  <c r="Q128" i="9"/>
  <c r="Q6" i="9"/>
  <c r="Q193" i="9"/>
  <c r="Q136" i="9"/>
  <c r="Q94" i="9"/>
  <c r="Q164" i="9"/>
  <c r="Q89" i="9"/>
  <c r="Q86" i="9"/>
  <c r="Q156" i="9"/>
  <c r="Q107" i="9"/>
  <c r="Q148" i="9"/>
  <c r="Q113" i="9"/>
  <c r="Q56" i="9"/>
  <c r="Q141" i="9"/>
  <c r="Q138" i="9"/>
  <c r="Q9" i="9"/>
  <c r="Q133" i="9"/>
  <c r="Q76" i="9"/>
  <c r="Q66" i="9"/>
  <c r="Q91" i="9"/>
  <c r="Q144" i="9"/>
  <c r="Q22" i="9"/>
  <c r="Q42" i="9"/>
  <c r="Q51" i="9"/>
  <c r="Q112" i="9"/>
  <c r="Q131" i="9"/>
  <c r="Q10" i="9"/>
  <c r="Q19" i="9"/>
  <c r="Q80" i="9"/>
  <c r="Q179" i="9"/>
  <c r="Q143" i="9"/>
  <c r="Q175" i="9"/>
  <c r="Q43" i="9"/>
  <c r="Q68" i="9"/>
  <c r="Q115" i="9"/>
  <c r="Q162" i="9"/>
  <c r="Q33" i="9"/>
  <c r="Q190" i="9"/>
  <c r="Q61" i="9"/>
  <c r="Q185" i="9"/>
  <c r="Q182" i="9"/>
  <c r="Q53" i="9"/>
  <c r="Q187" i="9"/>
  <c r="Q38" i="9"/>
  <c r="Q82" i="9"/>
  <c r="Q152" i="9"/>
  <c r="Q110" i="9"/>
  <c r="Q180" i="9"/>
  <c r="Q105" i="9"/>
  <c r="Q102" i="9"/>
  <c r="Q172" i="9"/>
  <c r="Q203" i="9"/>
  <c r="Q47" i="9"/>
  <c r="Q129" i="9"/>
  <c r="Q72" i="9"/>
  <c r="Q157" i="9"/>
  <c r="Q154" i="9"/>
  <c r="Q25" i="9"/>
  <c r="Q149" i="9"/>
  <c r="Q92" i="9"/>
  <c r="Q119" i="9"/>
  <c r="Q178" i="9"/>
  <c r="Q49" i="9"/>
  <c r="Q171" i="9"/>
  <c r="Q77" i="9"/>
  <c r="Q201" i="9"/>
  <c r="Q198" i="9"/>
  <c r="Q69" i="9"/>
  <c r="Q12" i="9"/>
  <c r="Q70" i="9"/>
  <c r="Q103" i="9"/>
  <c r="Q16" i="9"/>
  <c r="Q147" i="9"/>
  <c r="Q46" i="9"/>
  <c r="Q58" i="9"/>
  <c r="Q139" i="9"/>
  <c r="Q132" i="9"/>
  <c r="Q14" i="9"/>
  <c r="Q26" i="9"/>
  <c r="Q75" i="9"/>
  <c r="Q100" i="9"/>
  <c r="Q71" i="9"/>
  <c r="Q195" i="9"/>
  <c r="Q50" i="9"/>
  <c r="Q67" i="9"/>
  <c r="Q98" i="9"/>
  <c r="Q168" i="9"/>
  <c r="Q126" i="9"/>
  <c r="Q196" i="9"/>
  <c r="Q121" i="9"/>
  <c r="Q118" i="9"/>
  <c r="Q188" i="9"/>
  <c r="Q32" i="9"/>
  <c r="Q55" i="9"/>
  <c r="Q145" i="9"/>
  <c r="Q88" i="9"/>
  <c r="Q173" i="9"/>
  <c r="Q170" i="9"/>
  <c r="Q41" i="9"/>
  <c r="Q165" i="9"/>
  <c r="Q108" i="9"/>
  <c r="Q183" i="9"/>
  <c r="Q194" i="9"/>
  <c r="Q65" i="9"/>
  <c r="Q8" i="9"/>
  <c r="Q93" i="9"/>
  <c r="Q90" i="9"/>
  <c r="Q160" i="9"/>
  <c r="Q85" i="9"/>
  <c r="Q28" i="9"/>
  <c r="Q127" i="9"/>
  <c r="Q114" i="9"/>
  <c r="Q184" i="9"/>
  <c r="Q142" i="9"/>
  <c r="Q13" i="9"/>
  <c r="Q137" i="9"/>
  <c r="Q134" i="9"/>
  <c r="Q5" i="9"/>
  <c r="Q64" i="9"/>
  <c r="Q63" i="9"/>
  <c r="Q111" i="9"/>
  <c r="Q11" i="9"/>
  <c r="Q36" i="9"/>
  <c r="Q99" i="9"/>
  <c r="Q62" i="9"/>
  <c r="Q151" i="9"/>
  <c r="Q4" i="9"/>
  <c r="Q83" i="9"/>
  <c r="Q30" i="9"/>
  <c r="Q87" i="9"/>
  <c r="Q123" i="9"/>
  <c r="Q155" i="9"/>
  <c r="Q15" i="9"/>
  <c r="Q54" i="9"/>
  <c r="Q74" i="9"/>
  <c r="P34" i="9"/>
  <c r="P148" i="9"/>
  <c r="P39" i="9"/>
  <c r="P62" i="9"/>
  <c r="P5" i="9"/>
  <c r="P95" i="9"/>
  <c r="P106" i="9"/>
  <c r="P49" i="9"/>
  <c r="P183" i="9"/>
  <c r="P134" i="9"/>
  <c r="P77" i="9"/>
  <c r="P43" i="9"/>
  <c r="P146" i="9"/>
  <c r="P89" i="9"/>
  <c r="P67" i="9"/>
  <c r="P169" i="9"/>
  <c r="P20" i="9"/>
  <c r="P40" i="9"/>
  <c r="P197" i="9"/>
  <c r="P76" i="9"/>
  <c r="P48" i="9"/>
  <c r="P42" i="9"/>
  <c r="P164" i="9"/>
  <c r="P55" i="9"/>
  <c r="P70" i="9"/>
  <c r="P13" i="9"/>
  <c r="P111" i="9"/>
  <c r="P82" i="9"/>
  <c r="P25" i="9"/>
  <c r="P135" i="9"/>
  <c r="P162" i="9"/>
  <c r="P105" i="9"/>
  <c r="P99" i="9"/>
  <c r="P190" i="9"/>
  <c r="P133" i="9"/>
  <c r="P155" i="9"/>
  <c r="P152" i="9"/>
  <c r="P177" i="9"/>
  <c r="P36" i="9"/>
  <c r="P104" i="9"/>
  <c r="P98" i="9"/>
  <c r="P41" i="9"/>
  <c r="P167" i="9"/>
  <c r="P126" i="9"/>
  <c r="P69" i="9"/>
  <c r="P27" i="9"/>
  <c r="P170" i="9"/>
  <c r="P113" i="9"/>
  <c r="P115" i="9"/>
  <c r="P198" i="9"/>
  <c r="P6" i="9"/>
  <c r="P112" i="9"/>
  <c r="P116" i="9"/>
  <c r="P174" i="9"/>
  <c r="P117" i="9"/>
  <c r="P123" i="9"/>
  <c r="P24" i="9"/>
  <c r="P161" i="9"/>
  <c r="P4" i="9"/>
  <c r="P192" i="9"/>
  <c r="P189" i="9"/>
  <c r="P60" i="9"/>
  <c r="P200" i="9"/>
  <c r="P66" i="9"/>
  <c r="P9" i="9"/>
  <c r="P103" i="9"/>
  <c r="P94" i="9"/>
  <c r="P37" i="9"/>
  <c r="P159" i="9"/>
  <c r="P138" i="9"/>
  <c r="P81" i="9"/>
  <c r="P51" i="9"/>
  <c r="P166" i="9"/>
  <c r="P109" i="9"/>
  <c r="P107" i="9"/>
  <c r="P178" i="9"/>
  <c r="P121" i="9"/>
  <c r="P131" i="9"/>
  <c r="P56" i="9"/>
  <c r="P149" i="9"/>
  <c r="P187" i="9"/>
  <c r="P96" i="9"/>
  <c r="P193" i="9"/>
  <c r="P68" i="9"/>
  <c r="P16" i="9"/>
  <c r="P22" i="9"/>
  <c r="P124" i="9"/>
  <c r="P15" i="9"/>
  <c r="P141" i="9"/>
  <c r="P32" i="9"/>
  <c r="P195" i="9"/>
  <c r="P110" i="9"/>
  <c r="P53" i="9"/>
  <c r="P191" i="9"/>
  <c r="P154" i="9"/>
  <c r="P97" i="9"/>
  <c r="P83" i="9"/>
  <c r="P182" i="9"/>
  <c r="P125" i="9"/>
  <c r="P139" i="9"/>
  <c r="P88" i="9"/>
  <c r="P201" i="9"/>
  <c r="P84" i="9"/>
  <c r="P80" i="9"/>
  <c r="P30" i="9"/>
  <c r="P140" i="9"/>
  <c r="P31" i="9"/>
  <c r="P74" i="9"/>
  <c r="P17" i="9"/>
  <c r="P119" i="9"/>
  <c r="P102" i="9"/>
  <c r="P45" i="9"/>
  <c r="P175" i="9"/>
  <c r="P114" i="9"/>
  <c r="P57" i="9"/>
  <c r="P199" i="9"/>
  <c r="P142" i="9"/>
  <c r="P85" i="9"/>
  <c r="P59" i="9"/>
  <c r="P186" i="9"/>
  <c r="P129" i="9"/>
  <c r="P147" i="9"/>
  <c r="P120" i="9"/>
  <c r="P157" i="9"/>
  <c r="P203" i="9"/>
  <c r="P160" i="9"/>
  <c r="P92" i="9"/>
  <c r="P18" i="9"/>
  <c r="P7" i="9"/>
  <c r="P46" i="9"/>
  <c r="P172" i="9"/>
  <c r="P63" i="9"/>
  <c r="P90" i="9"/>
  <c r="P33" i="9"/>
  <c r="P151" i="9"/>
  <c r="P118" i="9"/>
  <c r="P61" i="9"/>
  <c r="P11" i="9"/>
  <c r="P194" i="9"/>
  <c r="P137" i="9"/>
  <c r="P163" i="9"/>
  <c r="P184" i="9"/>
  <c r="P165" i="9"/>
  <c r="P12" i="9"/>
  <c r="P8" i="9"/>
  <c r="P10" i="9"/>
  <c r="P100" i="9"/>
  <c r="P144" i="9"/>
  <c r="P38" i="9"/>
  <c r="P156" i="9"/>
  <c r="P47" i="9"/>
  <c r="P50" i="9"/>
  <c r="P180" i="9"/>
  <c r="P71" i="9"/>
  <c r="P78" i="9"/>
  <c r="P21" i="9"/>
  <c r="P127" i="9"/>
  <c r="P122" i="9"/>
  <c r="P65" i="9"/>
  <c r="P19" i="9"/>
  <c r="P150" i="9"/>
  <c r="P93" i="9"/>
  <c r="P75" i="9"/>
  <c r="P171" i="9"/>
  <c r="P153" i="9"/>
  <c r="P128" i="9"/>
  <c r="P181" i="9"/>
  <c r="P44" i="9"/>
  <c r="P136" i="9"/>
  <c r="P26" i="9"/>
  <c r="P132" i="9"/>
  <c r="P23" i="9"/>
  <c r="P54" i="9"/>
  <c r="P188" i="9"/>
  <c r="P79" i="9"/>
  <c r="P130" i="9"/>
  <c r="P73" i="9"/>
  <c r="P35" i="9"/>
  <c r="P158" i="9"/>
  <c r="P101" i="9"/>
  <c r="P91" i="9"/>
  <c r="P202" i="9"/>
  <c r="P145" i="9"/>
  <c r="P179" i="9"/>
  <c r="P64" i="9"/>
  <c r="P173" i="9"/>
  <c r="P28" i="9"/>
  <c r="P72" i="9"/>
  <c r="P185" i="9"/>
  <c r="P52" i="9"/>
  <c r="P168" i="9"/>
  <c r="P14" i="9"/>
  <c r="P108" i="9"/>
  <c r="P176" i="9"/>
  <c r="P58" i="9"/>
  <c r="P196" i="9"/>
  <c r="P87" i="9"/>
  <c r="P86" i="9"/>
  <c r="P29" i="9"/>
  <c r="P143" i="9"/>
  <c r="S187" i="9"/>
  <c r="T187" i="9" s="1"/>
  <c r="S78" i="9"/>
  <c r="T78" i="9" s="1"/>
  <c r="S110" i="9"/>
  <c r="T110" i="9" s="1"/>
  <c r="S64" i="9"/>
  <c r="T64" i="9" s="1"/>
  <c r="S111" i="9"/>
  <c r="T111" i="9" s="1"/>
  <c r="S24" i="9"/>
  <c r="T24" i="9" s="1"/>
  <c r="S114" i="9"/>
  <c r="T114" i="9" s="1"/>
  <c r="S170" i="9"/>
  <c r="T170" i="9" s="1"/>
  <c r="S201" i="9"/>
  <c r="T201" i="9" s="1"/>
  <c r="S151" i="9"/>
  <c r="T151" i="9" s="1"/>
  <c r="S7" i="9"/>
  <c r="T7" i="9" s="1"/>
  <c r="S65" i="9"/>
  <c r="T65" i="9" s="1"/>
  <c r="S128" i="9"/>
  <c r="T128" i="9" s="1"/>
  <c r="S83" i="9"/>
  <c r="T83" i="9" s="1"/>
  <c r="S169" i="9"/>
  <c r="T169" i="9" s="1"/>
  <c r="S156" i="9"/>
  <c r="T156" i="9" s="1"/>
  <c r="S118" i="9"/>
  <c r="T118" i="9" s="1"/>
  <c r="S26" i="9"/>
  <c r="T26" i="9" s="1"/>
  <c r="S200" i="9"/>
  <c r="T200" i="9" s="1"/>
  <c r="S177" i="9"/>
  <c r="T177" i="9" s="1"/>
  <c r="S70" i="9"/>
  <c r="T70" i="9" s="1"/>
  <c r="S13" i="9"/>
  <c r="T13" i="9" s="1"/>
  <c r="S56" i="9"/>
  <c r="T56" i="9" s="1"/>
  <c r="S101" i="9"/>
  <c r="T101" i="9" s="1"/>
  <c r="S8" i="9"/>
  <c r="T8" i="9" s="1"/>
  <c r="S68" i="9"/>
  <c r="T68" i="9" s="1"/>
  <c r="S117" i="9"/>
  <c r="T117" i="9" s="1"/>
  <c r="S32" i="9"/>
  <c r="T32" i="9" s="1"/>
  <c r="S98" i="9"/>
  <c r="T98" i="9" s="1"/>
  <c r="S154" i="9"/>
  <c r="T154" i="9" s="1"/>
  <c r="S137" i="9"/>
  <c r="T137" i="9" s="1"/>
  <c r="S157" i="9"/>
  <c r="T157" i="9" s="1"/>
  <c r="S11" i="9"/>
  <c r="T11" i="9" s="1"/>
  <c r="S81" i="9"/>
  <c r="T81" i="9" s="1"/>
  <c r="S194" i="9"/>
  <c r="T194" i="9" s="1"/>
  <c r="S39" i="9"/>
  <c r="T39" i="9" s="1"/>
  <c r="S12" i="9"/>
  <c r="T12" i="9" s="1"/>
  <c r="S96" i="9"/>
  <c r="T96" i="9" s="1"/>
  <c r="S51" i="9"/>
  <c r="T51" i="9" s="1"/>
  <c r="S36" i="9"/>
  <c r="T36" i="9" s="1"/>
  <c r="S124" i="9"/>
  <c r="T124" i="9" s="1"/>
  <c r="S79" i="9"/>
  <c r="T79" i="9" s="1"/>
  <c r="S147" i="9"/>
  <c r="T147" i="9" s="1"/>
  <c r="S168" i="9"/>
  <c r="T168" i="9" s="1"/>
  <c r="S134" i="9"/>
  <c r="T134" i="9" s="1"/>
  <c r="S38" i="9"/>
  <c r="T38" i="9" s="1"/>
  <c r="S196" i="9"/>
  <c r="T196" i="9" s="1"/>
  <c r="S171" i="9"/>
  <c r="T171" i="9" s="1"/>
  <c r="S66" i="9"/>
  <c r="T66" i="9" s="1"/>
  <c r="S174" i="9"/>
  <c r="T174" i="9" s="1"/>
  <c r="S144" i="9"/>
  <c r="T144" i="9" s="1"/>
  <c r="S102" i="9"/>
  <c r="T102" i="9" s="1"/>
  <c r="S14" i="9"/>
  <c r="T14" i="9" s="1"/>
  <c r="S172" i="9"/>
  <c r="T172" i="9" s="1"/>
  <c r="S139" i="9"/>
  <c r="T139" i="9" s="1"/>
  <c r="S42" i="9"/>
  <c r="T42" i="9" s="1"/>
  <c r="S153" i="9"/>
  <c r="T153" i="9" s="1"/>
  <c r="S198" i="9"/>
  <c r="T198" i="9" s="1"/>
  <c r="S86" i="9"/>
  <c r="T86" i="9" s="1"/>
  <c r="S21" i="9"/>
  <c r="T21" i="9" s="1"/>
  <c r="S72" i="9"/>
  <c r="T72" i="9" s="1"/>
  <c r="S122" i="9"/>
  <c r="T122" i="9" s="1"/>
  <c r="S40" i="9"/>
  <c r="T40" i="9" s="1"/>
  <c r="S167" i="9"/>
  <c r="T167" i="9" s="1"/>
  <c r="S19" i="9"/>
  <c r="T19" i="9" s="1"/>
  <c r="S121" i="9"/>
  <c r="T121" i="9" s="1"/>
  <c r="S92" i="9"/>
  <c r="T92" i="9" s="1"/>
  <c r="S47" i="9"/>
  <c r="T47" i="9" s="1"/>
  <c r="S28" i="9"/>
  <c r="T28" i="9" s="1"/>
  <c r="S136" i="9"/>
  <c r="T136" i="9" s="1"/>
  <c r="S91" i="9"/>
  <c r="T91" i="9" s="1"/>
  <c r="S6" i="9"/>
  <c r="T6" i="9" s="1"/>
  <c r="S164" i="9"/>
  <c r="T164" i="9" s="1"/>
  <c r="S129" i="9"/>
  <c r="T129" i="9" s="1"/>
  <c r="S34" i="9"/>
  <c r="T34" i="9" s="1"/>
  <c r="S176" i="9"/>
  <c r="T176" i="9" s="1"/>
  <c r="S145" i="9"/>
  <c r="T145" i="9" s="1"/>
  <c r="S46" i="9"/>
  <c r="T46" i="9" s="1"/>
  <c r="S29" i="9"/>
  <c r="T29" i="9" s="1"/>
  <c r="S182" i="9"/>
  <c r="T182" i="9" s="1"/>
  <c r="S74" i="9"/>
  <c r="T74" i="9" s="1"/>
  <c r="S45" i="9"/>
  <c r="T45" i="9" s="1"/>
  <c r="S76" i="9"/>
  <c r="T76" i="9" s="1"/>
  <c r="S127" i="9"/>
  <c r="T127" i="9" s="1"/>
  <c r="S48" i="9"/>
  <c r="T48" i="9" s="1"/>
  <c r="S109" i="9"/>
  <c r="T109" i="9" s="1"/>
  <c r="S165" i="9"/>
  <c r="T165" i="9" s="1"/>
  <c r="S179" i="9"/>
  <c r="T179" i="9" s="1"/>
  <c r="S125" i="9"/>
  <c r="T125" i="9" s="1"/>
  <c r="S181" i="9"/>
  <c r="T181" i="9" s="1"/>
  <c r="S17" i="9"/>
  <c r="T17" i="9" s="1"/>
  <c r="S162" i="9"/>
  <c r="T162" i="9" s="1"/>
  <c r="S15" i="9"/>
  <c r="T15" i="9" s="1"/>
  <c r="S99" i="9"/>
  <c r="T99" i="9" s="1"/>
  <c r="S104" i="9"/>
  <c r="T104" i="9" s="1"/>
  <c r="S59" i="9"/>
  <c r="T59" i="9" s="1"/>
  <c r="S53" i="9"/>
  <c r="T53" i="9" s="1"/>
  <c r="S132" i="9"/>
  <c r="T132" i="9" s="1"/>
  <c r="S87" i="9"/>
  <c r="T87" i="9" s="1"/>
  <c r="S190" i="9"/>
  <c r="T190" i="9" s="1"/>
  <c r="S189" i="9"/>
  <c r="T189" i="9" s="1"/>
  <c r="S35" i="9"/>
  <c r="T35" i="9" s="1"/>
  <c r="S4" i="9"/>
  <c r="T4" i="9" s="1"/>
  <c r="S108" i="9"/>
  <c r="T108" i="9" s="1"/>
  <c r="S63" i="9"/>
  <c r="T63" i="9" s="1"/>
  <c r="S69" i="9"/>
  <c r="T69" i="9" s="1"/>
  <c r="S152" i="9"/>
  <c r="T152" i="9" s="1"/>
  <c r="S113" i="9"/>
  <c r="T113" i="9" s="1"/>
  <c r="S22" i="9"/>
  <c r="T22" i="9" s="1"/>
  <c r="S180" i="9"/>
  <c r="T180" i="9" s="1"/>
  <c r="S150" i="9"/>
  <c r="T150" i="9" s="1"/>
  <c r="S50" i="9"/>
  <c r="T50" i="9" s="1"/>
  <c r="S73" i="9"/>
  <c r="T73" i="9" s="1"/>
  <c r="S84" i="9"/>
  <c r="T84" i="9" s="1"/>
  <c r="S138" i="9"/>
  <c r="T138" i="9" s="1"/>
  <c r="S77" i="9"/>
  <c r="T77" i="9" s="1"/>
  <c r="S119" i="9"/>
  <c r="T119" i="9" s="1"/>
  <c r="S175" i="9"/>
  <c r="T175" i="9" s="1"/>
  <c r="S9" i="9"/>
  <c r="T9" i="9" s="1"/>
  <c r="S178" i="9"/>
  <c r="T178" i="9" s="1"/>
  <c r="S27" i="9"/>
  <c r="T27" i="9" s="1"/>
  <c r="S163" i="9"/>
  <c r="T163" i="9" s="1"/>
  <c r="S100" i="9"/>
  <c r="T100" i="9" s="1"/>
  <c r="S55" i="9"/>
  <c r="T55" i="9" s="1"/>
  <c r="S44" i="9"/>
  <c r="T44" i="9" s="1"/>
  <c r="S112" i="9"/>
  <c r="T112" i="9" s="1"/>
  <c r="S67" i="9"/>
  <c r="T67" i="9" s="1"/>
  <c r="S85" i="9"/>
  <c r="T85" i="9" s="1"/>
  <c r="S140" i="9"/>
  <c r="T140" i="9" s="1"/>
  <c r="S97" i="9"/>
  <c r="T97" i="9" s="1"/>
  <c r="S10" i="9"/>
  <c r="T10" i="9" s="1"/>
  <c r="S184" i="9"/>
  <c r="T184" i="9" s="1"/>
  <c r="S155" i="9"/>
  <c r="T155" i="9" s="1"/>
  <c r="S54" i="9"/>
  <c r="T54" i="9" s="1"/>
  <c r="S5" i="9"/>
  <c r="T5" i="9" s="1"/>
  <c r="S193" i="9"/>
  <c r="T193" i="9" s="1"/>
  <c r="S82" i="9"/>
  <c r="T82" i="9" s="1"/>
  <c r="S195" i="9"/>
  <c r="T195" i="9" s="1"/>
  <c r="S52" i="9"/>
  <c r="T52" i="9" s="1"/>
  <c r="S95" i="9"/>
  <c r="T95" i="9" s="1"/>
  <c r="S131" i="9"/>
  <c r="T131" i="9" s="1"/>
  <c r="S80" i="9"/>
  <c r="T80" i="9" s="1"/>
  <c r="S133" i="9"/>
  <c r="T133" i="9" s="1"/>
  <c r="S61" i="9"/>
  <c r="T61" i="9" s="1"/>
  <c r="S135" i="9"/>
  <c r="T135" i="9" s="1"/>
  <c r="S191" i="9"/>
  <c r="T191" i="9" s="1"/>
  <c r="S33" i="9"/>
  <c r="T33" i="9" s="1"/>
  <c r="S173" i="9"/>
  <c r="T173" i="9" s="1"/>
  <c r="S23" i="9"/>
  <c r="T23" i="9" s="1"/>
  <c r="S142" i="9"/>
  <c r="T142" i="9" s="1"/>
  <c r="S103" i="9"/>
  <c r="T103" i="9" s="1"/>
  <c r="S159" i="9"/>
  <c r="T159" i="9" s="1"/>
  <c r="S158" i="9"/>
  <c r="T158" i="9" s="1"/>
  <c r="S141" i="9"/>
  <c r="T141" i="9" s="1"/>
  <c r="S197" i="9"/>
  <c r="T197" i="9" s="1"/>
  <c r="S41" i="9"/>
  <c r="T41" i="9" s="1"/>
  <c r="S199" i="9"/>
  <c r="T199" i="9" s="1"/>
  <c r="S43" i="9"/>
  <c r="T43" i="9" s="1"/>
  <c r="S20" i="9"/>
  <c r="T20" i="9" s="1"/>
  <c r="S116" i="9"/>
  <c r="T116" i="9" s="1"/>
  <c r="S71" i="9"/>
  <c r="T71" i="9" s="1"/>
  <c r="S105" i="9"/>
  <c r="T105" i="9" s="1"/>
  <c r="S192" i="9"/>
  <c r="T192" i="9" s="1"/>
  <c r="S166" i="9"/>
  <c r="T166" i="9" s="1"/>
  <c r="S62" i="9"/>
  <c r="T62" i="9" s="1"/>
  <c r="S89" i="9"/>
  <c r="T89" i="9" s="1"/>
  <c r="S203" i="9"/>
  <c r="T203" i="9" s="1"/>
  <c r="S90" i="9"/>
  <c r="T90" i="9" s="1"/>
  <c r="S57" i="9"/>
  <c r="T57" i="9" s="1"/>
  <c r="S93" i="9"/>
  <c r="T93" i="9" s="1"/>
  <c r="S149" i="9"/>
  <c r="T149" i="9" s="1"/>
  <c r="S115" i="9"/>
  <c r="T115" i="9" s="1"/>
  <c r="S130" i="9"/>
  <c r="T130" i="9" s="1"/>
  <c r="S186" i="9"/>
  <c r="T186" i="9" s="1"/>
  <c r="S25" i="9"/>
  <c r="T25" i="9" s="1"/>
  <c r="S146" i="9"/>
  <c r="T146" i="9" s="1"/>
  <c r="S202" i="9"/>
  <c r="T202" i="9" s="1"/>
  <c r="S49" i="9"/>
  <c r="T49" i="9" s="1"/>
  <c r="S183" i="9"/>
  <c r="T183" i="9" s="1"/>
  <c r="S31" i="9"/>
  <c r="T31" i="9" s="1"/>
  <c r="S185" i="9"/>
  <c r="T185" i="9" s="1"/>
  <c r="S120" i="9"/>
  <c r="T120" i="9" s="1"/>
  <c r="S75" i="9"/>
  <c r="T75" i="9" s="1"/>
  <c r="S126" i="9"/>
  <c r="T126" i="9" s="1"/>
  <c r="S148" i="9"/>
  <c r="T148" i="9" s="1"/>
  <c r="S107" i="9"/>
  <c r="T107" i="9" s="1"/>
  <c r="S18" i="9"/>
  <c r="T18" i="9" s="1"/>
  <c r="S160" i="9"/>
  <c r="T160" i="9" s="1"/>
  <c r="S123" i="9"/>
  <c r="T123" i="9" s="1"/>
  <c r="S30" i="9"/>
  <c r="T30" i="9" s="1"/>
  <c r="S188" i="9"/>
  <c r="T188" i="9" s="1"/>
  <c r="S161" i="9"/>
  <c r="T161" i="9" s="1"/>
  <c r="S58" i="9"/>
  <c r="T58" i="9" s="1"/>
  <c r="S37" i="9"/>
  <c r="T37" i="9" s="1"/>
  <c r="S60" i="9"/>
  <c r="T60" i="9" s="1"/>
  <c r="S106" i="9"/>
  <c r="T106" i="9" s="1"/>
  <c r="S16" i="9"/>
  <c r="T16" i="9" s="1"/>
  <c r="S88" i="9"/>
  <c r="T88" i="9" s="1"/>
  <c r="S143" i="9"/>
  <c r="T143" i="9" s="1"/>
  <c r="S94" i="9"/>
  <c r="T94" i="9" s="1"/>
  <c r="O111" i="9"/>
  <c r="O84" i="9"/>
  <c r="O145" i="9"/>
  <c r="O139" i="9"/>
  <c r="O121" i="9"/>
  <c r="O95" i="9"/>
  <c r="O67" i="9"/>
  <c r="O124" i="9"/>
  <c r="O123" i="9"/>
  <c r="O203" i="9"/>
  <c r="O90" i="9"/>
  <c r="O157" i="9"/>
  <c r="O33" i="9"/>
  <c r="O128" i="9"/>
  <c r="O187" i="9"/>
  <c r="O72" i="9"/>
  <c r="O136" i="9"/>
  <c r="O17" i="9"/>
  <c r="O106" i="9"/>
  <c r="O54" i="9"/>
  <c r="O167" i="9"/>
  <c r="O158" i="9"/>
  <c r="O34" i="9"/>
  <c r="O147" i="9"/>
  <c r="O132" i="9"/>
  <c r="O14" i="9"/>
  <c r="O29" i="9"/>
  <c r="O38" i="9"/>
  <c r="O151" i="9"/>
  <c r="O137" i="9"/>
  <c r="O18" i="9"/>
  <c r="O131" i="9"/>
  <c r="O110" i="9"/>
  <c r="O172" i="9"/>
  <c r="O100" i="9"/>
  <c r="O118" i="9"/>
  <c r="O165" i="9"/>
  <c r="O43" i="9"/>
  <c r="O92" i="9"/>
  <c r="O138" i="9"/>
  <c r="O23" i="9"/>
  <c r="O69" i="9"/>
  <c r="O152" i="9"/>
  <c r="O179" i="9"/>
  <c r="O133" i="9"/>
  <c r="O19" i="9"/>
  <c r="O65" i="9"/>
  <c r="O170" i="9"/>
  <c r="O47" i="9"/>
  <c r="O112" i="9"/>
  <c r="O193" i="9"/>
  <c r="O49" i="9"/>
  <c r="O149" i="9"/>
  <c r="O189" i="9"/>
  <c r="O24" i="9"/>
  <c r="O74" i="9"/>
  <c r="O198" i="9"/>
  <c r="O52" i="9"/>
  <c r="O180" i="9"/>
  <c r="O8" i="9"/>
  <c r="O58" i="9"/>
  <c r="O182" i="9"/>
  <c r="O36" i="9"/>
  <c r="O161" i="9"/>
  <c r="O103" i="9"/>
  <c r="O75" i="9"/>
  <c r="O134" i="9"/>
  <c r="O83" i="9"/>
  <c r="O55" i="9"/>
  <c r="O108" i="9"/>
  <c r="O142" i="9"/>
  <c r="O140" i="9"/>
  <c r="O87" i="9"/>
  <c r="O59" i="9"/>
  <c r="O113" i="9"/>
  <c r="O160" i="9"/>
  <c r="O39" i="9"/>
  <c r="O86" i="9"/>
  <c r="O173" i="9"/>
  <c r="O195" i="9"/>
  <c r="O80" i="9"/>
  <c r="O146" i="9"/>
  <c r="O175" i="9"/>
  <c r="O60" i="9"/>
  <c r="O120" i="9"/>
  <c r="O5" i="9"/>
  <c r="O70" i="9"/>
  <c r="O192" i="9"/>
  <c r="O202" i="9"/>
  <c r="O56" i="9"/>
  <c r="O114" i="9"/>
  <c r="O199" i="9"/>
  <c r="O85" i="9"/>
  <c r="O186" i="9"/>
  <c r="O40" i="9"/>
  <c r="O93" i="9"/>
  <c r="O183" i="9"/>
  <c r="O68" i="9"/>
  <c r="O143" i="9"/>
  <c r="O126" i="9"/>
  <c r="O10" i="9"/>
  <c r="O171" i="9"/>
  <c r="O164" i="9"/>
  <c r="O127" i="9"/>
  <c r="O105" i="9"/>
  <c r="O166" i="9"/>
  <c r="O155" i="9"/>
  <c r="O31" i="9"/>
  <c r="O77" i="9"/>
  <c r="O122" i="9"/>
  <c r="O11" i="9"/>
  <c r="O57" i="9"/>
  <c r="O96" i="9"/>
  <c r="O162" i="9"/>
  <c r="O37" i="9"/>
  <c r="O15" i="9"/>
  <c r="O61" i="9"/>
  <c r="O101" i="9"/>
  <c r="O168" i="9"/>
  <c r="O191" i="9"/>
  <c r="O76" i="9"/>
  <c r="O141" i="9"/>
  <c r="O21" i="9"/>
  <c r="O88" i="9"/>
  <c r="O196" i="9"/>
  <c r="O16" i="9"/>
  <c r="O66" i="9"/>
  <c r="O184" i="9"/>
  <c r="O174" i="9"/>
  <c r="O46" i="9"/>
  <c r="O41" i="9"/>
  <c r="O6" i="9"/>
  <c r="O119" i="9"/>
  <c r="O94" i="9"/>
  <c r="O156" i="9"/>
  <c r="O99" i="9"/>
  <c r="O176" i="9"/>
  <c r="O169" i="9"/>
  <c r="O42" i="9"/>
  <c r="O181" i="9"/>
  <c r="O20" i="9"/>
  <c r="O159" i="9"/>
  <c r="O148" i="9"/>
  <c r="O26" i="9"/>
  <c r="O200" i="9"/>
  <c r="O4" i="9"/>
  <c r="O177" i="9"/>
  <c r="O51" i="9"/>
  <c r="O102" i="9"/>
  <c r="O107" i="9"/>
  <c r="O79" i="9"/>
  <c r="O154" i="9"/>
  <c r="O35" i="9"/>
  <c r="O81" i="9"/>
  <c r="O91" i="9"/>
  <c r="O130" i="9"/>
  <c r="O194" i="9"/>
  <c r="O48" i="9"/>
  <c r="O104" i="9"/>
  <c r="O197" i="9"/>
  <c r="O28" i="9"/>
  <c r="O78" i="9"/>
  <c r="O45" i="9"/>
  <c r="O109" i="9"/>
  <c r="O178" i="9"/>
  <c r="O32" i="9"/>
  <c r="O82" i="9"/>
  <c r="O188" i="9"/>
  <c r="O12" i="9"/>
  <c r="O62" i="9"/>
  <c r="O13" i="9"/>
  <c r="O22" i="9"/>
  <c r="O135" i="9"/>
  <c r="O116" i="9"/>
  <c r="O185" i="9"/>
  <c r="O115" i="9"/>
  <c r="O89" i="9"/>
  <c r="O150" i="9"/>
  <c r="O63" i="9"/>
  <c r="O97" i="9"/>
  <c r="O144" i="9"/>
  <c r="O27" i="9"/>
  <c r="O73" i="9"/>
  <c r="O117" i="9"/>
  <c r="O201" i="9"/>
  <c r="O163" i="9"/>
  <c r="O7" i="9"/>
  <c r="O53" i="9"/>
  <c r="O64" i="9"/>
  <c r="O71" i="9"/>
  <c r="O125" i="9"/>
  <c r="O44" i="9"/>
  <c r="O98" i="9"/>
  <c r="O25" i="9"/>
  <c r="O190" i="9"/>
  <c r="O50" i="9"/>
  <c r="O153" i="9"/>
  <c r="O30" i="9"/>
  <c r="O9" i="9"/>
  <c r="O129" i="9"/>
  <c r="R188" i="9"/>
  <c r="R173" i="9"/>
  <c r="R194" i="9"/>
  <c r="R121" i="9"/>
  <c r="R152" i="9"/>
  <c r="R34" i="9"/>
  <c r="R44" i="9"/>
  <c r="R126" i="9"/>
  <c r="R49" i="9"/>
  <c r="R23" i="9"/>
  <c r="R141" i="9"/>
  <c r="R35" i="9"/>
  <c r="R143" i="9"/>
  <c r="R107" i="9"/>
  <c r="R175" i="9"/>
  <c r="R54" i="9"/>
  <c r="R84" i="9"/>
  <c r="R154" i="9"/>
  <c r="R69" i="9"/>
  <c r="R16" i="9"/>
  <c r="R161" i="9"/>
  <c r="R75" i="9"/>
  <c r="R74" i="9"/>
  <c r="R160" i="9"/>
  <c r="R71" i="9"/>
  <c r="R158" i="9"/>
  <c r="R179" i="9"/>
  <c r="R115" i="9"/>
  <c r="R153" i="9"/>
  <c r="R59" i="9"/>
  <c r="R66" i="9"/>
  <c r="R128" i="9"/>
  <c r="R202" i="9"/>
  <c r="R81" i="9"/>
  <c r="R203" i="9"/>
  <c r="R167" i="9"/>
  <c r="R103" i="9"/>
  <c r="R134" i="9"/>
  <c r="R57" i="9"/>
  <c r="R87" i="9"/>
  <c r="R149" i="9"/>
  <c r="R51" i="9"/>
  <c r="R62" i="9"/>
  <c r="R112" i="9"/>
  <c r="R178" i="9"/>
  <c r="R77" i="9"/>
  <c r="R32" i="9"/>
  <c r="R186" i="9"/>
  <c r="R195" i="9"/>
  <c r="R131" i="9"/>
  <c r="R177" i="9"/>
  <c r="R92" i="9"/>
  <c r="R82" i="9"/>
  <c r="R5" i="9"/>
  <c r="R7" i="9"/>
  <c r="R97" i="9"/>
  <c r="R72" i="9"/>
  <c r="R10" i="9"/>
  <c r="R182" i="9"/>
  <c r="R192" i="9"/>
  <c r="R199" i="9"/>
  <c r="R135" i="9"/>
  <c r="R146" i="9"/>
  <c r="R89" i="9"/>
  <c r="R56" i="9"/>
  <c r="R201" i="9"/>
  <c r="R140" i="9"/>
  <c r="R94" i="9"/>
  <c r="R159" i="9"/>
  <c r="R123" i="9"/>
  <c r="R191" i="9"/>
  <c r="R70" i="9"/>
  <c r="R144" i="9"/>
  <c r="R91" i="9"/>
  <c r="R85" i="9"/>
  <c r="R48" i="9"/>
  <c r="R193" i="9"/>
  <c r="R124" i="9"/>
  <c r="R90" i="9"/>
  <c r="R13" i="9"/>
  <c r="R39" i="9"/>
  <c r="R172" i="9"/>
  <c r="R151" i="9"/>
  <c r="R162" i="9"/>
  <c r="R105" i="9"/>
  <c r="R88" i="9"/>
  <c r="R18" i="9"/>
  <c r="R12" i="9"/>
  <c r="R110" i="9"/>
  <c r="R33" i="9"/>
  <c r="R15" i="9"/>
  <c r="R125" i="9"/>
  <c r="R174" i="9"/>
  <c r="R171" i="9"/>
  <c r="R155" i="9"/>
  <c r="R95" i="9"/>
  <c r="R168" i="9"/>
  <c r="R147" i="9"/>
  <c r="R6" i="9"/>
  <c r="R156" i="9"/>
  <c r="R98" i="9"/>
  <c r="R21" i="9"/>
  <c r="R63" i="9"/>
  <c r="R113" i="9"/>
  <c r="R120" i="9"/>
  <c r="R26" i="9"/>
  <c r="R28" i="9"/>
  <c r="R187" i="9"/>
  <c r="R181" i="9"/>
  <c r="R196" i="9"/>
  <c r="R118" i="9"/>
  <c r="R41" i="9"/>
  <c r="R79" i="9"/>
  <c r="R133" i="9"/>
  <c r="R19" i="9"/>
  <c r="R46" i="9"/>
  <c r="R68" i="9"/>
  <c r="R138" i="9"/>
  <c r="R61" i="9"/>
  <c r="R148" i="9"/>
  <c r="R127" i="9"/>
  <c r="R200" i="9"/>
  <c r="R180" i="9"/>
  <c r="R25" i="9"/>
  <c r="R117" i="9"/>
  <c r="R30" i="9"/>
  <c r="R43" i="9"/>
  <c r="R58" i="9"/>
  <c r="R96" i="9"/>
  <c r="R176" i="9"/>
  <c r="R183" i="9"/>
  <c r="R119" i="9"/>
  <c r="R170" i="9"/>
  <c r="R73" i="9"/>
  <c r="R24" i="9"/>
  <c r="R169" i="9"/>
  <c r="R83" i="9"/>
  <c r="R78" i="9"/>
  <c r="R190" i="9"/>
  <c r="R116" i="9"/>
  <c r="R93" i="9"/>
  <c r="R64" i="9"/>
  <c r="R197" i="9"/>
  <c r="R52" i="9"/>
  <c r="R53" i="9"/>
  <c r="R145" i="9"/>
  <c r="R40" i="9"/>
  <c r="R185" i="9"/>
  <c r="R108" i="9"/>
  <c r="R189" i="9"/>
  <c r="R139" i="9"/>
  <c r="R164" i="9"/>
  <c r="R86" i="9"/>
  <c r="R9" i="9"/>
  <c r="R198" i="9"/>
  <c r="R101" i="9"/>
  <c r="R80" i="9"/>
  <c r="R14" i="9"/>
  <c r="R4" i="9"/>
  <c r="R106" i="9"/>
  <c r="R29" i="9"/>
  <c r="R166" i="9"/>
  <c r="R102" i="9"/>
  <c r="R100" i="9"/>
  <c r="R136" i="9"/>
  <c r="R17" i="9"/>
  <c r="R31" i="9"/>
  <c r="R109" i="9"/>
  <c r="R104" i="9"/>
  <c r="R111" i="9"/>
  <c r="R184" i="9"/>
  <c r="R165" i="9"/>
  <c r="R22" i="9"/>
  <c r="R20" i="9"/>
  <c r="R114" i="9"/>
  <c r="R37" i="9"/>
  <c r="R47" i="9"/>
  <c r="R129" i="9"/>
  <c r="R11" i="9"/>
  <c r="R42" i="9"/>
  <c r="R60" i="9"/>
  <c r="R38" i="9"/>
  <c r="R130" i="9"/>
  <c r="R55" i="9"/>
  <c r="R36" i="9"/>
  <c r="R122" i="9"/>
  <c r="R45" i="9"/>
  <c r="R132" i="9"/>
  <c r="R142" i="9"/>
  <c r="R163" i="9"/>
  <c r="R99" i="9"/>
  <c r="R137" i="9"/>
  <c r="R27" i="9"/>
  <c r="R50" i="9"/>
  <c r="R76" i="9"/>
  <c r="R150" i="9"/>
  <c r="R65" i="9"/>
  <c r="R8" i="9"/>
  <c r="R157" i="9"/>
  <c r="R67" i="9"/>
  <c r="O194" i="7"/>
  <c r="O99" i="7"/>
  <c r="O144" i="7"/>
  <c r="O158" i="7"/>
  <c r="O62" i="7"/>
  <c r="O85" i="7"/>
  <c r="O181" i="7"/>
  <c r="O175" i="7"/>
  <c r="O91" i="7"/>
  <c r="O150" i="7"/>
  <c r="O77" i="7"/>
  <c r="O6" i="7"/>
  <c r="O16" i="7"/>
  <c r="O157" i="7"/>
  <c r="O64" i="7"/>
  <c r="O88" i="7"/>
  <c r="O121" i="7"/>
  <c r="O95" i="7"/>
  <c r="O12" i="7"/>
  <c r="O48" i="7"/>
  <c r="O113" i="7"/>
  <c r="O128" i="7"/>
  <c r="O22" i="7"/>
  <c r="O7" i="7"/>
  <c r="O186" i="7"/>
  <c r="O162" i="7"/>
  <c r="O66" i="7"/>
  <c r="O89" i="7"/>
  <c r="O126" i="7"/>
  <c r="O30" i="7"/>
  <c r="O53" i="7"/>
  <c r="O117" i="7"/>
  <c r="O4" i="7"/>
  <c r="O154" i="7"/>
  <c r="O130" i="7"/>
  <c r="O34" i="7"/>
  <c r="O57" i="7"/>
  <c r="O201" i="7"/>
  <c r="O199" i="7"/>
  <c r="O21" i="7"/>
  <c r="O115" i="7"/>
  <c r="O100" i="7"/>
  <c r="O133" i="7"/>
  <c r="O129" i="7"/>
  <c r="O28" i="7"/>
  <c r="O61" i="7"/>
  <c r="O111" i="7"/>
  <c r="O195" i="7"/>
  <c r="O39" i="7"/>
  <c r="O156" i="7"/>
  <c r="O123" i="7"/>
  <c r="O168" i="7"/>
  <c r="O170" i="7"/>
  <c r="O97" i="7"/>
  <c r="O93" i="7"/>
  <c r="O15" i="7"/>
  <c r="O47" i="7"/>
  <c r="O145" i="7"/>
  <c r="O90" i="7"/>
  <c r="O98" i="7"/>
  <c r="O9" i="7"/>
  <c r="O25" i="7"/>
  <c r="O169" i="7"/>
  <c r="O84" i="7"/>
  <c r="O127" i="7"/>
  <c r="O42" i="7"/>
  <c r="O35" i="7"/>
  <c r="O109" i="7"/>
  <c r="O188" i="7"/>
  <c r="O200" i="7"/>
  <c r="O160" i="7"/>
  <c r="O116" i="7"/>
  <c r="O102" i="7"/>
  <c r="O114" i="7"/>
  <c r="O41" i="7"/>
  <c r="O135" i="7"/>
  <c r="O74" i="7"/>
  <c r="O147" i="7"/>
  <c r="O164" i="7"/>
  <c r="O172" i="7"/>
  <c r="O11" i="7"/>
  <c r="O94" i="7"/>
  <c r="O138" i="7"/>
  <c r="O29" i="7"/>
  <c r="O193" i="7"/>
  <c r="O13" i="7"/>
  <c r="O19" i="7"/>
  <c r="O81" i="7"/>
  <c r="O125" i="7"/>
  <c r="O124" i="7"/>
  <c r="O20" i="7"/>
  <c r="O187" i="7"/>
  <c r="O31" i="7"/>
  <c r="O148" i="7"/>
  <c r="O27" i="7"/>
  <c r="O103" i="7"/>
  <c r="O36" i="7"/>
  <c r="O72" i="7"/>
  <c r="O134" i="7"/>
  <c r="O165" i="7"/>
  <c r="O92" i="7"/>
  <c r="O137" i="7"/>
  <c r="O44" i="7"/>
  <c r="O177" i="7"/>
  <c r="O54" i="7"/>
  <c r="O59" i="7"/>
  <c r="O82" i="7"/>
  <c r="O142" i="7"/>
  <c r="O69" i="7"/>
  <c r="O68" i="7"/>
  <c r="O118" i="7"/>
  <c r="O40" i="7"/>
  <c r="O141" i="7"/>
  <c r="O52" i="7"/>
  <c r="O63" i="7"/>
  <c r="O87" i="7"/>
  <c r="O26" i="7"/>
  <c r="O139" i="7"/>
  <c r="O108" i="7"/>
  <c r="O196" i="7"/>
  <c r="O83" i="7"/>
  <c r="O131" i="7"/>
  <c r="O176" i="7"/>
  <c r="O174" i="7"/>
  <c r="O78" i="7"/>
  <c r="O104" i="7"/>
  <c r="O106" i="7"/>
  <c r="O33" i="7"/>
  <c r="O60" i="7"/>
  <c r="O182" i="7"/>
  <c r="O120" i="7"/>
  <c r="O107" i="7"/>
  <c r="O183" i="7"/>
  <c r="O143" i="7"/>
  <c r="O119" i="7"/>
  <c r="O43" i="7"/>
  <c r="O112" i="7"/>
  <c r="O149" i="7"/>
  <c r="O45" i="7"/>
  <c r="O32" i="7"/>
  <c r="O180" i="7"/>
  <c r="O38" i="7"/>
  <c r="O71" i="7"/>
  <c r="O155" i="7"/>
  <c r="O202" i="7"/>
  <c r="O79" i="7"/>
  <c r="O8" i="7"/>
  <c r="O101" i="7"/>
  <c r="O18" i="7"/>
  <c r="O185" i="7"/>
  <c r="O191" i="7"/>
  <c r="O67" i="7"/>
  <c r="O203" i="7"/>
  <c r="O159" i="7"/>
  <c r="O163" i="7"/>
  <c r="O190" i="7"/>
  <c r="O136" i="7"/>
  <c r="O65" i="7"/>
  <c r="O49" i="7"/>
  <c r="O167" i="7"/>
  <c r="O198" i="7"/>
  <c r="O122" i="7"/>
  <c r="O146" i="7"/>
  <c r="O50" i="7"/>
  <c r="O73" i="7"/>
  <c r="O110" i="7"/>
  <c r="O14" i="7"/>
  <c r="O37" i="7"/>
  <c r="O179" i="7"/>
  <c r="O140" i="7"/>
  <c r="O197" i="7"/>
  <c r="O161" i="7"/>
  <c r="O96" i="7"/>
  <c r="O152" i="7"/>
  <c r="O17" i="7"/>
  <c r="O173" i="7"/>
  <c r="O24" i="7"/>
  <c r="O55" i="7"/>
  <c r="O178" i="7"/>
  <c r="O46" i="7"/>
  <c r="O23" i="7"/>
  <c r="O192" i="7"/>
  <c r="O105" i="7"/>
  <c r="O70" i="7"/>
  <c r="O184" i="7"/>
  <c r="O151" i="7"/>
  <c r="O76" i="7"/>
  <c r="O86" i="7"/>
  <c r="O171" i="7"/>
  <c r="O5" i="7"/>
  <c r="O10" i="7"/>
  <c r="O75" i="7"/>
  <c r="O58" i="7"/>
  <c r="O153" i="7"/>
  <c r="O166" i="7"/>
  <c r="O132" i="7"/>
  <c r="O189" i="7"/>
  <c r="O56" i="7"/>
  <c r="O80" i="7"/>
  <c r="O51" i="7"/>
  <c r="K19" i="7"/>
  <c r="K20" i="7"/>
  <c r="R191" i="7"/>
  <c r="R74" i="7"/>
  <c r="R135" i="7"/>
  <c r="R136" i="7"/>
  <c r="R186" i="7"/>
  <c r="R12" i="7"/>
  <c r="R130" i="7"/>
  <c r="R101" i="7"/>
  <c r="R94" i="7"/>
  <c r="R107" i="7"/>
  <c r="R95" i="7"/>
  <c r="R60" i="7"/>
  <c r="R178" i="7"/>
  <c r="R143" i="7"/>
  <c r="R152" i="7"/>
  <c r="R87" i="7"/>
  <c r="R52" i="7"/>
  <c r="R190" i="7"/>
  <c r="R16" i="7"/>
  <c r="R195" i="7"/>
  <c r="R182" i="7"/>
  <c r="R153" i="7"/>
  <c r="R35" i="7"/>
  <c r="R121" i="7"/>
  <c r="R148" i="7"/>
  <c r="R59" i="7"/>
  <c r="R17" i="7"/>
  <c r="R174" i="7"/>
  <c r="R23" i="7"/>
  <c r="R177" i="7"/>
  <c r="R92" i="7"/>
  <c r="R150" i="7"/>
  <c r="R26" i="7"/>
  <c r="R134" i="7"/>
  <c r="R6" i="7"/>
  <c r="R142" i="7"/>
  <c r="R7" i="7"/>
  <c r="R155" i="7"/>
  <c r="R62" i="7"/>
  <c r="R86" i="7"/>
  <c r="R10" i="7"/>
  <c r="R27" i="7"/>
  <c r="R9" i="7"/>
  <c r="R64" i="7"/>
  <c r="R50" i="7"/>
  <c r="R56" i="7"/>
  <c r="R37" i="7"/>
  <c r="R63" i="7"/>
  <c r="R129" i="7"/>
  <c r="R24" i="7"/>
  <c r="R127" i="7"/>
  <c r="R120" i="7"/>
  <c r="R71" i="7"/>
  <c r="R36" i="7"/>
  <c r="R122" i="7"/>
  <c r="R183" i="7"/>
  <c r="R66" i="7"/>
  <c r="R147" i="7"/>
  <c r="R160" i="7"/>
  <c r="R80" i="7"/>
  <c r="R170" i="7"/>
  <c r="R181" i="7"/>
  <c r="R114" i="7"/>
  <c r="R79" i="7"/>
  <c r="R44" i="7"/>
  <c r="R162" i="7"/>
  <c r="R165" i="7"/>
  <c r="R126" i="7"/>
  <c r="R123" i="7"/>
  <c r="R67" i="7"/>
  <c r="R39" i="7"/>
  <c r="R185" i="7"/>
  <c r="R124" i="7"/>
  <c r="R75" i="7"/>
  <c r="R42" i="7"/>
  <c r="R97" i="7"/>
  <c r="R76" i="7"/>
  <c r="R197" i="7"/>
  <c r="R100" i="7"/>
  <c r="R102" i="7"/>
  <c r="R14" i="7"/>
  <c r="R141" i="7"/>
  <c r="R45" i="7"/>
  <c r="R13" i="7"/>
  <c r="R29" i="7"/>
  <c r="R128" i="7"/>
  <c r="R68" i="7"/>
  <c r="R176" i="7"/>
  <c r="R137" i="7"/>
  <c r="R93" i="7"/>
  <c r="R41" i="7"/>
  <c r="R198" i="7"/>
  <c r="R133" i="7"/>
  <c r="R171" i="7"/>
  <c r="R53" i="7"/>
  <c r="R51" i="7"/>
  <c r="R49" i="7"/>
  <c r="R180" i="7"/>
  <c r="R112" i="7"/>
  <c r="R5" i="7"/>
  <c r="R202" i="7"/>
  <c r="R146" i="7"/>
  <c r="R196" i="7"/>
  <c r="R104" i="7"/>
  <c r="R48" i="7"/>
  <c r="R106" i="7"/>
  <c r="R188" i="7"/>
  <c r="R149" i="7"/>
  <c r="R179" i="7"/>
  <c r="R118" i="7"/>
  <c r="R132" i="7"/>
  <c r="R30" i="7"/>
  <c r="R21" i="7"/>
  <c r="R125" i="7"/>
  <c r="R18" i="7"/>
  <c r="R81" i="7"/>
  <c r="R61" i="7"/>
  <c r="R4" i="7"/>
  <c r="R169" i="7"/>
  <c r="R161" i="7"/>
  <c r="R57" i="7"/>
  <c r="R99" i="7"/>
  <c r="R65" i="7"/>
  <c r="R139" i="7"/>
  <c r="R73" i="7"/>
  <c r="R138" i="7"/>
  <c r="R82" i="7"/>
  <c r="R88" i="7"/>
  <c r="R20" i="7"/>
  <c r="R157" i="7"/>
  <c r="R184" i="7"/>
  <c r="R72" i="7"/>
  <c r="R151" i="7"/>
  <c r="R115" i="7"/>
  <c r="R117" i="7"/>
  <c r="R34" i="7"/>
  <c r="R89" i="7"/>
  <c r="R33" i="7"/>
  <c r="R163" i="7"/>
  <c r="R145" i="7"/>
  <c r="R113" i="7"/>
  <c r="R172" i="7"/>
  <c r="R131" i="7"/>
  <c r="R201" i="7"/>
  <c r="R203" i="7"/>
  <c r="R54" i="7"/>
  <c r="R110" i="7"/>
  <c r="R91" i="7"/>
  <c r="R144" i="7"/>
  <c r="R108" i="7"/>
  <c r="R28" i="7"/>
  <c r="R175" i="7"/>
  <c r="R119" i="7"/>
  <c r="R83" i="7"/>
  <c r="R55" i="7"/>
  <c r="R167" i="7"/>
  <c r="R154" i="7"/>
  <c r="R98" i="7"/>
  <c r="R200" i="7"/>
  <c r="R78" i="7"/>
  <c r="R166" i="7"/>
  <c r="R40" i="7"/>
  <c r="R22" i="7"/>
  <c r="R193" i="7"/>
  <c r="R109" i="7"/>
  <c r="R31" i="7"/>
  <c r="R140" i="7"/>
  <c r="R187" i="7"/>
  <c r="R69" i="7"/>
  <c r="R15" i="7"/>
  <c r="R38" i="7"/>
  <c r="R77" i="7"/>
  <c r="R156" i="7"/>
  <c r="R58" i="7"/>
  <c r="R11" i="7"/>
  <c r="R199" i="7"/>
  <c r="R111" i="7"/>
  <c r="R194" i="7"/>
  <c r="R158" i="7"/>
  <c r="R159" i="7"/>
  <c r="R103" i="7"/>
  <c r="R90" i="7"/>
  <c r="R168" i="7"/>
  <c r="R96" i="7"/>
  <c r="R32" i="7"/>
  <c r="R173" i="7"/>
  <c r="R47" i="7"/>
  <c r="R43" i="7"/>
  <c r="R192" i="7"/>
  <c r="R19" i="7"/>
  <c r="R116" i="7"/>
  <c r="R70" i="7"/>
  <c r="R8" i="7"/>
  <c r="R189" i="7"/>
  <c r="R84" i="7"/>
  <c r="R85" i="7"/>
  <c r="R164" i="7"/>
  <c r="R46" i="7"/>
  <c r="R105" i="7"/>
  <c r="R25" i="7"/>
  <c r="P162" i="7"/>
  <c r="P146" i="7"/>
  <c r="P61" i="7"/>
  <c r="P173" i="7"/>
  <c r="P150" i="7"/>
  <c r="P164" i="7"/>
  <c r="P110" i="7"/>
  <c r="P166" i="7"/>
  <c r="P172" i="7"/>
  <c r="P159" i="7"/>
  <c r="P154" i="7"/>
  <c r="P168" i="7"/>
  <c r="P127" i="7"/>
  <c r="P169" i="7"/>
  <c r="P96" i="7"/>
  <c r="P131" i="7"/>
  <c r="P13" i="7"/>
  <c r="P74" i="7"/>
  <c r="P83" i="7"/>
  <c r="P21" i="7"/>
  <c r="P90" i="7"/>
  <c r="P115" i="7"/>
  <c r="P17" i="7"/>
  <c r="P82" i="7"/>
  <c r="P99" i="7"/>
  <c r="P89" i="7"/>
  <c r="P16" i="7"/>
  <c r="P95" i="7"/>
  <c r="P68" i="7"/>
  <c r="P103" i="7"/>
  <c r="P133" i="7"/>
  <c r="P76" i="7"/>
  <c r="P119" i="7"/>
  <c r="P129" i="7"/>
  <c r="P72" i="7"/>
  <c r="P111" i="7"/>
  <c r="P135" i="7"/>
  <c r="P139" i="7"/>
  <c r="P57" i="7"/>
  <c r="P180" i="7"/>
  <c r="P10" i="7"/>
  <c r="P198" i="7"/>
  <c r="P188" i="7"/>
  <c r="P26" i="7"/>
  <c r="P186" i="7"/>
  <c r="P184" i="7"/>
  <c r="P18" i="7"/>
  <c r="P170" i="7"/>
  <c r="P160" i="7"/>
  <c r="P30" i="7"/>
  <c r="P158" i="7"/>
  <c r="P142" i="7"/>
  <c r="P194" i="7"/>
  <c r="P109" i="7"/>
  <c r="P157" i="7"/>
  <c r="P100" i="7"/>
  <c r="P19" i="7"/>
  <c r="P165" i="7"/>
  <c r="P108" i="7"/>
  <c r="P43" i="7"/>
  <c r="P161" i="7"/>
  <c r="P104" i="7"/>
  <c r="P35" i="7"/>
  <c r="P112" i="7"/>
  <c r="P195" i="7"/>
  <c r="P185" i="7"/>
  <c r="P148" i="7"/>
  <c r="P46" i="7"/>
  <c r="P134" i="7"/>
  <c r="P156" i="7"/>
  <c r="P78" i="7"/>
  <c r="P130" i="7"/>
  <c r="P152" i="7"/>
  <c r="P62" i="7"/>
  <c r="P105" i="7"/>
  <c r="P32" i="7"/>
  <c r="P175" i="7"/>
  <c r="P77" i="7"/>
  <c r="P4" i="7"/>
  <c r="P102" i="7"/>
  <c r="P69" i="7"/>
  <c r="P12" i="7"/>
  <c r="P143" i="7"/>
  <c r="P65" i="7"/>
  <c r="P8" i="7"/>
  <c r="P118" i="7"/>
  <c r="P22" i="7"/>
  <c r="P9" i="7"/>
  <c r="P199" i="7"/>
  <c r="P116" i="7"/>
  <c r="P75" i="7"/>
  <c r="P181" i="7"/>
  <c r="P124" i="7"/>
  <c r="P107" i="7"/>
  <c r="P177" i="7"/>
  <c r="P120" i="7"/>
  <c r="P91" i="7"/>
  <c r="P176" i="7"/>
  <c r="P94" i="7"/>
  <c r="P202" i="7"/>
  <c r="P126" i="7"/>
  <c r="P189" i="7"/>
  <c r="P190" i="7"/>
  <c r="P178" i="7"/>
  <c r="P93" i="7"/>
  <c r="P36" i="7"/>
  <c r="P39" i="7"/>
  <c r="P101" i="7"/>
  <c r="P44" i="7"/>
  <c r="P55" i="7"/>
  <c r="P97" i="7"/>
  <c r="P40" i="7"/>
  <c r="P47" i="7"/>
  <c r="P59" i="7"/>
  <c r="P137" i="7"/>
  <c r="P128" i="7"/>
  <c r="P84" i="7"/>
  <c r="P147" i="7"/>
  <c r="P149" i="7"/>
  <c r="P92" i="7"/>
  <c r="P179" i="7"/>
  <c r="P145" i="7"/>
  <c r="P88" i="7"/>
  <c r="P163" i="7"/>
  <c r="P48" i="7"/>
  <c r="P31" i="7"/>
  <c r="P121" i="7"/>
  <c r="P196" i="7"/>
  <c r="P42" i="7"/>
  <c r="P11" i="7"/>
  <c r="P5" i="7"/>
  <c r="P58" i="7"/>
  <c r="P51" i="7"/>
  <c r="P200" i="7"/>
  <c r="P50" i="7"/>
  <c r="P27" i="7"/>
  <c r="P25" i="7"/>
  <c r="P66" i="7"/>
  <c r="P86" i="7"/>
  <c r="P52" i="7"/>
  <c r="P71" i="7"/>
  <c r="P117" i="7"/>
  <c r="P60" i="7"/>
  <c r="P87" i="7"/>
  <c r="P113" i="7"/>
  <c r="P56" i="7"/>
  <c r="P79" i="7"/>
  <c r="P191" i="7"/>
  <c r="P201" i="7"/>
  <c r="P192" i="7"/>
  <c r="P141" i="7"/>
  <c r="P29" i="7"/>
  <c r="P122" i="7"/>
  <c r="P203" i="7"/>
  <c r="P20" i="7"/>
  <c r="P23" i="7"/>
  <c r="P63" i="7"/>
  <c r="P155" i="7"/>
  <c r="P193" i="7"/>
  <c r="P98" i="7"/>
  <c r="P38" i="7"/>
  <c r="P49" i="7"/>
  <c r="P144" i="7"/>
  <c r="P125" i="7"/>
  <c r="P106" i="7"/>
  <c r="P6" i="7"/>
  <c r="P153" i="7"/>
  <c r="P7" i="7"/>
  <c r="P81" i="7"/>
  <c r="P73" i="7"/>
  <c r="P197" i="7"/>
  <c r="P136" i="7"/>
  <c r="P67" i="7"/>
  <c r="P53" i="7"/>
  <c r="P167" i="7"/>
  <c r="P34" i="7"/>
  <c r="P123" i="7"/>
  <c r="P14" i="7"/>
  <c r="P151" i="7"/>
  <c r="P138" i="7"/>
  <c r="P182" i="7"/>
  <c r="P171" i="7"/>
  <c r="P33" i="7"/>
  <c r="P80" i="7"/>
  <c r="P85" i="7"/>
  <c r="P24" i="7"/>
  <c r="P64" i="7"/>
  <c r="P140" i="7"/>
  <c r="P187" i="7"/>
  <c r="P45" i="7"/>
  <c r="P183" i="7"/>
  <c r="P54" i="7"/>
  <c r="P174" i="7"/>
  <c r="P37" i="7"/>
  <c r="P114" i="7"/>
  <c r="P28" i="7"/>
  <c r="P15" i="7"/>
  <c r="P132" i="7"/>
  <c r="P41" i="7"/>
  <c r="P70" i="7"/>
  <c r="S149" i="7"/>
  <c r="S119" i="7"/>
  <c r="S138" i="7"/>
  <c r="S100" i="7"/>
  <c r="S45" i="7"/>
  <c r="S85" i="7"/>
  <c r="S30" i="7"/>
  <c r="S161" i="7"/>
  <c r="S143" i="7"/>
  <c r="S162" i="7"/>
  <c r="S189" i="7"/>
  <c r="S199" i="7"/>
  <c r="S9" i="7"/>
  <c r="S123" i="7"/>
  <c r="S108" i="7"/>
  <c r="S53" i="7"/>
  <c r="S139" i="7"/>
  <c r="S91" i="7"/>
  <c r="S136" i="7"/>
  <c r="S94" i="7"/>
  <c r="S81" i="7"/>
  <c r="S26" i="7"/>
  <c r="S35" i="7"/>
  <c r="S109" i="7"/>
  <c r="S54" i="7"/>
  <c r="S63" i="7"/>
  <c r="S153" i="7"/>
  <c r="S127" i="7"/>
  <c r="S74" i="7"/>
  <c r="S107" i="7"/>
  <c r="S117" i="7"/>
  <c r="S62" i="7"/>
  <c r="S193" i="7"/>
  <c r="S68" i="7"/>
  <c r="S13" i="7"/>
  <c r="S48" i="7"/>
  <c r="S96" i="7"/>
  <c r="S41" i="7"/>
  <c r="S69" i="7"/>
  <c r="S152" i="7"/>
  <c r="S97" i="7"/>
  <c r="S51" i="7"/>
  <c r="S192" i="7"/>
  <c r="S78" i="7"/>
  <c r="S169" i="7"/>
  <c r="S50" i="7"/>
  <c r="S146" i="7"/>
  <c r="S197" i="7"/>
  <c r="S87" i="7"/>
  <c r="S145" i="7"/>
  <c r="S118" i="7"/>
  <c r="S20" i="7"/>
  <c r="S167" i="7"/>
  <c r="S147" i="7"/>
  <c r="S156" i="7"/>
  <c r="S37" i="7"/>
  <c r="S43" i="7"/>
  <c r="S120" i="7"/>
  <c r="S202" i="7"/>
  <c r="S79" i="7"/>
  <c r="S19" i="7"/>
  <c r="S160" i="7"/>
  <c r="S154" i="7"/>
  <c r="S137" i="7"/>
  <c r="S95" i="7"/>
  <c r="S39" i="7"/>
  <c r="S131" i="7"/>
  <c r="S101" i="7"/>
  <c r="S46" i="7"/>
  <c r="S177" i="7"/>
  <c r="S175" i="7"/>
  <c r="S194" i="7"/>
  <c r="S64" i="7"/>
  <c r="S80" i="7"/>
  <c r="S25" i="7"/>
  <c r="S4" i="7"/>
  <c r="S124" i="7"/>
  <c r="S70" i="7"/>
  <c r="S115" i="7"/>
  <c r="S163" i="7"/>
  <c r="S88" i="7"/>
  <c r="S164" i="7"/>
  <c r="S60" i="7"/>
  <c r="S128" i="7"/>
  <c r="S90" i="7"/>
  <c r="S105" i="7"/>
  <c r="S166" i="7"/>
  <c r="S83" i="7"/>
  <c r="S133" i="7"/>
  <c r="S14" i="7"/>
  <c r="S148" i="7"/>
  <c r="S29" i="7"/>
  <c r="S173" i="7"/>
  <c r="S174" i="7"/>
  <c r="S195" i="7"/>
  <c r="S92" i="7"/>
  <c r="S24" i="7"/>
  <c r="S52" i="7"/>
  <c r="S183" i="7"/>
  <c r="S126" i="7"/>
  <c r="S42" i="7"/>
  <c r="S99" i="7"/>
  <c r="S71" i="7"/>
  <c r="S15" i="7"/>
  <c r="S172" i="7"/>
  <c r="S178" i="7"/>
  <c r="S82" i="7"/>
  <c r="S200" i="7"/>
  <c r="S17" i="7"/>
  <c r="S84" i="7"/>
  <c r="S130" i="7"/>
  <c r="S176" i="7"/>
  <c r="S57" i="7"/>
  <c r="S155" i="7"/>
  <c r="S34" i="7"/>
  <c r="S59" i="7"/>
  <c r="S181" i="7"/>
  <c r="S190" i="7"/>
  <c r="S33" i="7"/>
  <c r="S150" i="7"/>
  <c r="S125" i="7"/>
  <c r="S6" i="7"/>
  <c r="S56" i="7"/>
  <c r="S159" i="7"/>
  <c r="S12" i="7"/>
  <c r="S40" i="7"/>
  <c r="S72" i="7"/>
  <c r="S106" i="7"/>
  <c r="S111" i="7"/>
  <c r="S203" i="7"/>
  <c r="S112" i="7"/>
  <c r="S186" i="7"/>
  <c r="S89" i="7"/>
  <c r="S134" i="7"/>
  <c r="S114" i="7"/>
  <c r="S184" i="7"/>
  <c r="S65" i="7"/>
  <c r="S132" i="7"/>
  <c r="S98" i="7"/>
  <c r="S93" i="7"/>
  <c r="S142" i="7"/>
  <c r="S201" i="7"/>
  <c r="S76" i="7"/>
  <c r="S21" i="7"/>
  <c r="S55" i="7"/>
  <c r="S165" i="7"/>
  <c r="S151" i="7"/>
  <c r="S170" i="7"/>
  <c r="S116" i="7"/>
  <c r="S61" i="7"/>
  <c r="S8" i="7"/>
  <c r="S144" i="7"/>
  <c r="S110" i="7"/>
  <c r="S171" i="7"/>
  <c r="S188" i="7"/>
  <c r="S198" i="7"/>
  <c r="S187" i="7"/>
  <c r="S28" i="7"/>
  <c r="S129" i="7"/>
  <c r="S75" i="7"/>
  <c r="S47" i="7"/>
  <c r="S18" i="7"/>
  <c r="S11" i="7"/>
  <c r="S158" i="7"/>
  <c r="S58" i="7"/>
  <c r="S141" i="7"/>
  <c r="S122" i="7"/>
  <c r="S191" i="7"/>
  <c r="S23" i="7"/>
  <c r="S196" i="7"/>
  <c r="S157" i="7"/>
  <c r="S44" i="7"/>
  <c r="S102" i="7"/>
  <c r="S32" i="7"/>
  <c r="S49" i="7"/>
  <c r="S182" i="7"/>
  <c r="S77" i="7"/>
  <c r="S31" i="7"/>
  <c r="S66" i="7"/>
  <c r="S16" i="7"/>
  <c r="S10" i="7"/>
  <c r="S135" i="7"/>
  <c r="S73" i="7"/>
  <c r="S36" i="7"/>
  <c r="S168" i="7"/>
  <c r="S113" i="7"/>
  <c r="S67" i="7"/>
  <c r="S103" i="7"/>
  <c r="S185" i="7"/>
  <c r="S5" i="7"/>
  <c r="S86" i="7"/>
  <c r="S104" i="7"/>
  <c r="S121" i="7"/>
  <c r="S38" i="7"/>
  <c r="S180" i="7"/>
  <c r="S7" i="7"/>
  <c r="S22" i="7"/>
  <c r="S140" i="7"/>
  <c r="S179" i="7"/>
  <c r="S27" i="7"/>
  <c r="Q192" i="7"/>
  <c r="Q139" i="7"/>
  <c r="Q106" i="7"/>
  <c r="Q21" i="7"/>
  <c r="Q167" i="7"/>
  <c r="Q18" i="7"/>
  <c r="Q49" i="7"/>
  <c r="Q195" i="7"/>
  <c r="Q54" i="7"/>
  <c r="Q194" i="7"/>
  <c r="Q127" i="7"/>
  <c r="Q186" i="7"/>
  <c r="Q105" i="7"/>
  <c r="Q48" i="7"/>
  <c r="Q158" i="7"/>
  <c r="Q133" i="7"/>
  <c r="Q76" i="7"/>
  <c r="Q57" i="7"/>
  <c r="Q203" i="7"/>
  <c r="Q118" i="7"/>
  <c r="Q85" i="7"/>
  <c r="Q28" i="7"/>
  <c r="Q78" i="7"/>
  <c r="Q113" i="7"/>
  <c r="Q56" i="7"/>
  <c r="Q190" i="7"/>
  <c r="Q15" i="7"/>
  <c r="Q180" i="7"/>
  <c r="Q159" i="7"/>
  <c r="Q169" i="7"/>
  <c r="Q112" i="7"/>
  <c r="Q59" i="7"/>
  <c r="Q197" i="7"/>
  <c r="Q140" i="7"/>
  <c r="Q87" i="7"/>
  <c r="Q185" i="7"/>
  <c r="Q75" i="7"/>
  <c r="Q156" i="7"/>
  <c r="Q134" i="7"/>
  <c r="Q131" i="7"/>
  <c r="Q100" i="7"/>
  <c r="Q93" i="7"/>
  <c r="Q187" i="7"/>
  <c r="Q69" i="7"/>
  <c r="Q23" i="7"/>
  <c r="Q161" i="7"/>
  <c r="Q104" i="7"/>
  <c r="Q51" i="7"/>
  <c r="Q4" i="7"/>
  <c r="Q173" i="7"/>
  <c r="Q148" i="7"/>
  <c r="Q82" i="7"/>
  <c r="Q160" i="7"/>
  <c r="Q107" i="7"/>
  <c r="Q121" i="7"/>
  <c r="Q11" i="7"/>
  <c r="Q92" i="7"/>
  <c r="Q177" i="7"/>
  <c r="Q67" i="7"/>
  <c r="Q66" i="7"/>
  <c r="Q110" i="7"/>
  <c r="Q123" i="7"/>
  <c r="Q5" i="7"/>
  <c r="Q14" i="7"/>
  <c r="Q97" i="7"/>
  <c r="Q40" i="7"/>
  <c r="Q126" i="7"/>
  <c r="Q150" i="7"/>
  <c r="Q116" i="7"/>
  <c r="Q95" i="7"/>
  <c r="Q153" i="7"/>
  <c r="Q96" i="7"/>
  <c r="Q43" i="7"/>
  <c r="Q181" i="7"/>
  <c r="Q124" i="7"/>
  <c r="Q71" i="7"/>
  <c r="Q98" i="7"/>
  <c r="Q152" i="7"/>
  <c r="Q99" i="7"/>
  <c r="Q196" i="7"/>
  <c r="Q47" i="7"/>
  <c r="Q141" i="7"/>
  <c r="Q36" i="7"/>
  <c r="Q73" i="7"/>
  <c r="Q16" i="7"/>
  <c r="Q30" i="7"/>
  <c r="Q101" i="7"/>
  <c r="Q44" i="7"/>
  <c r="Q142" i="7"/>
  <c r="Q129" i="7"/>
  <c r="Q72" i="7"/>
  <c r="Q19" i="7"/>
  <c r="Q79" i="7"/>
  <c r="Q45" i="7"/>
  <c r="Q20" i="7"/>
  <c r="Q128" i="7"/>
  <c r="Q130" i="7"/>
  <c r="Q103" i="7"/>
  <c r="Q184" i="7"/>
  <c r="Q125" i="7"/>
  <c r="Q122" i="7"/>
  <c r="Q41" i="7"/>
  <c r="Q178" i="7"/>
  <c r="Q12" i="7"/>
  <c r="Q154" i="7"/>
  <c r="Q33" i="7"/>
  <c r="Q179" i="7"/>
  <c r="Q114" i="7"/>
  <c r="Q198" i="7"/>
  <c r="Q63" i="7"/>
  <c r="Q58" i="7"/>
  <c r="Q89" i="7"/>
  <c r="Q32" i="7"/>
  <c r="Q94" i="7"/>
  <c r="Q117" i="7"/>
  <c r="Q60" i="7"/>
  <c r="Q7" i="7"/>
  <c r="Q145" i="7"/>
  <c r="Q88" i="7"/>
  <c r="Q35" i="7"/>
  <c r="Q143" i="7"/>
  <c r="Q109" i="7"/>
  <c r="Q84" i="7"/>
  <c r="Q102" i="7"/>
  <c r="Q9" i="7"/>
  <c r="Q155" i="7"/>
  <c r="Q170" i="7"/>
  <c r="Q37" i="7"/>
  <c r="Q183" i="7"/>
  <c r="Q146" i="7"/>
  <c r="Q65" i="7"/>
  <c r="Q8" i="7"/>
  <c r="Q182" i="7"/>
  <c r="Q10" i="7"/>
  <c r="Q191" i="7"/>
  <c r="Q46" i="7"/>
  <c r="Q149" i="7"/>
  <c r="Q13" i="7"/>
  <c r="Q6" i="7"/>
  <c r="Q175" i="7"/>
  <c r="Q171" i="7"/>
  <c r="Q188" i="7"/>
  <c r="Q90" i="7"/>
  <c r="Q163" i="7"/>
  <c r="Q157" i="7"/>
  <c r="Q70" i="7"/>
  <c r="Q80" i="7"/>
  <c r="Q165" i="7"/>
  <c r="Q55" i="7"/>
  <c r="Q136" i="7"/>
  <c r="Q132" i="7"/>
  <c r="Q77" i="7"/>
  <c r="Q39" i="7"/>
  <c r="Q176" i="7"/>
  <c r="Q168" i="7"/>
  <c r="Q162" i="7"/>
  <c r="Q50" i="7"/>
  <c r="Q199" i="7"/>
  <c r="Q81" i="7"/>
  <c r="Q62" i="7"/>
  <c r="Q52" i="7"/>
  <c r="Q201" i="7"/>
  <c r="Q91" i="7"/>
  <c r="Q172" i="7"/>
  <c r="Q26" i="7"/>
  <c r="Q147" i="7"/>
  <c r="Q29" i="7"/>
  <c r="Q34" i="7"/>
  <c r="Q68" i="7"/>
  <c r="Q61" i="7"/>
  <c r="Q53" i="7"/>
  <c r="Q24" i="7"/>
  <c r="Q31" i="7"/>
  <c r="Q38" i="7"/>
  <c r="Q200" i="7"/>
  <c r="Q22" i="7"/>
  <c r="Q120" i="7"/>
  <c r="Q42" i="7"/>
  <c r="Q115" i="7"/>
  <c r="Q164" i="7"/>
  <c r="Q166" i="7"/>
  <c r="Q135" i="7"/>
  <c r="Q17" i="7"/>
  <c r="Q202" i="7"/>
  <c r="Q174" i="7"/>
  <c r="Q137" i="7"/>
  <c r="Q27" i="7"/>
  <c r="Q108" i="7"/>
  <c r="Q193" i="7"/>
  <c r="Q83" i="7"/>
  <c r="Q74" i="7"/>
  <c r="Q111" i="7"/>
  <c r="Q64" i="7"/>
  <c r="Q151" i="7"/>
  <c r="Q25" i="7"/>
  <c r="Q86" i="7"/>
  <c r="Q138" i="7"/>
  <c r="Q144" i="7"/>
  <c r="Q119" i="7"/>
  <c r="Q189" i="7"/>
  <c r="U180" i="7"/>
  <c r="U95" i="7"/>
  <c r="U38" i="7"/>
  <c r="U8" i="7"/>
  <c r="U123" i="7"/>
  <c r="U66" i="7"/>
  <c r="U164" i="7"/>
  <c r="U79" i="7"/>
  <c r="U22" i="7"/>
  <c r="U192" i="7"/>
  <c r="U107" i="7"/>
  <c r="U50" i="7"/>
  <c r="U93" i="7"/>
  <c r="U135" i="7"/>
  <c r="U78" i="7"/>
  <c r="U191" i="7"/>
  <c r="U134" i="7"/>
  <c r="U177" i="7"/>
  <c r="U48" i="7"/>
  <c r="U162" i="7"/>
  <c r="U53" i="7"/>
  <c r="U68" i="7"/>
  <c r="U116" i="7"/>
  <c r="U31" i="7"/>
  <c r="U89" i="7"/>
  <c r="U144" i="7"/>
  <c r="U59" i="7"/>
  <c r="U201" i="7"/>
  <c r="U100" i="7"/>
  <c r="U15" i="7"/>
  <c r="U29" i="7"/>
  <c r="U128" i="7"/>
  <c r="U43" i="7"/>
  <c r="U137" i="7"/>
  <c r="U156" i="7"/>
  <c r="U71" i="7"/>
  <c r="U14" i="7"/>
  <c r="U127" i="7"/>
  <c r="U70" i="7"/>
  <c r="U189" i="7"/>
  <c r="U155" i="7"/>
  <c r="U98" i="7"/>
  <c r="U33" i="7"/>
  <c r="U175" i="7"/>
  <c r="U118" i="7"/>
  <c r="U113" i="7"/>
  <c r="U203" i="7"/>
  <c r="U146" i="7"/>
  <c r="U12" i="7"/>
  <c r="U60" i="7"/>
  <c r="U174" i="7"/>
  <c r="U44" i="7"/>
  <c r="U13" i="7"/>
  <c r="U147" i="7"/>
  <c r="U90" i="7"/>
  <c r="U17" i="7"/>
  <c r="U140" i="7"/>
  <c r="U185" i="7"/>
  <c r="U195" i="7"/>
  <c r="U138" i="7"/>
  <c r="U193" i="7"/>
  <c r="U77" i="7"/>
  <c r="U23" i="7"/>
  <c r="U136" i="7"/>
  <c r="U51" i="7"/>
  <c r="U169" i="7"/>
  <c r="U101" i="7"/>
  <c r="U119" i="7"/>
  <c r="U184" i="7"/>
  <c r="U99" i="7"/>
  <c r="U42" i="7"/>
  <c r="U45" i="7"/>
  <c r="U52" i="7"/>
  <c r="U166" i="7"/>
  <c r="U69" i="7"/>
  <c r="U80" i="7"/>
  <c r="U194" i="7"/>
  <c r="U181" i="7"/>
  <c r="U36" i="7"/>
  <c r="U150" i="7"/>
  <c r="U20" i="7"/>
  <c r="U64" i="7"/>
  <c r="U178" i="7"/>
  <c r="U117" i="7"/>
  <c r="U92" i="7"/>
  <c r="U7" i="7"/>
  <c r="U148" i="7"/>
  <c r="U63" i="7"/>
  <c r="U6" i="7"/>
  <c r="U176" i="7"/>
  <c r="U91" i="7"/>
  <c r="U34" i="7"/>
  <c r="U196" i="7"/>
  <c r="U111" i="7"/>
  <c r="U54" i="7"/>
  <c r="U157" i="7"/>
  <c r="U139" i="7"/>
  <c r="U82" i="7"/>
  <c r="U141" i="7"/>
  <c r="U167" i="7"/>
  <c r="U110" i="7"/>
  <c r="U87" i="7"/>
  <c r="U168" i="7"/>
  <c r="U83" i="7"/>
  <c r="U26" i="7"/>
  <c r="U145" i="7"/>
  <c r="U183" i="7"/>
  <c r="U165" i="7"/>
  <c r="U131" i="7"/>
  <c r="U74" i="7"/>
  <c r="U24" i="7"/>
  <c r="U125" i="7"/>
  <c r="U94" i="7"/>
  <c r="U72" i="7"/>
  <c r="U186" i="7"/>
  <c r="U149" i="7"/>
  <c r="U25" i="7"/>
  <c r="U190" i="7"/>
  <c r="U120" i="7"/>
  <c r="U35" i="7"/>
  <c r="U105" i="7"/>
  <c r="U81" i="7"/>
  <c r="U49" i="7"/>
  <c r="U143" i="7"/>
  <c r="U114" i="7"/>
  <c r="U84" i="7"/>
  <c r="U27" i="7"/>
  <c r="U182" i="7"/>
  <c r="U96" i="7"/>
  <c r="U21" i="7"/>
  <c r="U39" i="7"/>
  <c r="U115" i="7"/>
  <c r="U187" i="7"/>
  <c r="U86" i="7"/>
  <c r="U97" i="7"/>
  <c r="U198" i="7"/>
  <c r="U73" i="7"/>
  <c r="U153" i="7"/>
  <c r="U75" i="7"/>
  <c r="U188" i="7"/>
  <c r="U46" i="7"/>
  <c r="U104" i="7"/>
  <c r="U41" i="7"/>
  <c r="U55" i="7"/>
  <c r="U67" i="7"/>
  <c r="U61" i="7"/>
  <c r="U121" i="7"/>
  <c r="U122" i="7"/>
  <c r="U173" i="7"/>
  <c r="U56" i="7"/>
  <c r="U85" i="7"/>
  <c r="U161" i="7"/>
  <c r="U142" i="7"/>
  <c r="U47" i="7"/>
  <c r="U18" i="7"/>
  <c r="U158" i="7"/>
  <c r="U32" i="7"/>
  <c r="U108" i="7"/>
  <c r="U129" i="7"/>
  <c r="U170" i="7"/>
  <c r="U154" i="7"/>
  <c r="U88" i="7"/>
  <c r="U151" i="7"/>
  <c r="U57" i="7"/>
  <c r="U159" i="7"/>
  <c r="U130" i="7"/>
  <c r="U9" i="7"/>
  <c r="U199" i="7"/>
  <c r="U197" i="7"/>
  <c r="U132" i="7"/>
  <c r="U133" i="7"/>
  <c r="U11" i="7"/>
  <c r="U124" i="7"/>
  <c r="U172" i="7"/>
  <c r="U40" i="7"/>
  <c r="U28" i="7"/>
  <c r="U126" i="7"/>
  <c r="U202" i="7"/>
  <c r="U37" i="7"/>
  <c r="U200" i="7"/>
  <c r="U58" i="7"/>
  <c r="U76" i="7"/>
  <c r="U163" i="7"/>
  <c r="U65" i="7"/>
  <c r="U102" i="7"/>
  <c r="U171" i="7"/>
  <c r="U112" i="7"/>
  <c r="U160" i="7"/>
  <c r="U103" i="7"/>
  <c r="U19" i="7"/>
  <c r="U152" i="7"/>
  <c r="U10" i="7"/>
  <c r="U179" i="7"/>
  <c r="U62" i="7"/>
  <c r="U109" i="7"/>
  <c r="U30" i="7"/>
  <c r="U4" i="7"/>
  <c r="U5" i="7"/>
  <c r="U16" i="7"/>
  <c r="U106" i="7"/>
  <c r="J20" i="7"/>
  <c r="J19" i="7"/>
  <c r="R199" i="11"/>
  <c r="R183" i="11"/>
  <c r="R167" i="11"/>
  <c r="R151" i="11"/>
  <c r="R135" i="11"/>
  <c r="R119" i="11"/>
  <c r="R103" i="11"/>
  <c r="R87" i="11"/>
  <c r="R71" i="11"/>
  <c r="R55" i="11"/>
  <c r="R39" i="11"/>
  <c r="R23" i="11"/>
  <c r="R7" i="11"/>
  <c r="R190" i="11"/>
  <c r="R174" i="11"/>
  <c r="R158" i="11"/>
  <c r="R142" i="11"/>
  <c r="R126" i="11"/>
  <c r="R110" i="11"/>
  <c r="R94" i="11"/>
  <c r="R78" i="11"/>
  <c r="R62" i="11"/>
  <c r="R46" i="11"/>
  <c r="R30" i="11"/>
  <c r="R14" i="11"/>
  <c r="R197" i="11"/>
  <c r="R181" i="11"/>
  <c r="R165" i="11"/>
  <c r="R149" i="11"/>
  <c r="R133" i="11"/>
  <c r="R117" i="11"/>
  <c r="R101" i="11"/>
  <c r="R144" i="11"/>
  <c r="R89" i="11"/>
  <c r="R57" i="11"/>
  <c r="R25" i="11"/>
  <c r="R172" i="11"/>
  <c r="R108" i="11"/>
  <c r="R72" i="11"/>
  <c r="R40" i="11"/>
  <c r="R8" i="11"/>
  <c r="R152" i="11"/>
  <c r="R93" i="11"/>
  <c r="R61" i="11"/>
  <c r="R29" i="11"/>
  <c r="R196" i="11"/>
  <c r="R132" i="11"/>
  <c r="R84" i="11"/>
  <c r="R52" i="11"/>
  <c r="R20" i="11"/>
  <c r="R195" i="11"/>
  <c r="R179" i="11"/>
  <c r="R163" i="11"/>
  <c r="R147" i="11"/>
  <c r="R131" i="11"/>
  <c r="R115" i="11"/>
  <c r="R99" i="11"/>
  <c r="R83" i="11"/>
  <c r="R67" i="11"/>
  <c r="R51" i="11"/>
  <c r="R35" i="11"/>
  <c r="R19" i="11"/>
  <c r="R202" i="11"/>
  <c r="R186" i="11"/>
  <c r="R170" i="11"/>
  <c r="R154" i="11"/>
  <c r="R138" i="11"/>
  <c r="R122" i="11"/>
  <c r="R106" i="11"/>
  <c r="R90" i="11"/>
  <c r="R74" i="11"/>
  <c r="R58" i="11"/>
  <c r="R42" i="11"/>
  <c r="R26" i="11"/>
  <c r="R10" i="11"/>
  <c r="R193" i="11"/>
  <c r="R177" i="11"/>
  <c r="R161" i="11"/>
  <c r="R145" i="11"/>
  <c r="R129" i="11"/>
  <c r="R113" i="11"/>
  <c r="R192" i="11"/>
  <c r="R128" i="11"/>
  <c r="R81" i="11"/>
  <c r="R49" i="11"/>
  <c r="R17" i="11"/>
  <c r="R156" i="11"/>
  <c r="R96" i="11"/>
  <c r="R64" i="11"/>
  <c r="R32" i="11"/>
  <c r="R200" i="11"/>
  <c r="R136" i="11"/>
  <c r="R85" i="11"/>
  <c r="R53" i="11"/>
  <c r="R21" i="11"/>
  <c r="R180" i="11"/>
  <c r="R116" i="11"/>
  <c r="R76" i="11"/>
  <c r="R44" i="11"/>
  <c r="R12" i="11"/>
  <c r="R191" i="11"/>
  <c r="R175" i="11"/>
  <c r="R159" i="11"/>
  <c r="R143" i="11"/>
  <c r="R127" i="11"/>
  <c r="R111" i="11"/>
  <c r="R95" i="11"/>
  <c r="R79" i="11"/>
  <c r="R63" i="11"/>
  <c r="R47" i="11"/>
  <c r="R31" i="11"/>
  <c r="R15" i="11"/>
  <c r="R198" i="11"/>
  <c r="R182" i="11"/>
  <c r="R166" i="11"/>
  <c r="R150" i="11"/>
  <c r="R134" i="11"/>
  <c r="R118" i="11"/>
  <c r="R102" i="11"/>
  <c r="R86" i="11"/>
  <c r="R70" i="11"/>
  <c r="R54" i="11"/>
  <c r="R38" i="11"/>
  <c r="R22" i="11"/>
  <c r="R6" i="11"/>
  <c r="R189" i="11"/>
  <c r="R173" i="11"/>
  <c r="R157" i="11"/>
  <c r="R141" i="11"/>
  <c r="R125" i="11"/>
  <c r="R109" i="11"/>
  <c r="R176" i="11"/>
  <c r="R112" i="11"/>
  <c r="R73" i="11"/>
  <c r="R41" i="11"/>
  <c r="R9" i="11"/>
  <c r="R140" i="11"/>
  <c r="R88" i="11"/>
  <c r="R56" i="11"/>
  <c r="R24" i="11"/>
  <c r="R184" i="11"/>
  <c r="R120" i="11"/>
  <c r="R77" i="11"/>
  <c r="R45" i="11"/>
  <c r="R13" i="11"/>
  <c r="R164" i="11"/>
  <c r="R100" i="11"/>
  <c r="R68" i="11"/>
  <c r="R36" i="11"/>
  <c r="R4" i="11"/>
  <c r="R203" i="11"/>
  <c r="R187" i="11"/>
  <c r="R171" i="11"/>
  <c r="R155" i="11"/>
  <c r="R139" i="11"/>
  <c r="R123" i="11"/>
  <c r="R107" i="11"/>
  <c r="R91" i="11"/>
  <c r="R75" i="11"/>
  <c r="R59" i="11"/>
  <c r="R43" i="11"/>
  <c r="R27" i="11"/>
  <c r="R11" i="11"/>
  <c r="R194" i="11"/>
  <c r="R178" i="11"/>
  <c r="R162" i="11"/>
  <c r="R146" i="11"/>
  <c r="R130" i="11"/>
  <c r="R114" i="11"/>
  <c r="R98" i="11"/>
  <c r="R82" i="11"/>
  <c r="R66" i="11"/>
  <c r="R50" i="11"/>
  <c r="R34" i="11"/>
  <c r="R18" i="11"/>
  <c r="R201" i="11"/>
  <c r="R185" i="11"/>
  <c r="R169" i="11"/>
  <c r="R153" i="11"/>
  <c r="R137" i="11"/>
  <c r="R121" i="11"/>
  <c r="R105" i="11"/>
  <c r="R160" i="11"/>
  <c r="R97" i="11"/>
  <c r="R65" i="11"/>
  <c r="R33" i="11"/>
  <c r="R188" i="11"/>
  <c r="R124" i="11"/>
  <c r="R80" i="11"/>
  <c r="R48" i="11"/>
  <c r="R16" i="11"/>
  <c r="R168" i="11"/>
  <c r="R104" i="11"/>
  <c r="R69" i="11"/>
  <c r="R37" i="11"/>
  <c r="R5" i="11"/>
  <c r="R148" i="11"/>
  <c r="R92" i="11"/>
  <c r="R60" i="11"/>
  <c r="R28" i="11"/>
  <c r="O203" i="10"/>
  <c r="O187" i="10"/>
  <c r="O171" i="10"/>
  <c r="O155" i="10"/>
  <c r="O139" i="10"/>
  <c r="O123" i="10"/>
  <c r="O107" i="10"/>
  <c r="O91" i="10"/>
  <c r="O75" i="10"/>
  <c r="O59" i="10"/>
  <c r="O43" i="10"/>
  <c r="O202" i="10"/>
  <c r="O186" i="10"/>
  <c r="O170" i="10"/>
  <c r="O154" i="10"/>
  <c r="O138" i="10"/>
  <c r="O122" i="10"/>
  <c r="O106" i="10"/>
  <c r="O90" i="10"/>
  <c r="O74" i="10"/>
  <c r="O196" i="10"/>
  <c r="O180" i="10"/>
  <c r="O164" i="10"/>
  <c r="O148" i="10"/>
  <c r="O132" i="10"/>
  <c r="O116" i="10"/>
  <c r="O100" i="10"/>
  <c r="O84" i="10"/>
  <c r="O68" i="10"/>
  <c r="O52" i="10"/>
  <c r="O36" i="10"/>
  <c r="O169" i="10"/>
  <c r="O105" i="10"/>
  <c r="O53" i="10"/>
  <c r="O181" i="10"/>
  <c r="O117" i="10"/>
  <c r="O58" i="10"/>
  <c r="O28" i="10"/>
  <c r="O12" i="10"/>
  <c r="O173" i="10"/>
  <c r="O62" i="10"/>
  <c r="O18" i="10"/>
  <c r="O17" i="10"/>
  <c r="O161" i="10"/>
  <c r="O97" i="10"/>
  <c r="O49" i="10"/>
  <c r="O23" i="10"/>
  <c r="O189" i="10"/>
  <c r="O54" i="10"/>
  <c r="O6" i="10"/>
  <c r="O199" i="10"/>
  <c r="O183" i="10"/>
  <c r="O167" i="10"/>
  <c r="O151" i="10"/>
  <c r="O135" i="10"/>
  <c r="O119" i="10"/>
  <c r="O103" i="10"/>
  <c r="O87" i="10"/>
  <c r="O71" i="10"/>
  <c r="O55" i="10"/>
  <c r="O39" i="10"/>
  <c r="O198" i="10"/>
  <c r="O182" i="10"/>
  <c r="O166" i="10"/>
  <c r="O150" i="10"/>
  <c r="O134" i="10"/>
  <c r="O118" i="10"/>
  <c r="O102" i="10"/>
  <c r="O86" i="10"/>
  <c r="O70" i="10"/>
  <c r="O192" i="10"/>
  <c r="O176" i="10"/>
  <c r="O160" i="10"/>
  <c r="O144" i="10"/>
  <c r="O128" i="10"/>
  <c r="O112" i="10"/>
  <c r="O96" i="10"/>
  <c r="O80" i="10"/>
  <c r="O64" i="10"/>
  <c r="O48" i="10"/>
  <c r="O32" i="10"/>
  <c r="O153" i="10"/>
  <c r="O89" i="10"/>
  <c r="O45" i="10"/>
  <c r="O165" i="10"/>
  <c r="O101" i="10"/>
  <c r="O50" i="10"/>
  <c r="O24" i="10"/>
  <c r="O8" i="10"/>
  <c r="O157" i="10"/>
  <c r="O46" i="10"/>
  <c r="O10" i="10"/>
  <c r="O5" i="10"/>
  <c r="O145" i="10"/>
  <c r="O81" i="10"/>
  <c r="O41" i="10"/>
  <c r="O19" i="10"/>
  <c r="O141" i="10"/>
  <c r="O38" i="10"/>
  <c r="O29" i="10"/>
  <c r="O195" i="10"/>
  <c r="O179" i="10"/>
  <c r="O163" i="10"/>
  <c r="O147" i="10"/>
  <c r="O131" i="10"/>
  <c r="O115" i="10"/>
  <c r="O99" i="10"/>
  <c r="O83" i="10"/>
  <c r="O67" i="10"/>
  <c r="O51" i="10"/>
  <c r="O35" i="10"/>
  <c r="O194" i="10"/>
  <c r="O178" i="10"/>
  <c r="O162" i="10"/>
  <c r="O146" i="10"/>
  <c r="O130" i="10"/>
  <c r="O114" i="10"/>
  <c r="O98" i="10"/>
  <c r="O82" i="10"/>
  <c r="O66" i="10"/>
  <c r="O188" i="10"/>
  <c r="O172" i="10"/>
  <c r="O156" i="10"/>
  <c r="O140" i="10"/>
  <c r="O124" i="10"/>
  <c r="O108" i="10"/>
  <c r="O92" i="10"/>
  <c r="O76" i="10"/>
  <c r="O60" i="10"/>
  <c r="O44" i="10"/>
  <c r="O201" i="10"/>
  <c r="O137" i="10"/>
  <c r="O73" i="10"/>
  <c r="O13" i="10"/>
  <c r="O149" i="10"/>
  <c r="O85" i="10"/>
  <c r="O42" i="10"/>
  <c r="O20" i="10"/>
  <c r="O4" i="10"/>
  <c r="O125" i="10"/>
  <c r="O30" i="10"/>
  <c r="O37" i="10"/>
  <c r="O193" i="10"/>
  <c r="O129" i="10"/>
  <c r="O65" i="10"/>
  <c r="O33" i="10"/>
  <c r="O15" i="10"/>
  <c r="O109" i="10"/>
  <c r="O26" i="10"/>
  <c r="O21" i="10"/>
  <c r="O191" i="10"/>
  <c r="O175" i="10"/>
  <c r="O159" i="10"/>
  <c r="O143" i="10"/>
  <c r="O127" i="10"/>
  <c r="O111" i="10"/>
  <c r="O95" i="10"/>
  <c r="O79" i="10"/>
  <c r="O63" i="10"/>
  <c r="O47" i="10"/>
  <c r="O31" i="10"/>
  <c r="O190" i="10"/>
  <c r="O174" i="10"/>
  <c r="O158" i="10"/>
  <c r="O142" i="10"/>
  <c r="O126" i="10"/>
  <c r="O110" i="10"/>
  <c r="O94" i="10"/>
  <c r="O78" i="10"/>
  <c r="O200" i="10"/>
  <c r="O184" i="10"/>
  <c r="O168" i="10"/>
  <c r="O152" i="10"/>
  <c r="O136" i="10"/>
  <c r="O120" i="10"/>
  <c r="O104" i="10"/>
  <c r="O88" i="10"/>
  <c r="O72" i="10"/>
  <c r="O56" i="10"/>
  <c r="O40" i="10"/>
  <c r="O185" i="10"/>
  <c r="O121" i="10"/>
  <c r="O61" i="10"/>
  <c r="O197" i="10"/>
  <c r="O133" i="10"/>
  <c r="O69" i="10"/>
  <c r="O34" i="10"/>
  <c r="O16" i="10"/>
  <c r="O7" i="10"/>
  <c r="O93" i="10"/>
  <c r="O22" i="10"/>
  <c r="O25" i="10"/>
  <c r="O177" i="10"/>
  <c r="O113" i="10"/>
  <c r="O57" i="10"/>
  <c r="O27" i="10"/>
  <c r="O11" i="10"/>
  <c r="O77" i="10"/>
  <c r="O14" i="10"/>
  <c r="O9" i="10"/>
  <c r="P195" i="11"/>
  <c r="P179" i="11"/>
  <c r="P163" i="11"/>
  <c r="P147" i="11"/>
  <c r="P131" i="11"/>
  <c r="P115" i="11"/>
  <c r="P99" i="11"/>
  <c r="P202" i="11"/>
  <c r="P186" i="11"/>
  <c r="P170" i="11"/>
  <c r="P154" i="11"/>
  <c r="P138" i="11"/>
  <c r="P122" i="11"/>
  <c r="P106" i="11"/>
  <c r="P90" i="11"/>
  <c r="P193" i="11"/>
  <c r="P177" i="11"/>
  <c r="P161" i="11"/>
  <c r="P145" i="11"/>
  <c r="P129" i="11"/>
  <c r="P113" i="11"/>
  <c r="P97" i="11"/>
  <c r="P200" i="11"/>
  <c r="P184" i="11"/>
  <c r="P168" i="11"/>
  <c r="P152" i="11"/>
  <c r="P136" i="11"/>
  <c r="P120" i="11"/>
  <c r="P104" i="11"/>
  <c r="P88" i="11"/>
  <c r="P72" i="11"/>
  <c r="P56" i="11"/>
  <c r="P40" i="11"/>
  <c r="P24" i="11"/>
  <c r="P8" i="11"/>
  <c r="P75" i="11"/>
  <c r="P59" i="11"/>
  <c r="P43" i="11"/>
  <c r="P27" i="11"/>
  <c r="P11" i="11"/>
  <c r="P74" i="11"/>
  <c r="P58" i="11"/>
  <c r="P42" i="11"/>
  <c r="P26" i="11"/>
  <c r="P10" i="11"/>
  <c r="P73" i="11"/>
  <c r="P57" i="11"/>
  <c r="P41" i="11"/>
  <c r="P25" i="11"/>
  <c r="P9" i="11"/>
  <c r="P191" i="11"/>
  <c r="P175" i="11"/>
  <c r="P159" i="11"/>
  <c r="P143" i="11"/>
  <c r="P127" i="11"/>
  <c r="P111" i="11"/>
  <c r="P95" i="11"/>
  <c r="P198" i="11"/>
  <c r="P182" i="11"/>
  <c r="P166" i="11"/>
  <c r="P150" i="11"/>
  <c r="P134" i="11"/>
  <c r="P118" i="11"/>
  <c r="P102" i="11"/>
  <c r="P86" i="11"/>
  <c r="P189" i="11"/>
  <c r="P173" i="11"/>
  <c r="P157" i="11"/>
  <c r="P141" i="11"/>
  <c r="P125" i="11"/>
  <c r="P109" i="11"/>
  <c r="P93" i="11"/>
  <c r="P196" i="11"/>
  <c r="P180" i="11"/>
  <c r="P164" i="11"/>
  <c r="P148" i="11"/>
  <c r="P132" i="11"/>
  <c r="P116" i="11"/>
  <c r="P100" i="11"/>
  <c r="P84" i="11"/>
  <c r="P68" i="11"/>
  <c r="P52" i="11"/>
  <c r="P36" i="11"/>
  <c r="P20" i="11"/>
  <c r="P4" i="11"/>
  <c r="P71" i="11"/>
  <c r="P55" i="11"/>
  <c r="P39" i="11"/>
  <c r="P23" i="11"/>
  <c r="P7" i="11"/>
  <c r="P70" i="11"/>
  <c r="P54" i="11"/>
  <c r="P38" i="11"/>
  <c r="P22" i="11"/>
  <c r="P6" i="11"/>
  <c r="P69" i="11"/>
  <c r="P53" i="11"/>
  <c r="P37" i="11"/>
  <c r="P21" i="11"/>
  <c r="P5" i="11"/>
  <c r="P203" i="11"/>
  <c r="P187" i="11"/>
  <c r="P171" i="11"/>
  <c r="P155" i="11"/>
  <c r="P139" i="11"/>
  <c r="P123" i="11"/>
  <c r="P107" i="11"/>
  <c r="P91" i="11"/>
  <c r="P194" i="11"/>
  <c r="P178" i="11"/>
  <c r="P162" i="11"/>
  <c r="P146" i="11"/>
  <c r="P130" i="11"/>
  <c r="P114" i="11"/>
  <c r="P98" i="11"/>
  <c r="P201" i="11"/>
  <c r="P185" i="11"/>
  <c r="P169" i="11"/>
  <c r="P153" i="11"/>
  <c r="P137" i="11"/>
  <c r="P121" i="11"/>
  <c r="P105" i="11"/>
  <c r="P89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P83" i="11"/>
  <c r="P67" i="11"/>
  <c r="P51" i="11"/>
  <c r="P35" i="11"/>
  <c r="P19" i="11"/>
  <c r="P82" i="11"/>
  <c r="P66" i="11"/>
  <c r="P50" i="11"/>
  <c r="P34" i="11"/>
  <c r="P18" i="11"/>
  <c r="P81" i="11"/>
  <c r="P65" i="11"/>
  <c r="P49" i="11"/>
  <c r="P33" i="11"/>
  <c r="P17" i="11"/>
  <c r="P199" i="11"/>
  <c r="P183" i="11"/>
  <c r="P167" i="11"/>
  <c r="P151" i="11"/>
  <c r="P135" i="11"/>
  <c r="P119" i="11"/>
  <c r="P103" i="11"/>
  <c r="P87" i="11"/>
  <c r="P190" i="11"/>
  <c r="P174" i="11"/>
  <c r="P158" i="11"/>
  <c r="P142" i="11"/>
  <c r="P126" i="11"/>
  <c r="P110" i="11"/>
  <c r="P94" i="11"/>
  <c r="P197" i="11"/>
  <c r="P181" i="11"/>
  <c r="P165" i="11"/>
  <c r="P149" i="11"/>
  <c r="P133" i="11"/>
  <c r="P117" i="11"/>
  <c r="P101" i="11"/>
  <c r="P85" i="11"/>
  <c r="P188" i="11"/>
  <c r="P172" i="11"/>
  <c r="P156" i="11"/>
  <c r="P140" i="11"/>
  <c r="P124" i="11"/>
  <c r="P108" i="11"/>
  <c r="P92" i="11"/>
  <c r="P76" i="11"/>
  <c r="P60" i="11"/>
  <c r="P44" i="11"/>
  <c r="P28" i="11"/>
  <c r="P12" i="11"/>
  <c r="P79" i="11"/>
  <c r="P63" i="11"/>
  <c r="P47" i="11"/>
  <c r="P31" i="11"/>
  <c r="P15" i="11"/>
  <c r="P78" i="11"/>
  <c r="P62" i="11"/>
  <c r="P46" i="11"/>
  <c r="P30" i="11"/>
  <c r="P14" i="11"/>
  <c r="P77" i="11"/>
  <c r="P61" i="11"/>
  <c r="P45" i="11"/>
  <c r="P29" i="11"/>
  <c r="P13" i="11"/>
  <c r="P190" i="10"/>
  <c r="P174" i="10"/>
  <c r="P158" i="10"/>
  <c r="P142" i="10"/>
  <c r="P126" i="10"/>
  <c r="P110" i="10"/>
  <c r="P94" i="10"/>
  <c r="P78" i="10"/>
  <c r="P62" i="10"/>
  <c r="P46" i="10"/>
  <c r="P30" i="10"/>
  <c r="P14" i="10"/>
  <c r="P197" i="10"/>
  <c r="P181" i="10"/>
  <c r="P165" i="10"/>
  <c r="P149" i="10"/>
  <c r="P133" i="10"/>
  <c r="P117" i="10"/>
  <c r="P101" i="10"/>
  <c r="P85" i="10"/>
  <c r="P69" i="10"/>
  <c r="P53" i="10"/>
  <c r="P37" i="10"/>
  <c r="P21" i="10"/>
  <c r="P5" i="10"/>
  <c r="P191" i="10"/>
  <c r="P175" i="10"/>
  <c r="P159" i="10"/>
  <c r="P143" i="10"/>
  <c r="P127" i="10"/>
  <c r="P111" i="10"/>
  <c r="P95" i="10"/>
  <c r="P79" i="10"/>
  <c r="P63" i="10"/>
  <c r="P47" i="10"/>
  <c r="P31" i="10"/>
  <c r="P15" i="10"/>
  <c r="P176" i="10"/>
  <c r="P112" i="10"/>
  <c r="P48" i="10"/>
  <c r="P172" i="10"/>
  <c r="P108" i="10"/>
  <c r="P44" i="10"/>
  <c r="P148" i="10"/>
  <c r="P36" i="10"/>
  <c r="P168" i="10"/>
  <c r="P104" i="10"/>
  <c r="P40" i="10"/>
  <c r="P164" i="10"/>
  <c r="P20" i="10"/>
  <c r="P202" i="10"/>
  <c r="P186" i="10"/>
  <c r="P170" i="10"/>
  <c r="P154" i="10"/>
  <c r="P138" i="10"/>
  <c r="P122" i="10"/>
  <c r="P106" i="10"/>
  <c r="P90" i="10"/>
  <c r="P74" i="10"/>
  <c r="P58" i="10"/>
  <c r="P42" i="10"/>
  <c r="P26" i="10"/>
  <c r="P10" i="10"/>
  <c r="P193" i="10"/>
  <c r="P177" i="10"/>
  <c r="P161" i="10"/>
  <c r="P145" i="10"/>
  <c r="P129" i="10"/>
  <c r="P113" i="10"/>
  <c r="P97" i="10"/>
  <c r="P81" i="10"/>
  <c r="P65" i="10"/>
  <c r="P49" i="10"/>
  <c r="P33" i="10"/>
  <c r="P17" i="10"/>
  <c r="P203" i="10"/>
  <c r="P187" i="10"/>
  <c r="P171" i="10"/>
  <c r="P155" i="10"/>
  <c r="P139" i="10"/>
  <c r="P123" i="10"/>
  <c r="P107" i="10"/>
  <c r="P91" i="10"/>
  <c r="P75" i="10"/>
  <c r="P59" i="10"/>
  <c r="P43" i="10"/>
  <c r="P27" i="10"/>
  <c r="P11" i="10"/>
  <c r="P160" i="10"/>
  <c r="P96" i="10"/>
  <c r="P32" i="10"/>
  <c r="P156" i="10"/>
  <c r="P92" i="10"/>
  <c r="P28" i="10"/>
  <c r="P116" i="10"/>
  <c r="P4" i="10"/>
  <c r="P152" i="10"/>
  <c r="P88" i="10"/>
  <c r="P24" i="10"/>
  <c r="P132" i="10"/>
  <c r="P198" i="10"/>
  <c r="P182" i="10"/>
  <c r="P166" i="10"/>
  <c r="P150" i="10"/>
  <c r="P134" i="10"/>
  <c r="P118" i="10"/>
  <c r="P102" i="10"/>
  <c r="P86" i="10"/>
  <c r="P70" i="10"/>
  <c r="P54" i="10"/>
  <c r="P38" i="10"/>
  <c r="P22" i="10"/>
  <c r="P6" i="10"/>
  <c r="P189" i="10"/>
  <c r="P173" i="10"/>
  <c r="P157" i="10"/>
  <c r="P141" i="10"/>
  <c r="P125" i="10"/>
  <c r="P109" i="10"/>
  <c r="P93" i="10"/>
  <c r="P77" i="10"/>
  <c r="P61" i="10"/>
  <c r="P45" i="10"/>
  <c r="P29" i="10"/>
  <c r="P13" i="10"/>
  <c r="P199" i="10"/>
  <c r="P183" i="10"/>
  <c r="P167" i="10"/>
  <c r="P151" i="10"/>
  <c r="P135" i="10"/>
  <c r="P119" i="10"/>
  <c r="P103" i="10"/>
  <c r="P87" i="10"/>
  <c r="P71" i="10"/>
  <c r="P55" i="10"/>
  <c r="P39" i="10"/>
  <c r="P23" i="10"/>
  <c r="P7" i="10"/>
  <c r="P144" i="10"/>
  <c r="P80" i="10"/>
  <c r="P16" i="10"/>
  <c r="P140" i="10"/>
  <c r="P76" i="10"/>
  <c r="P12" i="10"/>
  <c r="P84" i="10"/>
  <c r="P200" i="10"/>
  <c r="P136" i="10"/>
  <c r="P72" i="10"/>
  <c r="P8" i="10"/>
  <c r="P100" i="10"/>
  <c r="P194" i="10"/>
  <c r="P178" i="10"/>
  <c r="P162" i="10"/>
  <c r="P146" i="10"/>
  <c r="P130" i="10"/>
  <c r="P114" i="10"/>
  <c r="P98" i="10"/>
  <c r="P82" i="10"/>
  <c r="P66" i="10"/>
  <c r="P50" i="10"/>
  <c r="P34" i="10"/>
  <c r="P18" i="10"/>
  <c r="P201" i="10"/>
  <c r="P185" i="10"/>
  <c r="P169" i="10"/>
  <c r="P153" i="10"/>
  <c r="P137" i="10"/>
  <c r="P121" i="10"/>
  <c r="P105" i="10"/>
  <c r="P89" i="10"/>
  <c r="P73" i="10"/>
  <c r="P57" i="10"/>
  <c r="P41" i="10"/>
  <c r="P25" i="10"/>
  <c r="P9" i="10"/>
  <c r="P195" i="10"/>
  <c r="P179" i="10"/>
  <c r="P163" i="10"/>
  <c r="P147" i="10"/>
  <c r="P131" i="10"/>
  <c r="P115" i="10"/>
  <c r="P99" i="10"/>
  <c r="P83" i="10"/>
  <c r="P67" i="10"/>
  <c r="P51" i="10"/>
  <c r="P35" i="10"/>
  <c r="P19" i="10"/>
  <c r="P192" i="10"/>
  <c r="P128" i="10"/>
  <c r="P64" i="10"/>
  <c r="P188" i="10"/>
  <c r="P124" i="10"/>
  <c r="P60" i="10"/>
  <c r="P180" i="10"/>
  <c r="P52" i="10"/>
  <c r="P184" i="10"/>
  <c r="P120" i="10"/>
  <c r="P56" i="10"/>
  <c r="P196" i="10"/>
  <c r="P68" i="10"/>
  <c r="O197" i="11"/>
  <c r="O181" i="11"/>
  <c r="O165" i="11"/>
  <c r="O193" i="11"/>
  <c r="O177" i="11"/>
  <c r="O161" i="11"/>
  <c r="O145" i="11"/>
  <c r="O129" i="11"/>
  <c r="O113" i="11"/>
  <c r="O97" i="11"/>
  <c r="O81" i="11"/>
  <c r="O65" i="11"/>
  <c r="O49" i="11"/>
  <c r="O33" i="11"/>
  <c r="O17" i="11"/>
  <c r="O189" i="11"/>
  <c r="O173" i="11"/>
  <c r="O201" i="11"/>
  <c r="O185" i="11"/>
  <c r="O169" i="11"/>
  <c r="O153" i="11"/>
  <c r="O137" i="11"/>
  <c r="O121" i="11"/>
  <c r="O105" i="11"/>
  <c r="O89" i="11"/>
  <c r="O73" i="11"/>
  <c r="O57" i="11"/>
  <c r="O41" i="11"/>
  <c r="O25" i="11"/>
  <c r="O133" i="11"/>
  <c r="O101" i="11"/>
  <c r="O69" i="11"/>
  <c r="O37" i="11"/>
  <c r="O9" i="11"/>
  <c r="O192" i="11"/>
  <c r="O176" i="11"/>
  <c r="O160" i="11"/>
  <c r="O144" i="11"/>
  <c r="O128" i="11"/>
  <c r="O112" i="11"/>
  <c r="O96" i="11"/>
  <c r="O80" i="11"/>
  <c r="O64" i="11"/>
  <c r="O48" i="11"/>
  <c r="O32" i="11"/>
  <c r="O16" i="11"/>
  <c r="O203" i="11"/>
  <c r="O187" i="11"/>
  <c r="O171" i="11"/>
  <c r="O155" i="11"/>
  <c r="O139" i="11"/>
  <c r="O123" i="11"/>
  <c r="O107" i="11"/>
  <c r="O91" i="11"/>
  <c r="O75" i="11"/>
  <c r="O59" i="11"/>
  <c r="O43" i="11"/>
  <c r="O27" i="11"/>
  <c r="O11" i="11"/>
  <c r="O194" i="11"/>
  <c r="O178" i="11"/>
  <c r="O162" i="11"/>
  <c r="O146" i="11"/>
  <c r="O130" i="11"/>
  <c r="O114" i="11"/>
  <c r="O98" i="11"/>
  <c r="O82" i="11"/>
  <c r="O66" i="11"/>
  <c r="O50" i="11"/>
  <c r="O34" i="11"/>
  <c r="O18" i="11"/>
  <c r="O157" i="11"/>
  <c r="O125" i="11"/>
  <c r="O93" i="11"/>
  <c r="O61" i="11"/>
  <c r="O29" i="11"/>
  <c r="O5" i="11"/>
  <c r="O188" i="11"/>
  <c r="O172" i="11"/>
  <c r="O156" i="11"/>
  <c r="O140" i="11"/>
  <c r="O124" i="11"/>
  <c r="O108" i="11"/>
  <c r="O92" i="11"/>
  <c r="O76" i="11"/>
  <c r="O60" i="11"/>
  <c r="O44" i="11"/>
  <c r="O28" i="11"/>
  <c r="O12" i="11"/>
  <c r="O199" i="11"/>
  <c r="O183" i="11"/>
  <c r="O167" i="11"/>
  <c r="O151" i="11"/>
  <c r="O135" i="11"/>
  <c r="O119" i="11"/>
  <c r="O103" i="11"/>
  <c r="O87" i="11"/>
  <c r="O71" i="11"/>
  <c r="O149" i="11"/>
  <c r="O117" i="11"/>
  <c r="O85" i="11"/>
  <c r="O53" i="11"/>
  <c r="O21" i="11"/>
  <c r="O200" i="11"/>
  <c r="O184" i="11"/>
  <c r="O168" i="11"/>
  <c r="O152" i="11"/>
  <c r="O136" i="11"/>
  <c r="O120" i="11"/>
  <c r="O104" i="11"/>
  <c r="O88" i="11"/>
  <c r="O72" i="11"/>
  <c r="O56" i="11"/>
  <c r="O40" i="11"/>
  <c r="O24" i="11"/>
  <c r="O8" i="11"/>
  <c r="O195" i="11"/>
  <c r="O179" i="11"/>
  <c r="O163" i="11"/>
  <c r="O147" i="11"/>
  <c r="O131" i="11"/>
  <c r="O115" i="11"/>
  <c r="O99" i="11"/>
  <c r="O83" i="11"/>
  <c r="O67" i="11"/>
  <c r="O51" i="11"/>
  <c r="O35" i="11"/>
  <c r="O19" i="11"/>
  <c r="O202" i="11"/>
  <c r="O186" i="11"/>
  <c r="O170" i="11"/>
  <c r="O154" i="11"/>
  <c r="O138" i="11"/>
  <c r="O122" i="11"/>
  <c r="O106" i="11"/>
  <c r="O90" i="11"/>
  <c r="O74" i="11"/>
  <c r="O58" i="11"/>
  <c r="O42" i="11"/>
  <c r="O26" i="11"/>
  <c r="O10" i="11"/>
  <c r="O141" i="11"/>
  <c r="O109" i="11"/>
  <c r="O77" i="11"/>
  <c r="O45" i="11"/>
  <c r="O13" i="11"/>
  <c r="O196" i="11"/>
  <c r="O180" i="11"/>
  <c r="O164" i="11"/>
  <c r="O148" i="11"/>
  <c r="O132" i="11"/>
  <c r="O116" i="11"/>
  <c r="O100" i="11"/>
  <c r="O84" i="11"/>
  <c r="O68" i="11"/>
  <c r="O52" i="11"/>
  <c r="O36" i="11"/>
  <c r="O20" i="11"/>
  <c r="O4" i="11"/>
  <c r="O191" i="11"/>
  <c r="O175" i="11"/>
  <c r="O159" i="11"/>
  <c r="O143" i="11"/>
  <c r="O127" i="11"/>
  <c r="O111" i="11"/>
  <c r="O95" i="11"/>
  <c r="O79" i="11"/>
  <c r="O63" i="11"/>
  <c r="O47" i="11"/>
  <c r="O31" i="11"/>
  <c r="O15" i="11"/>
  <c r="O198" i="11"/>
  <c r="O182" i="11"/>
  <c r="O166" i="11"/>
  <c r="O150" i="11"/>
  <c r="O134" i="11"/>
  <c r="O118" i="11"/>
  <c r="O102" i="11"/>
  <c r="O86" i="11"/>
  <c r="O70" i="11"/>
  <c r="O54" i="11"/>
  <c r="O38" i="11"/>
  <c r="O22" i="11"/>
  <c r="O6" i="11"/>
  <c r="O7" i="11"/>
  <c r="O142" i="11"/>
  <c r="O78" i="11"/>
  <c r="O14" i="11"/>
  <c r="O55" i="11"/>
  <c r="O190" i="11"/>
  <c r="O126" i="11"/>
  <c r="O62" i="11"/>
  <c r="O39" i="11"/>
  <c r="O174" i="11"/>
  <c r="O110" i="11"/>
  <c r="O46" i="11"/>
  <c r="O23" i="11"/>
  <c r="O158" i="11"/>
  <c r="O94" i="11"/>
  <c r="O30" i="11"/>
  <c r="Q189" i="10"/>
  <c r="Q173" i="10"/>
  <c r="Q157" i="10"/>
  <c r="Q141" i="10"/>
  <c r="Q125" i="10"/>
  <c r="Q109" i="10"/>
  <c r="Q93" i="10"/>
  <c r="Q77" i="10"/>
  <c r="Q61" i="10"/>
  <c r="Q45" i="10"/>
  <c r="Q29" i="10"/>
  <c r="Q201" i="10"/>
  <c r="Q185" i="10"/>
  <c r="Q169" i="10"/>
  <c r="Q153" i="10"/>
  <c r="Q137" i="10"/>
  <c r="Q121" i="10"/>
  <c r="Q105" i="10"/>
  <c r="Q89" i="10"/>
  <c r="Q73" i="10"/>
  <c r="Q57" i="10"/>
  <c r="Q41" i="10"/>
  <c r="Q25" i="10"/>
  <c r="Q9" i="10"/>
  <c r="Q192" i="10"/>
  <c r="Q176" i="10"/>
  <c r="Q160" i="10"/>
  <c r="Q144" i="10"/>
  <c r="Q128" i="10"/>
  <c r="Q112" i="10"/>
  <c r="Q96" i="10"/>
  <c r="Q80" i="10"/>
  <c r="Q64" i="10"/>
  <c r="Q48" i="10"/>
  <c r="Q32" i="10"/>
  <c r="Q16" i="10"/>
  <c r="Q202" i="10"/>
  <c r="Q186" i="10"/>
  <c r="Q170" i="10"/>
  <c r="Q154" i="10"/>
  <c r="Q138" i="10"/>
  <c r="Q122" i="10"/>
  <c r="Q106" i="10"/>
  <c r="Q90" i="10"/>
  <c r="Q74" i="10"/>
  <c r="Q58" i="10"/>
  <c r="Q42" i="10"/>
  <c r="Q26" i="10"/>
  <c r="Q10" i="10"/>
  <c r="Q167" i="10"/>
  <c r="Q103" i="10"/>
  <c r="Q39" i="10"/>
  <c r="Q197" i="10"/>
  <c r="Q181" i="10"/>
  <c r="Q165" i="10"/>
  <c r="Q149" i="10"/>
  <c r="Q133" i="10"/>
  <c r="Q117" i="10"/>
  <c r="Q101" i="10"/>
  <c r="Q85" i="10"/>
  <c r="Q69" i="10"/>
  <c r="Q53" i="10"/>
  <c r="Q37" i="10"/>
  <c r="Q21" i="10"/>
  <c r="Q193" i="10"/>
  <c r="Q177" i="10"/>
  <c r="Q161" i="10"/>
  <c r="Q145" i="10"/>
  <c r="Q129" i="10"/>
  <c r="Q113" i="10"/>
  <c r="Q97" i="10"/>
  <c r="Q81" i="10"/>
  <c r="Q65" i="10"/>
  <c r="Q49" i="10"/>
  <c r="Q33" i="10"/>
  <c r="Q17" i="10"/>
  <c r="Q200" i="10"/>
  <c r="Q184" i="10"/>
  <c r="Q168" i="10"/>
  <c r="Q152" i="10"/>
  <c r="Q136" i="10"/>
  <c r="Q120" i="10"/>
  <c r="Q104" i="10"/>
  <c r="Q88" i="10"/>
  <c r="Q72" i="10"/>
  <c r="Q56" i="10"/>
  <c r="Q40" i="10"/>
  <c r="Q24" i="10"/>
  <c r="Q8" i="10"/>
  <c r="Q194" i="10"/>
  <c r="Q178" i="10"/>
  <c r="Q162" i="10"/>
  <c r="Q146" i="10"/>
  <c r="Q130" i="10"/>
  <c r="Q114" i="10"/>
  <c r="Q98" i="10"/>
  <c r="Q82" i="10"/>
  <c r="Q66" i="10"/>
  <c r="Q50" i="10"/>
  <c r="Q34" i="10"/>
  <c r="Q18" i="10"/>
  <c r="Q199" i="10"/>
  <c r="Q135" i="10"/>
  <c r="Q71" i="10"/>
  <c r="Q7" i="10"/>
  <c r="Q188" i="10"/>
  <c r="Q156" i="10"/>
  <c r="Q124" i="10"/>
  <c r="Q92" i="10"/>
  <c r="Q60" i="10"/>
  <c r="Q28" i="10"/>
  <c r="Q198" i="10"/>
  <c r="Q166" i="10"/>
  <c r="Q134" i="10"/>
  <c r="Q102" i="10"/>
  <c r="Q70" i="10"/>
  <c r="Q38" i="10"/>
  <c r="Q6" i="10"/>
  <c r="Q87" i="10"/>
  <c r="Q179" i="10"/>
  <c r="Q115" i="10"/>
  <c r="Q51" i="10"/>
  <c r="Q155" i="10"/>
  <c r="Q59" i="10"/>
  <c r="Q175" i="10"/>
  <c r="Q111" i="10"/>
  <c r="Q47" i="10"/>
  <c r="Q171" i="10"/>
  <c r="Q13" i="10"/>
  <c r="Q180" i="10"/>
  <c r="Q148" i="10"/>
  <c r="Q116" i="10"/>
  <c r="Q84" i="10"/>
  <c r="Q52" i="10"/>
  <c r="Q20" i="10"/>
  <c r="Q190" i="10"/>
  <c r="Q158" i="10"/>
  <c r="Q126" i="10"/>
  <c r="Q94" i="10"/>
  <c r="Q62" i="10"/>
  <c r="Q30" i="10"/>
  <c r="Q183" i="10"/>
  <c r="Q55" i="10"/>
  <c r="Q163" i="10"/>
  <c r="Q99" i="10"/>
  <c r="Q35" i="10"/>
  <c r="Q123" i="10"/>
  <c r="Q43" i="10"/>
  <c r="Q159" i="10"/>
  <c r="Q95" i="10"/>
  <c r="Q31" i="10"/>
  <c r="Q139" i="10"/>
  <c r="Q5" i="10"/>
  <c r="Q172" i="10"/>
  <c r="Q140" i="10"/>
  <c r="Q108" i="10"/>
  <c r="Q76" i="10"/>
  <c r="Q44" i="10"/>
  <c r="Q12" i="10"/>
  <c r="Q182" i="10"/>
  <c r="Q150" i="10"/>
  <c r="Q118" i="10"/>
  <c r="Q86" i="10"/>
  <c r="Q54" i="10"/>
  <c r="Q22" i="10"/>
  <c r="Q151" i="10"/>
  <c r="Q23" i="10"/>
  <c r="Q147" i="10"/>
  <c r="Q83" i="10"/>
  <c r="Q19" i="10"/>
  <c r="Q91" i="10"/>
  <c r="Q11" i="10"/>
  <c r="Q143" i="10"/>
  <c r="Q79" i="10"/>
  <c r="Q15" i="10"/>
  <c r="Q107" i="10"/>
  <c r="Q196" i="10"/>
  <c r="Q164" i="10"/>
  <c r="Q132" i="10"/>
  <c r="Q100" i="10"/>
  <c r="Q68" i="10"/>
  <c r="Q36" i="10"/>
  <c r="Q4" i="10"/>
  <c r="Q174" i="10"/>
  <c r="Q142" i="10"/>
  <c r="Q110" i="10"/>
  <c r="Q78" i="10"/>
  <c r="Q46" i="10"/>
  <c r="Q14" i="10"/>
  <c r="Q119" i="10"/>
  <c r="Q195" i="10"/>
  <c r="Q131" i="10"/>
  <c r="Q67" i="10"/>
  <c r="Q187" i="10"/>
  <c r="Q75" i="10"/>
  <c r="Q191" i="10"/>
  <c r="Q127" i="10"/>
  <c r="Q63" i="10"/>
  <c r="Q203" i="10"/>
  <c r="Q27" i="10"/>
  <c r="Q192" i="11"/>
  <c r="Q176" i="11"/>
  <c r="Q160" i="11"/>
  <c r="Q144" i="11"/>
  <c r="Q128" i="11"/>
  <c r="Q112" i="11"/>
  <c r="Q96" i="11"/>
  <c r="Q203" i="11"/>
  <c r="Q187" i="11"/>
  <c r="Q171" i="11"/>
  <c r="Q155" i="11"/>
  <c r="Q139" i="11"/>
  <c r="Q123" i="11"/>
  <c r="Q107" i="11"/>
  <c r="Q91" i="11"/>
  <c r="Q194" i="11"/>
  <c r="Q162" i="11"/>
  <c r="Q130" i="11"/>
  <c r="Q98" i="11"/>
  <c r="Q188" i="11"/>
  <c r="Q172" i="11"/>
  <c r="Q156" i="11"/>
  <c r="Q140" i="11"/>
  <c r="Q124" i="11"/>
  <c r="Q108" i="11"/>
  <c r="Q92" i="11"/>
  <c r="Q199" i="11"/>
  <c r="Q183" i="11"/>
  <c r="Q167" i="11"/>
  <c r="Q151" i="11"/>
  <c r="Q135" i="11"/>
  <c r="Q119" i="11"/>
  <c r="Q103" i="11"/>
  <c r="Q87" i="11"/>
  <c r="Q186" i="11"/>
  <c r="Q154" i="11"/>
  <c r="Q122" i="11"/>
  <c r="Q90" i="11"/>
  <c r="Q70" i="11"/>
  <c r="Q54" i="11"/>
  <c r="Q38" i="11"/>
  <c r="Q22" i="11"/>
  <c r="Q6" i="11"/>
  <c r="Q177" i="11"/>
  <c r="Q145" i="11"/>
  <c r="Q113" i="11"/>
  <c r="Q81" i="11"/>
  <c r="Q65" i="11"/>
  <c r="Q49" i="11"/>
  <c r="Q33" i="11"/>
  <c r="Q17" i="11"/>
  <c r="Q198" i="11"/>
  <c r="Q200" i="11"/>
  <c r="Q184" i="11"/>
  <c r="Q168" i="11"/>
  <c r="Q152" i="11"/>
  <c r="Q136" i="11"/>
  <c r="Q120" i="11"/>
  <c r="Q104" i="11"/>
  <c r="Q88" i="11"/>
  <c r="Q195" i="11"/>
  <c r="Q179" i="11"/>
  <c r="Q163" i="11"/>
  <c r="Q147" i="11"/>
  <c r="Q131" i="11"/>
  <c r="Q115" i="11"/>
  <c r="Q99" i="11"/>
  <c r="Q83" i="11"/>
  <c r="Q178" i="11"/>
  <c r="Q146" i="11"/>
  <c r="Q114" i="11"/>
  <c r="Q82" i="11"/>
  <c r="Q196" i="11"/>
  <c r="Q180" i="11"/>
  <c r="Q164" i="11"/>
  <c r="Q148" i="11"/>
  <c r="Q132" i="11"/>
  <c r="Q116" i="11"/>
  <c r="Q100" i="11"/>
  <c r="Q84" i="11"/>
  <c r="Q191" i="11"/>
  <c r="Q175" i="11"/>
  <c r="Q159" i="11"/>
  <c r="Q143" i="11"/>
  <c r="Q127" i="11"/>
  <c r="Q111" i="11"/>
  <c r="Q95" i="11"/>
  <c r="Q202" i="11"/>
  <c r="Q170" i="11"/>
  <c r="Q138" i="11"/>
  <c r="Q106" i="11"/>
  <c r="Q78" i="11"/>
  <c r="Q62" i="11"/>
  <c r="Q46" i="11"/>
  <c r="Q30" i="11"/>
  <c r="Q14" i="11"/>
  <c r="Q193" i="11"/>
  <c r="Q161" i="11"/>
  <c r="Q129" i="11"/>
  <c r="Q97" i="11"/>
  <c r="Q73" i="11"/>
  <c r="Q57" i="11"/>
  <c r="Q41" i="11"/>
  <c r="Q25" i="11"/>
  <c r="Q9" i="11"/>
  <c r="Q182" i="11"/>
  <c r="Q50" i="11"/>
  <c r="Q18" i="11"/>
  <c r="Q169" i="11"/>
  <c r="Q105" i="11"/>
  <c r="Q61" i="11"/>
  <c r="Q29" i="11"/>
  <c r="Q190" i="11"/>
  <c r="Q150" i="11"/>
  <c r="Q118" i="11"/>
  <c r="Q86" i="11"/>
  <c r="Q68" i="11"/>
  <c r="Q52" i="11"/>
  <c r="Q36" i="11"/>
  <c r="Q20" i="11"/>
  <c r="Q4" i="11"/>
  <c r="Q173" i="11"/>
  <c r="Q141" i="11"/>
  <c r="Q109" i="11"/>
  <c r="Q79" i="11"/>
  <c r="Q63" i="11"/>
  <c r="Q47" i="11"/>
  <c r="Q31" i="11"/>
  <c r="Q15" i="11"/>
  <c r="Q74" i="11"/>
  <c r="Q42" i="11"/>
  <c r="Q10" i="11"/>
  <c r="Q153" i="11"/>
  <c r="Q89" i="11"/>
  <c r="Q53" i="11"/>
  <c r="Q21" i="11"/>
  <c r="Q174" i="11"/>
  <c r="Q142" i="11"/>
  <c r="Q110" i="11"/>
  <c r="Q80" i="11"/>
  <c r="Q64" i="11"/>
  <c r="Q48" i="11"/>
  <c r="Q32" i="11"/>
  <c r="Q16" i="11"/>
  <c r="Q197" i="11"/>
  <c r="Q165" i="11"/>
  <c r="Q133" i="11"/>
  <c r="Q101" i="11"/>
  <c r="Q75" i="11"/>
  <c r="Q59" i="11"/>
  <c r="Q43" i="11"/>
  <c r="Q27" i="11"/>
  <c r="Q11" i="11"/>
  <c r="Q66" i="11"/>
  <c r="Q34" i="11"/>
  <c r="Q201" i="11"/>
  <c r="Q137" i="11"/>
  <c r="Q77" i="11"/>
  <c r="Q45" i="11"/>
  <c r="Q13" i="11"/>
  <c r="Q166" i="11"/>
  <c r="Q134" i="11"/>
  <c r="Q102" i="11"/>
  <c r="Q76" i="11"/>
  <c r="Q60" i="11"/>
  <c r="Q44" i="11"/>
  <c r="Q28" i="11"/>
  <c r="Q12" i="11"/>
  <c r="Q189" i="11"/>
  <c r="Q157" i="11"/>
  <c r="Q125" i="11"/>
  <c r="Q93" i="11"/>
  <c r="Q71" i="11"/>
  <c r="Q55" i="11"/>
  <c r="Q39" i="11"/>
  <c r="Q23" i="11"/>
  <c r="Q7" i="11"/>
  <c r="Q58" i="11"/>
  <c r="Q26" i="11"/>
  <c r="Q185" i="11"/>
  <c r="Q121" i="11"/>
  <c r="Q69" i="11"/>
  <c r="Q37" i="11"/>
  <c r="Q5" i="11"/>
  <c r="Q158" i="11"/>
  <c r="Q126" i="11"/>
  <c r="Q94" i="11"/>
  <c r="Q72" i="11"/>
  <c r="Q56" i="11"/>
  <c r="Q40" i="11"/>
  <c r="Q24" i="11"/>
  <c r="Q8" i="11"/>
  <c r="Q181" i="11"/>
  <c r="Q149" i="11"/>
  <c r="Q117" i="11"/>
  <c r="Q85" i="11"/>
  <c r="Q67" i="11"/>
  <c r="Q51" i="11"/>
  <c r="Q35" i="11"/>
  <c r="Q19" i="11"/>
  <c r="T151" i="7"/>
  <c r="T48" i="7"/>
  <c r="T163" i="7"/>
  <c r="T168" i="7"/>
  <c r="T81" i="7"/>
  <c r="T172" i="7"/>
  <c r="T129" i="7"/>
  <c r="T69" i="7"/>
  <c r="T37" i="7"/>
  <c r="T130" i="7"/>
  <c r="T34" i="7"/>
  <c r="T31" i="7"/>
  <c r="T148" i="7"/>
  <c r="T61" i="7"/>
  <c r="T160" i="7"/>
  <c r="T73" i="7"/>
  <c r="T139" i="7"/>
  <c r="T36" i="7"/>
  <c r="T162" i="7"/>
  <c r="T10" i="7"/>
  <c r="T39" i="7"/>
  <c r="T127" i="7"/>
  <c r="T185" i="7"/>
  <c r="T56" i="7"/>
  <c r="T66" i="7"/>
  <c r="T183" i="7"/>
  <c r="T80" i="7"/>
  <c r="T195" i="7"/>
  <c r="T200" i="7"/>
  <c r="T134" i="7"/>
  <c r="T114" i="7"/>
  <c r="T27" i="7"/>
  <c r="T143" i="7"/>
  <c r="T6" i="7"/>
  <c r="T28" i="7"/>
  <c r="T33" i="7"/>
  <c r="T63" i="7"/>
  <c r="T180" i="7"/>
  <c r="T94" i="7"/>
  <c r="T192" i="7"/>
  <c r="T118" i="7"/>
  <c r="T171" i="7"/>
  <c r="T68" i="7"/>
  <c r="T44" i="7"/>
  <c r="T50" i="7"/>
  <c r="T71" i="7"/>
  <c r="T140" i="7"/>
  <c r="T78" i="7"/>
  <c r="T181" i="7"/>
  <c r="T21" i="7"/>
  <c r="T190" i="7"/>
  <c r="T170" i="7"/>
  <c r="T99" i="7"/>
  <c r="T104" i="7"/>
  <c r="T141" i="7"/>
  <c r="T85" i="7"/>
  <c r="T45" i="7"/>
  <c r="T8" i="7"/>
  <c r="T9" i="7"/>
  <c r="T35" i="7"/>
  <c r="T175" i="7"/>
  <c r="T22" i="7"/>
  <c r="T199" i="7"/>
  <c r="T101" i="7"/>
  <c r="T96" i="7"/>
  <c r="T125" i="7"/>
  <c r="T166" i="7"/>
  <c r="T146" i="7"/>
  <c r="T43" i="7"/>
  <c r="T92" i="7"/>
  <c r="T38" i="7"/>
  <c r="T60" i="7"/>
  <c r="T82" i="7"/>
  <c r="T79" i="7"/>
  <c r="T145" i="7"/>
  <c r="T119" i="7"/>
  <c r="T16" i="7"/>
  <c r="T131" i="7"/>
  <c r="T136" i="7"/>
  <c r="T49" i="7"/>
  <c r="T159" i="7"/>
  <c r="T14" i="7"/>
  <c r="T72" i="7"/>
  <c r="T105" i="7"/>
  <c r="T67" i="7"/>
  <c r="T188" i="7"/>
  <c r="T161" i="7"/>
  <c r="T116" i="7"/>
  <c r="T165" i="7"/>
  <c r="T128" i="7"/>
  <c r="T189" i="7"/>
  <c r="T107" i="7"/>
  <c r="T4" i="7"/>
  <c r="T75" i="7"/>
  <c r="T54" i="7"/>
  <c r="T7" i="7"/>
  <c r="T53" i="7"/>
  <c r="T29" i="7"/>
  <c r="T186" i="7"/>
  <c r="T42" i="7"/>
  <c r="T164" i="7"/>
  <c r="T77" i="7"/>
  <c r="T176" i="7"/>
  <c r="T89" i="7"/>
  <c r="T155" i="7"/>
  <c r="T52" i="7"/>
  <c r="T12" i="7"/>
  <c r="T17" i="7"/>
  <c r="T55" i="7"/>
  <c r="T191" i="7"/>
  <c r="T30" i="7"/>
  <c r="T88" i="7"/>
  <c r="T169" i="7"/>
  <c r="T135" i="7"/>
  <c r="T32" i="7"/>
  <c r="T147" i="7"/>
  <c r="T152" i="7"/>
  <c r="T65" i="7"/>
  <c r="T108" i="7"/>
  <c r="T46" i="7"/>
  <c r="T117" i="7"/>
  <c r="T5" i="7"/>
  <c r="T83" i="7"/>
  <c r="T18" i="7"/>
  <c r="T15" i="7"/>
  <c r="T196" i="7"/>
  <c r="T126" i="7"/>
  <c r="T106" i="7"/>
  <c r="T150" i="7"/>
  <c r="T187" i="7"/>
  <c r="T84" i="7"/>
  <c r="T76" i="7"/>
  <c r="T137" i="7"/>
  <c r="T91" i="7"/>
  <c r="T26" i="7"/>
  <c r="T193" i="7"/>
  <c r="T110" i="7"/>
  <c r="T58" i="7"/>
  <c r="T167" i="7"/>
  <c r="T64" i="7"/>
  <c r="T179" i="7"/>
  <c r="T184" i="7"/>
  <c r="T102" i="7"/>
  <c r="T87" i="7"/>
  <c r="T11" i="7"/>
  <c r="T174" i="7"/>
  <c r="T90" i="7"/>
  <c r="T194" i="7"/>
  <c r="T113" i="7"/>
  <c r="T47" i="7"/>
  <c r="T100" i="7"/>
  <c r="T133" i="7"/>
  <c r="T112" i="7"/>
  <c r="T157" i="7"/>
  <c r="T198" i="7"/>
  <c r="T178" i="7"/>
  <c r="T59" i="7"/>
  <c r="T156" i="7"/>
  <c r="T97" i="7"/>
  <c r="T93" i="7"/>
  <c r="T201" i="7"/>
  <c r="T122" i="7"/>
  <c r="T177" i="7"/>
  <c r="T158" i="7"/>
  <c r="T138" i="7"/>
  <c r="T182" i="7"/>
  <c r="T203" i="7"/>
  <c r="T109" i="7"/>
  <c r="T149" i="7"/>
  <c r="T13" i="7"/>
  <c r="T154" i="7"/>
  <c r="T86" i="7"/>
  <c r="T19" i="7"/>
  <c r="T111" i="7"/>
  <c r="T153" i="7"/>
  <c r="T132" i="7"/>
  <c r="T197" i="7"/>
  <c r="T144" i="7"/>
  <c r="T57" i="7"/>
  <c r="T123" i="7"/>
  <c r="T20" i="7"/>
  <c r="T98" i="7"/>
  <c r="T70" i="7"/>
  <c r="T23" i="7"/>
  <c r="T142" i="7"/>
  <c r="T74" i="7"/>
  <c r="T24" i="7"/>
  <c r="T25" i="7"/>
  <c r="T103" i="7"/>
  <c r="T202" i="7"/>
  <c r="T115" i="7"/>
  <c r="T120" i="7"/>
  <c r="T173" i="7"/>
  <c r="T95" i="7"/>
  <c r="T121" i="7"/>
  <c r="T40" i="7"/>
  <c r="T41" i="7"/>
  <c r="T51" i="7"/>
  <c r="T124" i="7"/>
  <c r="T62" i="7"/>
  <c r="C12" i="5"/>
  <c r="R4" i="10" a="1"/>
  <c r="C14" i="5"/>
  <c r="O4" i="5" s="1" a="1"/>
  <c r="D16" i="5"/>
  <c r="D20" i="5"/>
  <c r="C16" i="5"/>
  <c r="C20" i="5"/>
  <c r="D22" i="5"/>
  <c r="D19" i="5"/>
  <c r="D21" i="5"/>
  <c r="D18" i="5"/>
  <c r="D17" i="5"/>
  <c r="C18" i="5"/>
  <c r="C22" i="5"/>
  <c r="C19" i="5"/>
  <c r="C21" i="5"/>
  <c r="C17" i="5"/>
  <c r="O137" i="5" l="1"/>
  <c r="O6" i="5"/>
  <c r="O74" i="5"/>
  <c r="O118" i="5"/>
  <c r="O172" i="5"/>
  <c r="O111" i="5"/>
  <c r="O145" i="5"/>
  <c r="O159" i="5"/>
  <c r="O161" i="5"/>
  <c r="O189" i="5"/>
  <c r="O146" i="5"/>
  <c r="O181" i="5"/>
  <c r="O142" i="5"/>
  <c r="O79" i="5"/>
  <c r="O32" i="5"/>
  <c r="O141" i="5"/>
  <c r="O176" i="5"/>
  <c r="O169" i="5"/>
  <c r="O16" i="5"/>
  <c r="O144" i="5"/>
  <c r="O105" i="5"/>
  <c r="O76" i="5"/>
  <c r="O201" i="5"/>
  <c r="O52" i="5"/>
  <c r="O64" i="5"/>
  <c r="O60" i="5"/>
  <c r="O49" i="5"/>
  <c r="O178" i="5"/>
  <c r="O71" i="5"/>
  <c r="O191" i="5"/>
  <c r="O119" i="5"/>
  <c r="O135" i="5"/>
  <c r="O43" i="5"/>
  <c r="O84" i="5"/>
  <c r="O26" i="5"/>
  <c r="O55" i="5"/>
  <c r="O82" i="5"/>
  <c r="O21" i="5"/>
  <c r="O114" i="5"/>
  <c r="O9" i="5"/>
  <c r="O91" i="5"/>
  <c r="O156" i="5"/>
  <c r="O81" i="5"/>
  <c r="O136" i="5"/>
  <c r="O41" i="5"/>
  <c r="O197" i="5"/>
  <c r="O13" i="5"/>
  <c r="O188" i="5"/>
  <c r="O193" i="5"/>
  <c r="O75" i="5"/>
  <c r="O132" i="5"/>
  <c r="O34" i="5"/>
  <c r="O123" i="5"/>
  <c r="O39" i="5"/>
  <c r="O125" i="5"/>
  <c r="O47" i="5"/>
  <c r="O97" i="5"/>
  <c r="O130" i="5"/>
  <c r="O134" i="5"/>
  <c r="O195" i="5"/>
  <c r="O51" i="5"/>
  <c r="O180" i="5"/>
  <c r="O174" i="5"/>
  <c r="O139" i="5"/>
  <c r="O29" i="5"/>
  <c r="O25" i="5"/>
  <c r="O101" i="5"/>
  <c r="O96" i="5"/>
  <c r="O35" i="5"/>
  <c r="O98" i="5"/>
  <c r="O128" i="5"/>
  <c r="O19" i="5"/>
  <c r="O15" i="5"/>
  <c r="O187" i="5"/>
  <c r="O20" i="5"/>
  <c r="O24" i="5"/>
  <c r="O112" i="5"/>
  <c r="O85" i="5"/>
  <c r="O12" i="5"/>
  <c r="O203" i="5"/>
  <c r="O48" i="5"/>
  <c r="O152" i="5"/>
  <c r="O27" i="5"/>
  <c r="O61" i="5"/>
  <c r="O38" i="5"/>
  <c r="O73" i="5"/>
  <c r="O50" i="5"/>
  <c r="O66" i="5"/>
  <c r="O157" i="5"/>
  <c r="O46" i="5"/>
  <c r="O127" i="5"/>
  <c r="O113" i="5"/>
  <c r="O131" i="5"/>
  <c r="O108" i="5"/>
  <c r="O104" i="5"/>
  <c r="O40" i="5"/>
  <c r="O45" i="5"/>
  <c r="O175" i="5"/>
  <c r="O164" i="5"/>
  <c r="O95" i="5"/>
  <c r="O100" i="5"/>
  <c r="O57" i="5"/>
  <c r="O4" i="5"/>
  <c r="O67" i="5"/>
  <c r="O116" i="5"/>
  <c r="O69" i="5"/>
  <c r="O170" i="5"/>
  <c r="O196" i="5"/>
  <c r="O30" i="5"/>
  <c r="O23" i="5"/>
  <c r="O179" i="5"/>
  <c r="O107" i="5"/>
  <c r="O103" i="5"/>
  <c r="O18" i="5"/>
  <c r="O99" i="5"/>
  <c r="O154" i="5"/>
  <c r="O68" i="5"/>
  <c r="O148" i="5"/>
  <c r="O143" i="5"/>
  <c r="O124" i="5"/>
  <c r="O62" i="5"/>
  <c r="O202" i="5"/>
  <c r="O121" i="5"/>
  <c r="O171" i="5"/>
  <c r="O163" i="5"/>
  <c r="O166" i="5"/>
  <c r="O72" i="5"/>
  <c r="O115" i="5"/>
  <c r="O160" i="5"/>
  <c r="O65" i="5"/>
  <c r="O167" i="5"/>
  <c r="O122" i="5"/>
  <c r="O86" i="5"/>
  <c r="O182" i="5"/>
  <c r="O83" i="5"/>
  <c r="O109" i="5"/>
  <c r="O190" i="5"/>
  <c r="O10" i="5"/>
  <c r="O185" i="5"/>
  <c r="O22" i="5"/>
  <c r="O93" i="5"/>
  <c r="O80" i="5"/>
  <c r="O88" i="5"/>
  <c r="O155" i="5"/>
  <c r="O126" i="5"/>
  <c r="O138" i="5"/>
  <c r="O200" i="5"/>
  <c r="O58" i="5"/>
  <c r="O33" i="5"/>
  <c r="O183" i="5"/>
  <c r="O194" i="5"/>
  <c r="O192" i="5"/>
  <c r="O11" i="5"/>
  <c r="O7" i="5"/>
  <c r="O149" i="5"/>
  <c r="O198" i="5"/>
  <c r="O173" i="5"/>
  <c r="O59" i="5"/>
  <c r="O102" i="5"/>
  <c r="O140" i="5"/>
  <c r="O37" i="5"/>
  <c r="O14" i="5"/>
  <c r="O56" i="5"/>
  <c r="O168" i="5"/>
  <c r="O31" i="5"/>
  <c r="O106" i="5"/>
  <c r="O150" i="5"/>
  <c r="O94" i="5"/>
  <c r="O133" i="5"/>
  <c r="O5" i="5"/>
  <c r="O177" i="5"/>
  <c r="O78" i="5"/>
  <c r="O129" i="5"/>
  <c r="O89" i="5"/>
  <c r="O42" i="5"/>
  <c r="O28" i="5"/>
  <c r="O120" i="5"/>
  <c r="O90" i="5"/>
  <c r="O165" i="5"/>
  <c r="O184" i="5"/>
  <c r="O117" i="5"/>
  <c r="O44" i="5"/>
  <c r="O54" i="5"/>
  <c r="O77" i="5"/>
  <c r="O158" i="5"/>
  <c r="O70" i="5"/>
  <c r="O17" i="5"/>
  <c r="O162" i="5"/>
  <c r="O186" i="5"/>
  <c r="O110" i="5"/>
  <c r="O153" i="5"/>
  <c r="O63" i="5"/>
  <c r="O147" i="5"/>
  <c r="O92" i="5"/>
  <c r="O87" i="5"/>
  <c r="O199" i="5"/>
  <c r="O53" i="5"/>
  <c r="O8" i="5"/>
  <c r="O36" i="5"/>
  <c r="O151" i="5"/>
  <c r="R4" i="10"/>
  <c r="R68" i="10"/>
  <c r="R132" i="10"/>
  <c r="R196" i="10"/>
  <c r="R61" i="10"/>
  <c r="R125" i="10"/>
  <c r="R50" i="10"/>
  <c r="R114" i="10"/>
  <c r="R178" i="10"/>
  <c r="R43" i="10"/>
  <c r="R111" i="10"/>
  <c r="R165" i="10"/>
  <c r="R157" i="10"/>
  <c r="R83" i="10"/>
  <c r="R169" i="10"/>
  <c r="R76" i="10"/>
  <c r="R5" i="10"/>
  <c r="R133" i="10"/>
  <c r="R122" i="10"/>
  <c r="R51" i="10"/>
  <c r="R151" i="10"/>
  <c r="R40" i="10"/>
  <c r="R104" i="10"/>
  <c r="R168" i="10"/>
  <c r="R33" i="10"/>
  <c r="R97" i="10"/>
  <c r="R22" i="10"/>
  <c r="R86" i="10"/>
  <c r="R16" i="10"/>
  <c r="R80" i="10"/>
  <c r="R144" i="10"/>
  <c r="R9" i="10"/>
  <c r="R73" i="10"/>
  <c r="R137" i="10"/>
  <c r="R62" i="10"/>
  <c r="R126" i="10"/>
  <c r="R190" i="10"/>
  <c r="R55" i="10"/>
  <c r="R123" i="10"/>
  <c r="R167" i="10"/>
  <c r="R143" i="10"/>
  <c r="R166" i="10"/>
  <c r="R99" i="10"/>
  <c r="R36" i="10"/>
  <c r="R100" i="10"/>
  <c r="R164" i="10"/>
  <c r="R29" i="10"/>
  <c r="R93" i="10"/>
  <c r="R18" i="10"/>
  <c r="R82" i="10"/>
  <c r="R146" i="10"/>
  <c r="R11" i="10"/>
  <c r="R75" i="10"/>
  <c r="R147" i="10"/>
  <c r="R161" i="10"/>
  <c r="R198" i="10"/>
  <c r="R155" i="10"/>
  <c r="R28" i="10"/>
  <c r="R140" i="10"/>
  <c r="R69" i="10"/>
  <c r="R58" i="10"/>
  <c r="R186" i="10"/>
  <c r="R119" i="10"/>
  <c r="R8" i="10"/>
  <c r="R72" i="10"/>
  <c r="R136" i="10"/>
  <c r="R200" i="10"/>
  <c r="R65" i="10"/>
  <c r="R129" i="10"/>
  <c r="R54" i="10"/>
  <c r="R134" i="10"/>
  <c r="R48" i="10"/>
  <c r="R112" i="10"/>
  <c r="R176" i="10"/>
  <c r="R41" i="10"/>
  <c r="R105" i="10"/>
  <c r="R30" i="10"/>
  <c r="R94" i="10"/>
  <c r="R158" i="10"/>
  <c r="R23" i="10"/>
  <c r="R91" i="10"/>
  <c r="R171" i="10"/>
  <c r="R185" i="10"/>
  <c r="R118" i="10"/>
  <c r="R15" i="10"/>
  <c r="R52" i="10"/>
  <c r="R116" i="10"/>
  <c r="R180" i="10"/>
  <c r="R45" i="10"/>
  <c r="R109" i="10"/>
  <c r="R34" i="10"/>
  <c r="R98" i="10"/>
  <c r="R162" i="10"/>
  <c r="R27" i="10"/>
  <c r="R95" i="10"/>
  <c r="R179" i="10"/>
  <c r="R193" i="10"/>
  <c r="R47" i="10"/>
  <c r="R181" i="10"/>
  <c r="R44" i="10"/>
  <c r="R172" i="10"/>
  <c r="R101" i="10"/>
  <c r="R90" i="10"/>
  <c r="R19" i="10"/>
  <c r="R163" i="10"/>
  <c r="R24" i="10"/>
  <c r="R88" i="10"/>
  <c r="R152" i="10"/>
  <c r="R17" i="10"/>
  <c r="R81" i="10"/>
  <c r="R6" i="10"/>
  <c r="R70" i="10"/>
  <c r="R31" i="10"/>
  <c r="R64" i="10"/>
  <c r="R128" i="10"/>
  <c r="R192" i="10"/>
  <c r="R57" i="10"/>
  <c r="R121" i="10"/>
  <c r="R46" i="10"/>
  <c r="R110" i="10"/>
  <c r="R13" i="10"/>
  <c r="R130" i="10"/>
  <c r="R191" i="10"/>
  <c r="R108" i="10"/>
  <c r="R87" i="10"/>
  <c r="R184" i="10"/>
  <c r="R102" i="10"/>
  <c r="R25" i="10"/>
  <c r="R142" i="10"/>
  <c r="R71" i="10"/>
  <c r="R153" i="10"/>
  <c r="R182" i="10"/>
  <c r="R189" i="10"/>
  <c r="R60" i="10"/>
  <c r="R188" i="10"/>
  <c r="R117" i="10"/>
  <c r="R106" i="10"/>
  <c r="R35" i="10"/>
  <c r="R195" i="10"/>
  <c r="R203" i="10"/>
  <c r="R20" i="10"/>
  <c r="R77" i="10"/>
  <c r="R194" i="10"/>
  <c r="R159" i="10"/>
  <c r="R37" i="10"/>
  <c r="R177" i="10"/>
  <c r="R49" i="10"/>
  <c r="R32" i="10"/>
  <c r="R89" i="10"/>
  <c r="R174" i="10"/>
  <c r="R107" i="10"/>
  <c r="R149" i="10"/>
  <c r="R63" i="10"/>
  <c r="R201" i="10"/>
  <c r="R92" i="10"/>
  <c r="R21" i="10"/>
  <c r="R10" i="10"/>
  <c r="R138" i="10"/>
  <c r="R67" i="10"/>
  <c r="R145" i="10"/>
  <c r="R84" i="10"/>
  <c r="R141" i="10"/>
  <c r="R59" i="10"/>
  <c r="R115" i="10"/>
  <c r="R26" i="10"/>
  <c r="R56" i="10"/>
  <c r="R113" i="10"/>
  <c r="R96" i="10"/>
  <c r="R14" i="10"/>
  <c r="R7" i="10"/>
  <c r="R79" i="10"/>
  <c r="R199" i="10"/>
  <c r="R131" i="10"/>
  <c r="R175" i="10"/>
  <c r="R124" i="10"/>
  <c r="R53" i="10"/>
  <c r="R42" i="10"/>
  <c r="R170" i="10"/>
  <c r="R103" i="10"/>
  <c r="R197" i="10"/>
  <c r="R148" i="10"/>
  <c r="R66" i="10"/>
  <c r="R127" i="10"/>
  <c r="R173" i="10"/>
  <c r="R154" i="10"/>
  <c r="R120" i="10"/>
  <c r="R38" i="10"/>
  <c r="R160" i="10"/>
  <c r="R78" i="10"/>
  <c r="R39" i="10"/>
  <c r="R139" i="10"/>
  <c r="R150" i="10"/>
  <c r="R187" i="10"/>
  <c r="R12" i="10"/>
  <c r="R156" i="10"/>
  <c r="R85" i="10"/>
  <c r="R74" i="10"/>
  <c r="R202" i="10"/>
  <c r="R135" i="10"/>
  <c r="R183" i="10"/>
  <c r="R4" i="5" a="1"/>
  <c r="U4" i="5" a="1"/>
  <c r="Q4" i="5" a="1"/>
  <c r="J19" i="5" a="1"/>
  <c r="T4" i="5" a="1"/>
  <c r="K19" i="5" a="1"/>
  <c r="S4" i="5" a="1"/>
  <c r="P4" i="5" a="1"/>
  <c r="S125" i="5" l="1"/>
  <c r="S192" i="5"/>
  <c r="S12" i="5"/>
  <c r="S95" i="5"/>
  <c r="S45" i="5"/>
  <c r="S13" i="5"/>
  <c r="S65" i="5"/>
  <c r="S118" i="5"/>
  <c r="S63" i="5"/>
  <c r="S70" i="5"/>
  <c r="S162" i="5"/>
  <c r="S151" i="5"/>
  <c r="S69" i="5"/>
  <c r="S28" i="5"/>
  <c r="S77" i="5"/>
  <c r="S18" i="5"/>
  <c r="S83" i="5"/>
  <c r="S165" i="5"/>
  <c r="S91" i="5"/>
  <c r="S42" i="5"/>
  <c r="S181" i="5"/>
  <c r="S136" i="5"/>
  <c r="S73" i="5"/>
  <c r="S157" i="5"/>
  <c r="S4" i="5"/>
  <c r="S187" i="5"/>
  <c r="S197" i="5"/>
  <c r="S132" i="5"/>
  <c r="S66" i="5"/>
  <c r="S33" i="5"/>
  <c r="S191" i="5"/>
  <c r="S152" i="5"/>
  <c r="S142" i="5"/>
  <c r="S46" i="5"/>
  <c r="S166" i="5"/>
  <c r="S180" i="5"/>
  <c r="S88" i="5"/>
  <c r="S92" i="5"/>
  <c r="S185" i="5"/>
  <c r="S78" i="5"/>
  <c r="S120" i="5"/>
  <c r="S150" i="5"/>
  <c r="S149" i="5"/>
  <c r="S177" i="5"/>
  <c r="S169" i="5"/>
  <c r="S53" i="5"/>
  <c r="S188" i="5"/>
  <c r="S137" i="5"/>
  <c r="S8" i="5"/>
  <c r="S26" i="5"/>
  <c r="S68" i="5"/>
  <c r="S24" i="5"/>
  <c r="S97" i="5"/>
  <c r="S203" i="5"/>
  <c r="S52" i="5"/>
  <c r="S67" i="5"/>
  <c r="S146" i="5"/>
  <c r="S178" i="5"/>
  <c r="S153" i="5"/>
  <c r="S37" i="5"/>
  <c r="S79" i="5"/>
  <c r="S173" i="5"/>
  <c r="S109" i="5"/>
  <c r="S75" i="5"/>
  <c r="S158" i="5"/>
  <c r="S5" i="5"/>
  <c r="S117" i="5"/>
  <c r="S134" i="5"/>
  <c r="S34" i="5"/>
  <c r="S147" i="5"/>
  <c r="S105" i="5"/>
  <c r="S39" i="5"/>
  <c r="S98" i="5"/>
  <c r="S138" i="5"/>
  <c r="S182" i="5"/>
  <c r="S119" i="5"/>
  <c r="S32" i="5"/>
  <c r="S82" i="5"/>
  <c r="S171" i="5"/>
  <c r="S143" i="5"/>
  <c r="S36" i="5"/>
  <c r="S81" i="5"/>
  <c r="S190" i="5"/>
  <c r="S76" i="5"/>
  <c r="S71" i="5"/>
  <c r="S11" i="5"/>
  <c r="S172" i="5"/>
  <c r="S128" i="5"/>
  <c r="S115" i="5"/>
  <c r="S174" i="5"/>
  <c r="S114" i="5"/>
  <c r="S130" i="5"/>
  <c r="S25" i="5"/>
  <c r="S60" i="5"/>
  <c r="S133" i="5"/>
  <c r="S145" i="5"/>
  <c r="S74" i="5"/>
  <c r="S9" i="5"/>
  <c r="S35" i="5"/>
  <c r="S29" i="5"/>
  <c r="S194" i="5"/>
  <c r="S126" i="5"/>
  <c r="S80" i="5"/>
  <c r="S200" i="5"/>
  <c r="S122" i="5"/>
  <c r="S20" i="5"/>
  <c r="S189" i="5"/>
  <c r="S199" i="5"/>
  <c r="S96" i="5"/>
  <c r="S141" i="5"/>
  <c r="S54" i="5"/>
  <c r="S156" i="5"/>
  <c r="S198" i="5"/>
  <c r="S16" i="5"/>
  <c r="S43" i="5"/>
  <c r="S59" i="5"/>
  <c r="S164" i="5"/>
  <c r="S139" i="5"/>
  <c r="S62" i="5"/>
  <c r="S102" i="5"/>
  <c r="S31" i="5"/>
  <c r="S148" i="5"/>
  <c r="S159" i="5"/>
  <c r="S27" i="5"/>
  <c r="S19" i="5"/>
  <c r="S175" i="5"/>
  <c r="S124" i="5"/>
  <c r="S55" i="5"/>
  <c r="S38" i="5"/>
  <c r="S184" i="5"/>
  <c r="S10" i="5"/>
  <c r="S201" i="5"/>
  <c r="S17" i="5"/>
  <c r="S93" i="5"/>
  <c r="S7" i="5"/>
  <c r="S47" i="5"/>
  <c r="S90" i="5"/>
  <c r="S58" i="5"/>
  <c r="S15" i="5"/>
  <c r="S104" i="5"/>
  <c r="S112" i="5"/>
  <c r="S144" i="5"/>
  <c r="S64" i="5"/>
  <c r="S50" i="5"/>
  <c r="S44" i="5"/>
  <c r="S94" i="5"/>
  <c r="S30" i="5"/>
  <c r="S23" i="5"/>
  <c r="S57" i="5"/>
  <c r="S135" i="5"/>
  <c r="S113" i="5"/>
  <c r="S6" i="5"/>
  <c r="S161" i="5"/>
  <c r="S21" i="5"/>
  <c r="S163" i="5"/>
  <c r="S176" i="5"/>
  <c r="S186" i="5"/>
  <c r="S154" i="5"/>
  <c r="S167" i="5"/>
  <c r="S170" i="5"/>
  <c r="S160" i="5"/>
  <c r="S106" i="5"/>
  <c r="S99" i="5"/>
  <c r="S129" i="5"/>
  <c r="S202" i="5"/>
  <c r="S40" i="5"/>
  <c r="S103" i="5"/>
  <c r="S51" i="5"/>
  <c r="S116" i="5"/>
  <c r="S179" i="5"/>
  <c r="S110" i="5"/>
  <c r="S61" i="5"/>
  <c r="S121" i="5"/>
  <c r="S131" i="5"/>
  <c r="S72" i="5"/>
  <c r="S22" i="5"/>
  <c r="S155" i="5"/>
  <c r="S101" i="5"/>
  <c r="S100" i="5"/>
  <c r="S168" i="5"/>
  <c r="S107" i="5"/>
  <c r="S84" i="5"/>
  <c r="S183" i="5"/>
  <c r="S14" i="5"/>
  <c r="S195" i="5"/>
  <c r="S48" i="5"/>
  <c r="S56" i="5"/>
  <c r="S89" i="5"/>
  <c r="S49" i="5"/>
  <c r="S87" i="5"/>
  <c r="S85" i="5"/>
  <c r="S86" i="5"/>
  <c r="S41" i="5"/>
  <c r="S196" i="5"/>
  <c r="S123" i="5"/>
  <c r="S140" i="5"/>
  <c r="S108" i="5"/>
  <c r="S193" i="5"/>
  <c r="S111" i="5"/>
  <c r="S127" i="5"/>
  <c r="K20" i="5"/>
  <c r="K19" i="5"/>
  <c r="T38" i="5"/>
  <c r="T196" i="5"/>
  <c r="T151" i="5"/>
  <c r="T129" i="5"/>
  <c r="T175" i="5"/>
  <c r="T20" i="5"/>
  <c r="T161" i="5"/>
  <c r="T127" i="5"/>
  <c r="T106" i="5"/>
  <c r="T53" i="5"/>
  <c r="T109" i="5"/>
  <c r="T73" i="5"/>
  <c r="T13" i="5"/>
  <c r="T75" i="5"/>
  <c r="T135" i="5"/>
  <c r="T131" i="5"/>
  <c r="T177" i="5"/>
  <c r="T48" i="5"/>
  <c r="T101" i="5"/>
  <c r="T155" i="5"/>
  <c r="T192" i="5"/>
  <c r="T58" i="5"/>
  <c r="T114" i="5"/>
  <c r="T87" i="5"/>
  <c r="T166" i="5"/>
  <c r="T115" i="5"/>
  <c r="T7" i="5"/>
  <c r="T171" i="5"/>
  <c r="T77" i="5"/>
  <c r="T24" i="5"/>
  <c r="T190" i="5"/>
  <c r="T16" i="5"/>
  <c r="T173" i="5"/>
  <c r="T30" i="5"/>
  <c r="T157" i="5"/>
  <c r="T104" i="5"/>
  <c r="T35" i="5"/>
  <c r="T153" i="5"/>
  <c r="T46" i="5"/>
  <c r="T71" i="5"/>
  <c r="T169" i="5"/>
  <c r="T33" i="5"/>
  <c r="T67" i="5"/>
  <c r="T8" i="5"/>
  <c r="T193" i="5"/>
  <c r="T140" i="5"/>
  <c r="T200" i="5"/>
  <c r="T182" i="5"/>
  <c r="T187" i="5"/>
  <c r="T86" i="5"/>
  <c r="T61" i="5"/>
  <c r="T139" i="5"/>
  <c r="T105" i="5"/>
  <c r="T26" i="5"/>
  <c r="T149" i="5"/>
  <c r="T85" i="5"/>
  <c r="T168" i="5"/>
  <c r="T148" i="5"/>
  <c r="T27" i="5"/>
  <c r="T56" i="5"/>
  <c r="T191" i="5"/>
  <c r="T68" i="5"/>
  <c r="T47" i="5"/>
  <c r="T170" i="5"/>
  <c r="T43" i="5"/>
  <c r="T42" i="5"/>
  <c r="T197" i="5"/>
  <c r="T99" i="5"/>
  <c r="T103" i="5"/>
  <c r="T147" i="5"/>
  <c r="T160" i="5"/>
  <c r="T180" i="5"/>
  <c r="T70" i="5"/>
  <c r="T51" i="5"/>
  <c r="T156" i="5"/>
  <c r="T116" i="5"/>
  <c r="T95" i="5"/>
  <c r="T28" i="5"/>
  <c r="T15" i="5"/>
  <c r="T18" i="5"/>
  <c r="T41" i="5"/>
  <c r="T76" i="5"/>
  <c r="T36" i="5"/>
  <c r="T83" i="5"/>
  <c r="T142" i="5"/>
  <c r="T32" i="5"/>
  <c r="T181" i="5"/>
  <c r="T123" i="5"/>
  <c r="T185" i="5"/>
  <c r="T186" i="5"/>
  <c r="T34" i="5"/>
  <c r="T132" i="5"/>
  <c r="T69" i="5"/>
  <c r="T60" i="5"/>
  <c r="T17" i="5"/>
  <c r="T198" i="5"/>
  <c r="T74" i="5"/>
  <c r="T112" i="5"/>
  <c r="T44" i="5"/>
  <c r="T22" i="5"/>
  <c r="T82" i="5"/>
  <c r="T119" i="5"/>
  <c r="T145" i="5"/>
  <c r="T102" i="5"/>
  <c r="T12" i="5"/>
  <c r="T122" i="5"/>
  <c r="T25" i="5"/>
  <c r="T117" i="5"/>
  <c r="T72" i="5"/>
  <c r="T203" i="5"/>
  <c r="T40" i="5"/>
  <c r="T94" i="5"/>
  <c r="T141" i="5"/>
  <c r="T165" i="5"/>
  <c r="T125" i="5"/>
  <c r="T189" i="5"/>
  <c r="T162" i="5"/>
  <c r="T91" i="5"/>
  <c r="T178" i="5"/>
  <c r="T21" i="5"/>
  <c r="T124" i="5"/>
  <c r="T126" i="5"/>
  <c r="T9" i="5"/>
  <c r="T90" i="5"/>
  <c r="T11" i="5"/>
  <c r="T79" i="5"/>
  <c r="T52" i="5"/>
  <c r="T14" i="5"/>
  <c r="T93" i="5"/>
  <c r="T152" i="5"/>
  <c r="T57" i="5"/>
  <c r="T183" i="5"/>
  <c r="T88" i="5"/>
  <c r="T113" i="5"/>
  <c r="T164" i="5"/>
  <c r="T66" i="5"/>
  <c r="T159" i="5"/>
  <c r="T96" i="5"/>
  <c r="T195" i="5"/>
  <c r="T128" i="5"/>
  <c r="T188" i="5"/>
  <c r="T108" i="5"/>
  <c r="T29" i="5"/>
  <c r="T199" i="5"/>
  <c r="T167" i="5"/>
  <c r="T143" i="5"/>
  <c r="T65" i="5"/>
  <c r="T80" i="5"/>
  <c r="T23" i="5"/>
  <c r="T111" i="5"/>
  <c r="T154" i="5"/>
  <c r="T49" i="5"/>
  <c r="T62" i="5"/>
  <c r="T121" i="5"/>
  <c r="T50" i="5"/>
  <c r="T144" i="5"/>
  <c r="T5" i="5"/>
  <c r="T54" i="5"/>
  <c r="T4" i="5"/>
  <c r="T174" i="5"/>
  <c r="T92" i="5"/>
  <c r="T179" i="5"/>
  <c r="T10" i="5"/>
  <c r="T118" i="5"/>
  <c r="T81" i="5"/>
  <c r="T150" i="5"/>
  <c r="T202" i="5"/>
  <c r="T136" i="5"/>
  <c r="T163" i="5"/>
  <c r="T19" i="5"/>
  <c r="T45" i="5"/>
  <c r="T184" i="5"/>
  <c r="T64" i="5"/>
  <c r="T107" i="5"/>
  <c r="T134" i="5"/>
  <c r="T146" i="5"/>
  <c r="T98" i="5"/>
  <c r="T138" i="5"/>
  <c r="T194" i="5"/>
  <c r="T31" i="5"/>
  <c r="T120" i="5"/>
  <c r="T158" i="5"/>
  <c r="T37" i="5"/>
  <c r="T201" i="5"/>
  <c r="T89" i="5"/>
  <c r="T59" i="5"/>
  <c r="T172" i="5"/>
  <c r="T97" i="5"/>
  <c r="T55" i="5"/>
  <c r="T6" i="5"/>
  <c r="T110" i="5"/>
  <c r="T176" i="5"/>
  <c r="T78" i="5"/>
  <c r="T39" i="5"/>
  <c r="T137" i="5"/>
  <c r="T100" i="5"/>
  <c r="T63" i="5"/>
  <c r="T130" i="5"/>
  <c r="T133" i="5"/>
  <c r="T84" i="5"/>
  <c r="J19" i="5"/>
  <c r="J20" i="5"/>
  <c r="Q166" i="5"/>
  <c r="Q88" i="5"/>
  <c r="Q160" i="5"/>
  <c r="Q148" i="5"/>
  <c r="Q74" i="5"/>
  <c r="Q68" i="5"/>
  <c r="Q60" i="5"/>
  <c r="Q93" i="5"/>
  <c r="Q85" i="5"/>
  <c r="Q191" i="5"/>
  <c r="Q179" i="5"/>
  <c r="Q200" i="5"/>
  <c r="Q129" i="5"/>
  <c r="Q15" i="5"/>
  <c r="Q84" i="5"/>
  <c r="Q105" i="5"/>
  <c r="Q21" i="5"/>
  <c r="Q133" i="5"/>
  <c r="Q113" i="5"/>
  <c r="Q26" i="5"/>
  <c r="Q112" i="5"/>
  <c r="Q143" i="5"/>
  <c r="Q16" i="5"/>
  <c r="Q197" i="5"/>
  <c r="Q61" i="5"/>
  <c r="Q19" i="5"/>
  <c r="Q110" i="5"/>
  <c r="Q103" i="5"/>
  <c r="Q58" i="5"/>
  <c r="Q147" i="5"/>
  <c r="Q195" i="5"/>
  <c r="Q34" i="5"/>
  <c r="Q102" i="5"/>
  <c r="Q98" i="5"/>
  <c r="Q155" i="5"/>
  <c r="Q189" i="5"/>
  <c r="Q108" i="5"/>
  <c r="Q142" i="5"/>
  <c r="Q173" i="5"/>
  <c r="Q181" i="5"/>
  <c r="Q177" i="5"/>
  <c r="Q89" i="5"/>
  <c r="Q13" i="5"/>
  <c r="Q25" i="5"/>
  <c r="Q156" i="5"/>
  <c r="Q176" i="5"/>
  <c r="Q5" i="5"/>
  <c r="Q165" i="5"/>
  <c r="Q199" i="5"/>
  <c r="Q75" i="5"/>
  <c r="Q9" i="5"/>
  <c r="Q97" i="5"/>
  <c r="Q22" i="5"/>
  <c r="Q144" i="5"/>
  <c r="Q50" i="5"/>
  <c r="Q137" i="5"/>
  <c r="Q49" i="5"/>
  <c r="Q99" i="5"/>
  <c r="Q42" i="5"/>
  <c r="Q87" i="5"/>
  <c r="Q27" i="5"/>
  <c r="Q131" i="5"/>
  <c r="Q184" i="5"/>
  <c r="Q203" i="5"/>
  <c r="Q118" i="5"/>
  <c r="Q7" i="5"/>
  <c r="Q65" i="5"/>
  <c r="Q12" i="5"/>
  <c r="Q54" i="5"/>
  <c r="Q167" i="5"/>
  <c r="Q32" i="5"/>
  <c r="Q168" i="5"/>
  <c r="Q169" i="5"/>
  <c r="Q23" i="5"/>
  <c r="Q70" i="5"/>
  <c r="Q187" i="5"/>
  <c r="Q20" i="5"/>
  <c r="Q81" i="5"/>
  <c r="Q35" i="5"/>
  <c r="Q6" i="5"/>
  <c r="Q37" i="5"/>
  <c r="Q120" i="5"/>
  <c r="Q114" i="5"/>
  <c r="Q128" i="5"/>
  <c r="Q28" i="5"/>
  <c r="Q71" i="5"/>
  <c r="Q100" i="5"/>
  <c r="Q139" i="5"/>
  <c r="Q135" i="5"/>
  <c r="Q96" i="5"/>
  <c r="Q145" i="5"/>
  <c r="Q82" i="5"/>
  <c r="Q107" i="5"/>
  <c r="Q170" i="5"/>
  <c r="Q125" i="5"/>
  <c r="Q94" i="5"/>
  <c r="Q43" i="5"/>
  <c r="Q180" i="5"/>
  <c r="Q140" i="5"/>
  <c r="Q154" i="5"/>
  <c r="Q90" i="5"/>
  <c r="Q146" i="5"/>
  <c r="Q66" i="5"/>
  <c r="Q33" i="5"/>
  <c r="Q192" i="5"/>
  <c r="Q67" i="5"/>
  <c r="Q161" i="5"/>
  <c r="Q132" i="5"/>
  <c r="Q79" i="5"/>
  <c r="Q119" i="5"/>
  <c r="Q47" i="5"/>
  <c r="Q157" i="5"/>
  <c r="Q172" i="5"/>
  <c r="Q153" i="5"/>
  <c r="Q14" i="5"/>
  <c r="Q31" i="5"/>
  <c r="Q149" i="5"/>
  <c r="Q202" i="5"/>
  <c r="Q159" i="5"/>
  <c r="Q38" i="5"/>
  <c r="Q122" i="5"/>
  <c r="Q44" i="5"/>
  <c r="Q193" i="5"/>
  <c r="Q86" i="5"/>
  <c r="Q72" i="5"/>
  <c r="Q178" i="5"/>
  <c r="Q138" i="5"/>
  <c r="Q117" i="5"/>
  <c r="Q163" i="5"/>
  <c r="Q123" i="5"/>
  <c r="Q8" i="5"/>
  <c r="Q174" i="5"/>
  <c r="Q83" i="5"/>
  <c r="Q171" i="5"/>
  <c r="Q11" i="5"/>
  <c r="Q136" i="5"/>
  <c r="Q76" i="5"/>
  <c r="Q104" i="5"/>
  <c r="Q53" i="5"/>
  <c r="Q95" i="5"/>
  <c r="Q62" i="5"/>
  <c r="Q121" i="5"/>
  <c r="Q162" i="5"/>
  <c r="Q130" i="5"/>
  <c r="Q127" i="5"/>
  <c r="Q46" i="5"/>
  <c r="Q101" i="5"/>
  <c r="Q4" i="5"/>
  <c r="Q64" i="5"/>
  <c r="Q198" i="5"/>
  <c r="Q18" i="5"/>
  <c r="Q175" i="5"/>
  <c r="Q10" i="5"/>
  <c r="Q141" i="5"/>
  <c r="Q73" i="5"/>
  <c r="Q201" i="5"/>
  <c r="Q186" i="5"/>
  <c r="Q116" i="5"/>
  <c r="Q194" i="5"/>
  <c r="Q111" i="5"/>
  <c r="Q92" i="5"/>
  <c r="Q17" i="5"/>
  <c r="Q78" i="5"/>
  <c r="Q115" i="5"/>
  <c r="Q55" i="5"/>
  <c r="Q36" i="5"/>
  <c r="Q45" i="5"/>
  <c r="Q152" i="5"/>
  <c r="Q77" i="5"/>
  <c r="Q134" i="5"/>
  <c r="Q48" i="5"/>
  <c r="Q124" i="5"/>
  <c r="Q59" i="5"/>
  <c r="Q29" i="5"/>
  <c r="Q150" i="5"/>
  <c r="Q40" i="5"/>
  <c r="Q151" i="5"/>
  <c r="Q39" i="5"/>
  <c r="Q69" i="5"/>
  <c r="Q126" i="5"/>
  <c r="Q109" i="5"/>
  <c r="Q56" i="5"/>
  <c r="Q185" i="5"/>
  <c r="Q188" i="5"/>
  <c r="Q52" i="5"/>
  <c r="Q196" i="5"/>
  <c r="Q190" i="5"/>
  <c r="Q24" i="5"/>
  <c r="Q182" i="5"/>
  <c r="Q80" i="5"/>
  <c r="Q183" i="5"/>
  <c r="Q91" i="5"/>
  <c r="Q63" i="5"/>
  <c r="Q106" i="5"/>
  <c r="Q41" i="5"/>
  <c r="Q164" i="5"/>
  <c r="Q158" i="5"/>
  <c r="Q57" i="5"/>
  <c r="Q30" i="5"/>
  <c r="Q51" i="5"/>
  <c r="U85" i="5"/>
  <c r="U42" i="5"/>
  <c r="U103" i="5"/>
  <c r="U184" i="5"/>
  <c r="U14" i="5"/>
  <c r="U71" i="5"/>
  <c r="U156" i="5"/>
  <c r="U77" i="5"/>
  <c r="U43" i="5"/>
  <c r="U128" i="5"/>
  <c r="U45" i="5"/>
  <c r="U15" i="5"/>
  <c r="U100" i="5"/>
  <c r="U17" i="5"/>
  <c r="U186" i="5"/>
  <c r="U72" i="5"/>
  <c r="U123" i="5"/>
  <c r="U158" i="5"/>
  <c r="U44" i="5"/>
  <c r="U189" i="5"/>
  <c r="U130" i="5"/>
  <c r="U16" i="5"/>
  <c r="U157" i="5"/>
  <c r="U102" i="5"/>
  <c r="U163" i="5"/>
  <c r="U125" i="5"/>
  <c r="U74" i="5"/>
  <c r="U159" i="5"/>
  <c r="U93" i="5"/>
  <c r="U46" i="5"/>
  <c r="U111" i="5"/>
  <c r="U188" i="5"/>
  <c r="U18" i="5"/>
  <c r="U75" i="5"/>
  <c r="U160" i="5"/>
  <c r="U89" i="5"/>
  <c r="U47" i="5"/>
  <c r="U68" i="5"/>
  <c r="U115" i="5"/>
  <c r="U154" i="5"/>
  <c r="U40" i="5"/>
  <c r="U185" i="5"/>
  <c r="U126" i="5"/>
  <c r="U12" i="5"/>
  <c r="U153" i="5"/>
  <c r="U98" i="5"/>
  <c r="U203" i="5"/>
  <c r="U121" i="5"/>
  <c r="U70" i="5"/>
  <c r="U155" i="5"/>
  <c r="U20" i="5"/>
  <c r="U161" i="5"/>
  <c r="U106" i="5"/>
  <c r="U179" i="5"/>
  <c r="U129" i="5"/>
  <c r="U78" i="5"/>
  <c r="U175" i="5"/>
  <c r="U97" i="5"/>
  <c r="U50" i="5"/>
  <c r="U119" i="5"/>
  <c r="U192" i="5"/>
  <c r="U22" i="5"/>
  <c r="U79" i="5"/>
  <c r="U164" i="5"/>
  <c r="U105" i="5"/>
  <c r="U51" i="5"/>
  <c r="U136" i="5"/>
  <c r="U53" i="5"/>
  <c r="U23" i="5"/>
  <c r="U108" i="5"/>
  <c r="U25" i="5"/>
  <c r="U194" i="5"/>
  <c r="U80" i="5"/>
  <c r="U139" i="5"/>
  <c r="U166" i="5"/>
  <c r="U52" i="5"/>
  <c r="U197" i="5"/>
  <c r="U138" i="5"/>
  <c r="U24" i="5"/>
  <c r="U165" i="5"/>
  <c r="U110" i="5"/>
  <c r="U195" i="5"/>
  <c r="U137" i="5"/>
  <c r="U82" i="5"/>
  <c r="U191" i="5"/>
  <c r="U101" i="5"/>
  <c r="U54" i="5"/>
  <c r="U127" i="5"/>
  <c r="U132" i="5"/>
  <c r="U49" i="5"/>
  <c r="U19" i="5"/>
  <c r="U104" i="5"/>
  <c r="U21" i="5"/>
  <c r="U190" i="5"/>
  <c r="U76" i="5"/>
  <c r="U131" i="5"/>
  <c r="U162" i="5"/>
  <c r="U48" i="5"/>
  <c r="U193" i="5"/>
  <c r="U134" i="5"/>
  <c r="U84" i="5"/>
  <c r="U151" i="5"/>
  <c r="U170" i="5"/>
  <c r="U56" i="5"/>
  <c r="U201" i="5"/>
  <c r="U142" i="5"/>
  <c r="U28" i="5"/>
  <c r="U173" i="5"/>
  <c r="U114" i="5"/>
  <c r="U199" i="5"/>
  <c r="U141" i="5"/>
  <c r="U86" i="5"/>
  <c r="U167" i="5"/>
  <c r="U109" i="5"/>
  <c r="U58" i="5"/>
  <c r="U135" i="5"/>
  <c r="U200" i="5"/>
  <c r="U30" i="5"/>
  <c r="U87" i="5"/>
  <c r="U172" i="5"/>
  <c r="U169" i="5"/>
  <c r="U59" i="5"/>
  <c r="U144" i="5"/>
  <c r="U61" i="5"/>
  <c r="U31" i="5"/>
  <c r="U116" i="5"/>
  <c r="U33" i="5"/>
  <c r="U202" i="5"/>
  <c r="U88" i="5"/>
  <c r="U5" i="5"/>
  <c r="U174" i="5"/>
  <c r="U60" i="5"/>
  <c r="U91" i="5"/>
  <c r="U146" i="5"/>
  <c r="U32" i="5"/>
  <c r="U177" i="5"/>
  <c r="U118" i="5"/>
  <c r="U187" i="5"/>
  <c r="U196" i="5"/>
  <c r="U26" i="5"/>
  <c r="U83" i="5"/>
  <c r="U168" i="5"/>
  <c r="U133" i="5"/>
  <c r="U55" i="5"/>
  <c r="U140" i="5"/>
  <c r="U57" i="5"/>
  <c r="U27" i="5"/>
  <c r="U112" i="5"/>
  <c r="U29" i="5"/>
  <c r="U198" i="5"/>
  <c r="U148" i="5"/>
  <c r="U65" i="5"/>
  <c r="U35" i="5"/>
  <c r="U120" i="5"/>
  <c r="U37" i="5"/>
  <c r="U7" i="5"/>
  <c r="U92" i="5"/>
  <c r="U9" i="5"/>
  <c r="U178" i="5"/>
  <c r="U64" i="5"/>
  <c r="U107" i="5"/>
  <c r="U150" i="5"/>
  <c r="U36" i="5"/>
  <c r="U181" i="5"/>
  <c r="U122" i="5"/>
  <c r="U8" i="5"/>
  <c r="U149" i="5"/>
  <c r="U94" i="5"/>
  <c r="U171" i="5"/>
  <c r="U117" i="5"/>
  <c r="U66" i="5"/>
  <c r="U147" i="5"/>
  <c r="U81" i="5"/>
  <c r="U38" i="5"/>
  <c r="U99" i="5"/>
  <c r="U180" i="5"/>
  <c r="U10" i="5"/>
  <c r="U67" i="5"/>
  <c r="U152" i="5"/>
  <c r="U69" i="5"/>
  <c r="U39" i="5"/>
  <c r="U124" i="5"/>
  <c r="U41" i="5"/>
  <c r="U11" i="5"/>
  <c r="U96" i="5"/>
  <c r="U13" i="5"/>
  <c r="U182" i="5"/>
  <c r="U4" i="5"/>
  <c r="U145" i="5"/>
  <c r="U90" i="5"/>
  <c r="U183" i="5"/>
  <c r="U113" i="5"/>
  <c r="U62" i="5"/>
  <c r="U143" i="5"/>
  <c r="U73" i="5"/>
  <c r="U34" i="5"/>
  <c r="U95" i="5"/>
  <c r="U176" i="5"/>
  <c r="U6" i="5"/>
  <c r="U63" i="5"/>
  <c r="R121" i="5"/>
  <c r="R93" i="5"/>
  <c r="R20" i="5"/>
  <c r="R185" i="5"/>
  <c r="R157" i="5"/>
  <c r="R36" i="5"/>
  <c r="R8" i="5"/>
  <c r="R173" i="5"/>
  <c r="R161" i="5"/>
  <c r="R178" i="5"/>
  <c r="R149" i="5"/>
  <c r="R162" i="5"/>
  <c r="R111" i="5"/>
  <c r="R34" i="5"/>
  <c r="R128" i="5"/>
  <c r="R95" i="5"/>
  <c r="R82" i="5"/>
  <c r="R166" i="5"/>
  <c r="R89" i="5"/>
  <c r="R61" i="5"/>
  <c r="R49" i="5"/>
  <c r="R105" i="5"/>
  <c r="R77" i="5"/>
  <c r="R65" i="5"/>
  <c r="R122" i="5"/>
  <c r="R53" i="5"/>
  <c r="R110" i="5"/>
  <c r="R23" i="5"/>
  <c r="R188" i="5"/>
  <c r="R113" i="5"/>
  <c r="R101" i="5"/>
  <c r="R91" i="5"/>
  <c r="R148" i="5"/>
  <c r="R127" i="5"/>
  <c r="R124" i="5"/>
  <c r="R74" i="5"/>
  <c r="R62" i="5"/>
  <c r="R150" i="5"/>
  <c r="R176" i="5"/>
  <c r="R136" i="5"/>
  <c r="R67" i="5"/>
  <c r="R84" i="5"/>
  <c r="R56" i="5"/>
  <c r="R44" i="5"/>
  <c r="R57" i="5"/>
  <c r="R29" i="5"/>
  <c r="R17" i="5"/>
  <c r="R73" i="5"/>
  <c r="R45" i="5"/>
  <c r="R33" i="5"/>
  <c r="R90" i="5"/>
  <c r="R21" i="5"/>
  <c r="R78" i="5"/>
  <c r="R86" i="5"/>
  <c r="R171" i="5"/>
  <c r="R15" i="5"/>
  <c r="R70" i="5"/>
  <c r="R160" i="5"/>
  <c r="R103" i="5"/>
  <c r="R52" i="5"/>
  <c r="R24" i="5"/>
  <c r="R12" i="5"/>
  <c r="R68" i="5"/>
  <c r="R40" i="5"/>
  <c r="R28" i="5"/>
  <c r="R193" i="5"/>
  <c r="R16" i="5"/>
  <c r="R181" i="5"/>
  <c r="R59" i="5"/>
  <c r="R164" i="5"/>
  <c r="R98" i="5"/>
  <c r="R99" i="5"/>
  <c r="R55" i="5"/>
  <c r="R200" i="5"/>
  <c r="R6" i="5"/>
  <c r="R199" i="5"/>
  <c r="R187" i="5"/>
  <c r="R5" i="5"/>
  <c r="R54" i="5"/>
  <c r="R100" i="5"/>
  <c r="R27" i="5"/>
  <c r="R7" i="5"/>
  <c r="R177" i="5"/>
  <c r="R81" i="5"/>
  <c r="R109" i="5"/>
  <c r="R39" i="5"/>
  <c r="R142" i="5"/>
  <c r="R174" i="5"/>
  <c r="R151" i="5"/>
  <c r="R202" i="5"/>
  <c r="R88" i="5"/>
  <c r="R41" i="5"/>
  <c r="R92" i="5"/>
  <c r="R80" i="5"/>
  <c r="R22" i="5"/>
  <c r="R11" i="5"/>
  <c r="R189" i="5"/>
  <c r="R87" i="5"/>
  <c r="R145" i="5"/>
  <c r="R63" i="5"/>
  <c r="R154" i="5"/>
  <c r="R106" i="5"/>
  <c r="R94" i="5"/>
  <c r="R192" i="5"/>
  <c r="R198" i="5"/>
  <c r="R182" i="5"/>
  <c r="R112" i="5"/>
  <c r="R32" i="5"/>
  <c r="R108" i="5"/>
  <c r="R130" i="5"/>
  <c r="R134" i="5"/>
  <c r="R50" i="5"/>
  <c r="R190" i="5"/>
  <c r="R60" i="5"/>
  <c r="R48" i="5"/>
  <c r="R152" i="5"/>
  <c r="R71" i="5"/>
  <c r="R196" i="5"/>
  <c r="R168" i="5"/>
  <c r="R125" i="5"/>
  <c r="R169" i="5"/>
  <c r="R129" i="5"/>
  <c r="R117" i="5"/>
  <c r="R132" i="5"/>
  <c r="R42" i="5"/>
  <c r="R83" i="5"/>
  <c r="R104" i="5"/>
  <c r="R156" i="5"/>
  <c r="R201" i="5"/>
  <c r="R184" i="5"/>
  <c r="R43" i="5"/>
  <c r="R195" i="5"/>
  <c r="R66" i="5"/>
  <c r="R102" i="5"/>
  <c r="R18" i="5"/>
  <c r="R140" i="5"/>
  <c r="R69" i="5"/>
  <c r="R123" i="5"/>
  <c r="R119" i="5"/>
  <c r="R31" i="5"/>
  <c r="R75" i="5"/>
  <c r="R9" i="5"/>
  <c r="R137" i="5"/>
  <c r="R97" i="5"/>
  <c r="R85" i="5"/>
  <c r="R172" i="5"/>
  <c r="R170" i="5"/>
  <c r="R163" i="5"/>
  <c r="R25" i="5"/>
  <c r="R76" i="5"/>
  <c r="R13" i="5"/>
  <c r="R58" i="5"/>
  <c r="R46" i="5"/>
  <c r="R120" i="5"/>
  <c r="R64" i="5"/>
  <c r="R146" i="5"/>
  <c r="R114" i="5"/>
  <c r="R133" i="5"/>
  <c r="R191" i="5"/>
  <c r="R47" i="5"/>
  <c r="R37" i="5"/>
  <c r="R118" i="5"/>
  <c r="R79" i="5"/>
  <c r="R116" i="5"/>
  <c r="R115" i="5"/>
  <c r="R10" i="5"/>
  <c r="R197" i="5"/>
  <c r="R186" i="5"/>
  <c r="R96" i="5"/>
  <c r="R51" i="5"/>
  <c r="R159" i="5"/>
  <c r="R26" i="5"/>
  <c r="R14" i="5"/>
  <c r="R19" i="5"/>
  <c r="R194" i="5"/>
  <c r="R167" i="5"/>
  <c r="R153" i="5"/>
  <c r="R4" i="5"/>
  <c r="R141" i="5"/>
  <c r="R131" i="5"/>
  <c r="R107" i="5"/>
  <c r="R179" i="5"/>
  <c r="R30" i="5"/>
  <c r="R155" i="5"/>
  <c r="R180" i="5"/>
  <c r="R139" i="5"/>
  <c r="R38" i="5"/>
  <c r="R183" i="5"/>
  <c r="R165" i="5"/>
  <c r="R143" i="5"/>
  <c r="R175" i="5"/>
  <c r="R135" i="5"/>
  <c r="R138" i="5"/>
  <c r="R126" i="5"/>
  <c r="R147" i="5"/>
  <c r="R158" i="5"/>
  <c r="R203" i="5"/>
  <c r="R144" i="5"/>
  <c r="R72" i="5"/>
  <c r="R35" i="5"/>
  <c r="P40" i="5"/>
  <c r="P87" i="5"/>
  <c r="P134" i="5"/>
  <c r="P4" i="5"/>
  <c r="P16" i="5"/>
  <c r="P32" i="5"/>
  <c r="P67" i="5"/>
  <c r="P74" i="5"/>
  <c r="P177" i="5"/>
  <c r="P13" i="5"/>
  <c r="P195" i="5"/>
  <c r="P106" i="5"/>
  <c r="P104" i="5"/>
  <c r="P125" i="5"/>
  <c r="P135" i="5"/>
  <c r="P11" i="5"/>
  <c r="P29" i="5"/>
  <c r="P31" i="5"/>
  <c r="P62" i="5"/>
  <c r="P151" i="5"/>
  <c r="P143" i="5"/>
  <c r="P95" i="5"/>
  <c r="P169" i="5"/>
  <c r="P92" i="5"/>
  <c r="P17" i="5"/>
  <c r="P103" i="5"/>
  <c r="P6" i="5"/>
  <c r="P24" i="5"/>
  <c r="P124" i="5"/>
  <c r="P126" i="5"/>
  <c r="P98" i="5"/>
  <c r="P128" i="5"/>
  <c r="P145" i="5"/>
  <c r="P91" i="5"/>
  <c r="P12" i="5"/>
  <c r="P53" i="5"/>
  <c r="P157" i="5"/>
  <c r="P97" i="5"/>
  <c r="P191" i="5"/>
  <c r="P114" i="5"/>
  <c r="P196" i="5"/>
  <c r="P51" i="5"/>
  <c r="P168" i="5"/>
  <c r="P83" i="5"/>
  <c r="P180" i="5"/>
  <c r="P52" i="5"/>
  <c r="P162" i="5"/>
  <c r="P101" i="5"/>
  <c r="P127" i="5"/>
  <c r="P73" i="5"/>
  <c r="P100" i="5"/>
  <c r="P20" i="5"/>
  <c r="P76" i="5"/>
  <c r="P61" i="5"/>
  <c r="P25" i="5"/>
  <c r="P22" i="5"/>
  <c r="P198" i="5"/>
  <c r="P28" i="5"/>
  <c r="P155" i="5"/>
  <c r="P112" i="5"/>
  <c r="P90" i="5"/>
  <c r="P86" i="5"/>
  <c r="P77" i="5"/>
  <c r="P33" i="5"/>
  <c r="P57" i="5"/>
  <c r="P165" i="5"/>
  <c r="P69" i="5"/>
  <c r="P113" i="5"/>
  <c r="P183" i="5"/>
  <c r="P107" i="5"/>
  <c r="P148" i="5"/>
  <c r="P109" i="5"/>
  <c r="P34" i="5"/>
  <c r="P108" i="5"/>
  <c r="P41" i="5"/>
  <c r="P185" i="5"/>
  <c r="P147" i="5"/>
  <c r="P203" i="5"/>
  <c r="P80" i="5"/>
  <c r="P93" i="5"/>
  <c r="P139" i="5"/>
  <c r="P26" i="5"/>
  <c r="P9" i="5"/>
  <c r="P186" i="5"/>
  <c r="P99" i="5"/>
  <c r="P137" i="5"/>
  <c r="P55" i="5"/>
  <c r="P68" i="5"/>
  <c r="P159" i="5"/>
  <c r="P132" i="5"/>
  <c r="P172" i="5"/>
  <c r="P167" i="5"/>
  <c r="P70" i="5"/>
  <c r="P140" i="5"/>
  <c r="P46" i="5"/>
  <c r="P164" i="5"/>
  <c r="P47" i="5"/>
  <c r="P36" i="5"/>
  <c r="P54" i="5"/>
  <c r="P27" i="5"/>
  <c r="P7" i="5"/>
  <c r="P160" i="5"/>
  <c r="P115" i="5"/>
  <c r="P176" i="5"/>
  <c r="P82" i="5"/>
  <c r="P152" i="5"/>
  <c r="P131" i="5"/>
  <c r="P56" i="5"/>
  <c r="P72" i="5"/>
  <c r="P85" i="5"/>
  <c r="P182" i="5"/>
  <c r="P81" i="5"/>
  <c r="P96" i="5"/>
  <c r="P187" i="5"/>
  <c r="P84" i="5"/>
  <c r="P202" i="5"/>
  <c r="P18" i="5"/>
  <c r="P60" i="5"/>
  <c r="P19" i="5"/>
  <c r="P190" i="5"/>
  <c r="P15" i="5"/>
  <c r="P44" i="5"/>
  <c r="P130" i="5"/>
  <c r="P79" i="5"/>
  <c r="P201" i="5"/>
  <c r="P30" i="5"/>
  <c r="P110" i="5"/>
  <c r="P8" i="5"/>
  <c r="P122" i="5"/>
  <c r="P178" i="5"/>
  <c r="P197" i="5"/>
  <c r="P5" i="5"/>
  <c r="P50" i="5"/>
  <c r="P43" i="5"/>
  <c r="P173" i="5"/>
  <c r="P94" i="5"/>
  <c r="P158" i="5"/>
  <c r="P59" i="5"/>
  <c r="P163" i="5"/>
  <c r="P14" i="5"/>
  <c r="P138" i="5"/>
  <c r="P64" i="5"/>
  <c r="P175" i="5"/>
  <c r="P119" i="5"/>
  <c r="P42" i="5"/>
  <c r="P154" i="5"/>
  <c r="P89" i="5"/>
  <c r="P161" i="5"/>
  <c r="P153" i="5"/>
  <c r="P179" i="5"/>
  <c r="P35" i="5"/>
  <c r="P193" i="5"/>
  <c r="P129" i="5"/>
  <c r="P75" i="5"/>
  <c r="P146" i="5"/>
  <c r="P189" i="5"/>
  <c r="P71" i="5"/>
  <c r="P65" i="5"/>
  <c r="P120" i="5"/>
  <c r="P117" i="5"/>
  <c r="P121" i="5"/>
  <c r="P170" i="5"/>
  <c r="P171" i="5"/>
  <c r="P156" i="5"/>
  <c r="P142" i="5"/>
  <c r="P21" i="5"/>
  <c r="P10" i="5"/>
  <c r="P188" i="5"/>
  <c r="P88" i="5"/>
  <c r="P105" i="5"/>
  <c r="P63" i="5"/>
  <c r="P111" i="5"/>
  <c r="P118" i="5"/>
  <c r="P116" i="5"/>
  <c r="P49" i="5"/>
  <c r="P45" i="5"/>
  <c r="P38" i="5"/>
  <c r="P200" i="5"/>
  <c r="P133" i="5"/>
  <c r="P102" i="5"/>
  <c r="P66" i="5"/>
  <c r="P149" i="5"/>
  <c r="P150" i="5"/>
  <c r="P184" i="5"/>
  <c r="P136" i="5"/>
  <c r="P199" i="5"/>
  <c r="P37" i="5"/>
  <c r="P166" i="5"/>
  <c r="P181" i="5"/>
  <c r="P141" i="5"/>
  <c r="P48" i="5"/>
  <c r="P58" i="5"/>
  <c r="P23" i="5"/>
  <c r="P192" i="5"/>
  <c r="P39" i="5"/>
  <c r="P194" i="5"/>
  <c r="P78" i="5"/>
  <c r="P144" i="5"/>
  <c r="P123" i="5"/>
  <c r="P174" i="5"/>
</calcChain>
</file>

<file path=xl/sharedStrings.xml><?xml version="1.0" encoding="utf-8"?>
<sst xmlns="http://schemas.openxmlformats.org/spreadsheetml/2006/main" count="1219" uniqueCount="61">
  <si>
    <t>Simon Pascoe (July 2012 - January 2013)</t>
  </si>
  <si>
    <t>input</t>
  </si>
  <si>
    <t>maturity</t>
  </si>
  <si>
    <t>class</t>
  </si>
  <si>
    <t>strike</t>
  </si>
  <si>
    <t>Call</t>
  </si>
  <si>
    <t>spot</t>
  </si>
  <si>
    <t>market_data</t>
  </si>
  <si>
    <t>FDM Parameters</t>
  </si>
  <si>
    <t>Market Data</t>
  </si>
  <si>
    <t>Result</t>
  </si>
  <si>
    <t>VanillaOption</t>
  </si>
  <si>
    <t>type</t>
  </si>
  <si>
    <t>fdm_parameters</t>
  </si>
  <si>
    <t>space_steps</t>
  </si>
  <si>
    <t>high_volatility</t>
  </si>
  <si>
    <t>low_volatility</t>
  </si>
  <si>
    <t>interest_rate</t>
  </si>
  <si>
    <t>Instrument</t>
  </si>
  <si>
    <t>Quantity</t>
  </si>
  <si>
    <t>portfolio</t>
  </si>
  <si>
    <t>Payoff</t>
  </si>
  <si>
    <t>Spots</t>
  </si>
  <si>
    <t>Spot</t>
  </si>
  <si>
    <t>Market Quotes</t>
  </si>
  <si>
    <t>Bid</t>
  </si>
  <si>
    <t>Offer</t>
  </si>
  <si>
    <t>market_quotes</t>
  </si>
  <si>
    <t>Hedge instruments</t>
  </si>
  <si>
    <t xml:space="preserve">Exotic Option </t>
  </si>
  <si>
    <t>evaluation_mode</t>
  </si>
  <si>
    <t>hedge_weights</t>
  </si>
  <si>
    <t>Offer weights</t>
  </si>
  <si>
    <t>Bid Weights</t>
  </si>
  <si>
    <t>Results</t>
  </si>
  <si>
    <t>value</t>
  </si>
  <si>
    <t>payoff</t>
  </si>
  <si>
    <t>fit_quality</t>
  </si>
  <si>
    <t>scheme</t>
  </si>
  <si>
    <t>ExplicitRichardson</t>
  </si>
  <si>
    <t>residual_payoff</t>
  </si>
  <si>
    <t>ResidualPayoff</t>
  </si>
  <si>
    <t>grid_width</t>
  </si>
  <si>
    <t>Optimize</t>
  </si>
  <si>
    <t xml:space="preserve"> </t>
  </si>
  <si>
    <t>Switch</t>
  </si>
  <si>
    <t>On</t>
  </si>
  <si>
    <t>Curve</t>
  </si>
  <si>
    <t>curve</t>
  </si>
  <si>
    <t>Optimal Hedge Weights</t>
  </si>
  <si>
    <t>BinaryCall</t>
  </si>
  <si>
    <t>Pricing</t>
  </si>
  <si>
    <t>CQF Uncertain Volatility and Static Hedging (Avellaneda calendar-spread)</t>
  </si>
  <si>
    <t>Envelope (Offer)</t>
  </si>
  <si>
    <t>Hedge Weights</t>
  </si>
  <si>
    <t>Test weights</t>
  </si>
  <si>
    <t>CQF Uncertain Volatility and Static Hedging (Hedge Testing)</t>
  </si>
  <si>
    <t>CQF Uncertain Volatility and Static Hedging (Binary Call)</t>
  </si>
  <si>
    <t>CQF Uncertain Volatility and Static Hedging (Call)</t>
  </si>
  <si>
    <t>CQF Uncertain Volatility and Static Hedging (Binary Call Hedge Testing)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</si>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</sst>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.0000_-;\-* #,##0.0000_-;_-* &quot;-&quot;??_-;_-@_-"/>
    <numFmt numFmtId="165" formatCode="dd\-mmm\-yyyy\ hh:mm:ss"/>
    <numFmt numFmtId="166" formatCode="_-* #,##0.00000_-;\-* #,##0.00000_-;_-* &quot;-&quot;??_-;_-@_-"/>
    <numFmt numFmtId="167" formatCode="0.00000"/>
    <numFmt numFmtId="168" formatCode="0.000%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3" fillId="0" borderId="0"/>
    <xf numFmtId="43" fontId="4" fillId="0" borderId="0" applyFont="0" applyFill="0" applyBorder="0" applyAlignment="0" applyProtection="0"/>
    <xf numFmtId="0" fontId="5" fillId="3" borderId="1" applyNumberFormat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3" borderId="1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76">
    <xf numFmtId="0" fontId="0" fillId="0" borderId="0" xfId="0"/>
    <xf numFmtId="0" fontId="6" fillId="0" borderId="0" xfId="5"/>
    <xf numFmtId="11" fontId="0" fillId="0" borderId="0" xfId="0" applyNumberFormat="1"/>
    <xf numFmtId="164" fontId="0" fillId="0" borderId="0" xfId="3" applyNumberFormat="1" applyFont="1"/>
    <xf numFmtId="43" fontId="0" fillId="0" borderId="0" xfId="0" applyNumberFormat="1"/>
    <xf numFmtId="11" fontId="0" fillId="0" borderId="0" xfId="3" applyNumberFormat="1" applyFont="1"/>
    <xf numFmtId="166" fontId="0" fillId="0" borderId="0" xfId="3" applyNumberFormat="1" applyFont="1"/>
    <xf numFmtId="165" fontId="0" fillId="0" borderId="0" xfId="0" applyNumberFormat="1" applyBorder="1" applyAlignment="1">
      <alignment horizontal="left"/>
    </xf>
    <xf numFmtId="168" fontId="0" fillId="0" borderId="0" xfId="6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7" xfId="0" applyNumberForma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9" fontId="0" fillId="0" borderId="5" xfId="0" applyNumberFormat="1" applyBorder="1"/>
    <xf numFmtId="9" fontId="0" fillId="0" borderId="7" xfId="0" applyNumberFormat="1" applyBorder="1"/>
    <xf numFmtId="10" fontId="0" fillId="0" borderId="7" xfId="0" applyNumberFormat="1" applyBorder="1"/>
    <xf numFmtId="0" fontId="0" fillId="0" borderId="7" xfId="3" applyNumberFormat="1" applyFont="1" applyBorder="1"/>
    <xf numFmtId="0" fontId="9" fillId="4" borderId="12" xfId="9" applyBorder="1"/>
    <xf numFmtId="0" fontId="4" fillId="5" borderId="6" xfId="11" applyBorder="1"/>
    <xf numFmtId="0" fontId="4" fillId="5" borderId="0" xfId="11" applyBorder="1"/>
    <xf numFmtId="0" fontId="4" fillId="5" borderId="7" xfId="11" applyBorder="1"/>
    <xf numFmtId="0" fontId="4" fillId="5" borderId="8" xfId="11" applyBorder="1"/>
    <xf numFmtId="0" fontId="4" fillId="5" borderId="14" xfId="11" applyBorder="1"/>
    <xf numFmtId="0" fontId="4" fillId="5" borderId="9" xfId="11" applyBorder="1"/>
    <xf numFmtId="9" fontId="4" fillId="6" borderId="6" xfId="12" applyNumberFormat="1" applyBorder="1"/>
    <xf numFmtId="0" fontId="4" fillId="6" borderId="0" xfId="12" applyBorder="1"/>
    <xf numFmtId="0" fontId="4" fillId="6" borderId="7" xfId="12" applyBorder="1"/>
    <xf numFmtId="0" fontId="4" fillId="6" borderId="6" xfId="12" applyBorder="1"/>
    <xf numFmtId="0" fontId="4" fillId="6" borderId="8" xfId="12" applyBorder="1"/>
    <xf numFmtId="0" fontId="4" fillId="6" borderId="14" xfId="12" applyBorder="1"/>
    <xf numFmtId="0" fontId="4" fillId="6" borderId="9" xfId="12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0" xfId="11" applyFont="1" applyBorder="1"/>
    <xf numFmtId="0" fontId="0" fillId="6" borderId="0" xfId="12" applyFont="1" applyBorder="1"/>
    <xf numFmtId="167" fontId="10" fillId="3" borderId="11" xfId="10" applyNumberFormat="1"/>
    <xf numFmtId="2" fontId="0" fillId="0" borderId="0" xfId="0" applyNumberFormat="1" applyBorder="1"/>
    <xf numFmtId="0" fontId="4" fillId="5" borderId="6" xfId="11" applyBorder="1" applyAlignment="1">
      <alignment horizontal="center"/>
    </xf>
    <xf numFmtId="0" fontId="0" fillId="5" borderId="0" xfId="11" applyFont="1" applyBorder="1" applyAlignment="1">
      <alignment horizontal="center"/>
    </xf>
    <xf numFmtId="9" fontId="4" fillId="6" borderId="6" xfId="12" applyNumberFormat="1" applyBorder="1" applyAlignment="1">
      <alignment horizontal="center"/>
    </xf>
    <xf numFmtId="0" fontId="0" fillId="6" borderId="7" xfId="12" applyFont="1" applyBorder="1" applyAlignment="1">
      <alignment horizontal="center"/>
    </xf>
    <xf numFmtId="0" fontId="4" fillId="7" borderId="16" xfId="13" applyBorder="1"/>
    <xf numFmtId="0" fontId="4" fillId="7" borderId="17" xfId="13" applyBorder="1"/>
    <xf numFmtId="0" fontId="0" fillId="7" borderId="15" xfId="13" applyFont="1" applyBorder="1"/>
    <xf numFmtId="0" fontId="9" fillId="4" borderId="15" xfId="9" applyBorder="1"/>
    <xf numFmtId="0" fontId="1" fillId="2" borderId="20" xfId="1" applyBorder="1"/>
    <xf numFmtId="0" fontId="6" fillId="0" borderId="6" xfId="5" applyBorder="1"/>
    <xf numFmtId="0" fontId="6" fillId="0" borderId="7" xfId="5" applyBorder="1"/>
    <xf numFmtId="0" fontId="8" fillId="0" borderId="0" xfId="8" applyBorder="1" applyAlignment="1">
      <alignment horizontal="center"/>
    </xf>
    <xf numFmtId="0" fontId="8" fillId="0" borderId="7" xfId="8" applyBorder="1" applyAlignment="1">
      <alignment horizontal="center"/>
    </xf>
    <xf numFmtId="0" fontId="10" fillId="3" borderId="11" xfId="10" applyBorder="1"/>
    <xf numFmtId="0" fontId="10" fillId="3" borderId="23" xfId="10" applyBorder="1"/>
    <xf numFmtId="0" fontId="0" fillId="7" borderId="16" xfId="13" applyFont="1" applyBorder="1" applyAlignment="1">
      <alignment horizontal="center"/>
    </xf>
    <xf numFmtId="0" fontId="4" fillId="5" borderId="7" xfId="1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0" xfId="7" applyAlignment="1">
      <alignment horizontal="center"/>
    </xf>
    <xf numFmtId="0" fontId="4" fillId="5" borderId="4" xfId="11" applyBorder="1" applyAlignment="1">
      <alignment horizontal="center"/>
    </xf>
    <xf numFmtId="0" fontId="4" fillId="5" borderId="13" xfId="11" applyBorder="1" applyAlignment="1">
      <alignment horizontal="center"/>
    </xf>
    <xf numFmtId="0" fontId="4" fillId="5" borderId="5" xfId="11" applyBorder="1" applyAlignment="1">
      <alignment horizontal="center"/>
    </xf>
    <xf numFmtId="0" fontId="4" fillId="6" borderId="4" xfId="12" applyBorder="1" applyAlignment="1">
      <alignment horizontal="center"/>
    </xf>
    <xf numFmtId="0" fontId="4" fillId="6" borderId="13" xfId="12" applyBorder="1" applyAlignment="1">
      <alignment horizontal="center"/>
    </xf>
    <xf numFmtId="0" fontId="4" fillId="6" borderId="5" xfId="12" applyBorder="1" applyAlignment="1">
      <alignment horizontal="center"/>
    </xf>
    <xf numFmtId="0" fontId="0" fillId="0" borderId="0" xfId="0" applyAlignment="1">
      <alignment horizontal="left"/>
    </xf>
    <xf numFmtId="0" fontId="5" fillId="3" borderId="21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" xfId="4" applyBorder="1" applyAlignment="1">
      <alignment horizontal="center"/>
    </xf>
    <xf numFmtId="0" fontId="5" fillId="3" borderId="3" xfId="4" applyBorder="1" applyAlignment="1">
      <alignment horizontal="center"/>
    </xf>
  </cellXfs>
  <cellStyles count="14">
    <cellStyle name="20% - Accent3" xfId="11" builtinId="38"/>
    <cellStyle name="20% - Accent5" xfId="12" builtinId="46"/>
    <cellStyle name="20% - Accent6" xfId="13" builtinId="50"/>
    <cellStyle name="Calculation" xfId="4" builtinId="22"/>
    <cellStyle name="Comma" xfId="3" builtinId="3"/>
    <cellStyle name="Explanatory Text" xfId="5" builtinId="53"/>
    <cellStyle name="Good" xfId="9" builtinId="26"/>
    <cellStyle name="Heading 1" xfId="7" builtinId="16"/>
    <cellStyle name="Heading 4" xfId="8" builtinId="19"/>
    <cellStyle name="Input" xfId="1" builtinId="20"/>
    <cellStyle name="Normal" xfId="0" builtinId="0"/>
    <cellStyle name="Normal 2" xfId="2"/>
    <cellStyle name="Output" xfId="10" builtinId="21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Bid</a:t>
            </a:r>
            <a:r>
              <a:rPr lang="en-GB" baseline="0"/>
              <a:t> curves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'Calculations (Binary Call)'!$Q$3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'Calculations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'Calculations (Binary Call)'!$Q$4:$Q$203</c:f>
              <c:numCache>
                <c:formatCode>General</c:formatCode>
                <c:ptCount val="200"/>
                <c:pt idx="0">
                  <c:v>0</c:v>
                </c:pt>
                <c:pt idx="1">
                  <c:v>3.9341129901406103E-27</c:v>
                </c:pt>
                <c:pt idx="2">
                  <c:v>2.4419120575732821E-24</c:v>
                </c:pt>
                <c:pt idx="3">
                  <c:v>4.0593834320040581E-22</c:v>
                </c:pt>
                <c:pt idx="4">
                  <c:v>2.7687410253933058E-20</c:v>
                </c:pt>
                <c:pt idx="5">
                  <c:v>1.1480770459862722E-18</c:v>
                </c:pt>
                <c:pt idx="6">
                  <c:v>2.2262017327955107E-17</c:v>
                </c:pt>
                <c:pt idx="7">
                  <c:v>2.6637875683361801E-16</c:v>
                </c:pt>
                <c:pt idx="8">
                  <c:v>2.4270784232537537E-15</c:v>
                </c:pt>
                <c:pt idx="9">
                  <c:v>-6.9375298251451817E-15</c:v>
                </c:pt>
                <c:pt idx="10">
                  <c:v>-4.80204977448428E-14</c:v>
                </c:pt>
                <c:pt idx="11">
                  <c:v>-2.1916537803901823E-12</c:v>
                </c:pt>
                <c:pt idx="12">
                  <c:v>-1.6015895046691708E-11</c:v>
                </c:pt>
                <c:pt idx="13">
                  <c:v>-8.8763075078480722E-11</c:v>
                </c:pt>
                <c:pt idx="14">
                  <c:v>-4.6508388578288524E-10</c:v>
                </c:pt>
                <c:pt idx="15">
                  <c:v>-1.6194364248014027E-9</c:v>
                </c:pt>
                <c:pt idx="16">
                  <c:v>-6.4841114017395305E-9</c:v>
                </c:pt>
                <c:pt idx="17">
                  <c:v>-1.9951337113758056E-8</c:v>
                </c:pt>
                <c:pt idx="18">
                  <c:v>-5.6189926782108009E-8</c:v>
                </c:pt>
                <c:pt idx="19">
                  <c:v>-1.5043076360441163E-7</c:v>
                </c:pt>
                <c:pt idx="20">
                  <c:v>-3.4394202721399153E-7</c:v>
                </c:pt>
                <c:pt idx="21">
                  <c:v>-8.1271370980296027E-7</c:v>
                </c:pt>
                <c:pt idx="22">
                  <c:v>-1.7063113488343706E-6</c:v>
                </c:pt>
                <c:pt idx="23">
                  <c:v>-3.4203174772783036E-6</c:v>
                </c:pt>
                <c:pt idx="24">
                  <c:v>-6.6185814122938463E-6</c:v>
                </c:pt>
                <c:pt idx="25">
                  <c:v>-1.1831752524877164E-5</c:v>
                </c:pt>
                <c:pt idx="26">
                  <c:v>-2.1282474575622412E-5</c:v>
                </c:pt>
                <c:pt idx="27">
                  <c:v>-3.5923845713322122E-5</c:v>
                </c:pt>
                <c:pt idx="28">
                  <c:v>-5.8938342259020845E-5</c:v>
                </c:pt>
                <c:pt idx="29">
                  <c:v>-9.4373171951963003E-5</c:v>
                </c:pt>
                <c:pt idx="30">
                  <c:v>-1.4443414100372446E-4</c:v>
                </c:pt>
                <c:pt idx="31">
                  <c:v>-2.2058241369520896E-4</c:v>
                </c:pt>
                <c:pt idx="32">
                  <c:v>-3.2438599929988053E-4</c:v>
                </c:pt>
                <c:pt idx="33">
                  <c:v>-4.6803882061066194E-4</c:v>
                </c:pt>
                <c:pt idx="34">
                  <c:v>-6.637661055782563E-4</c:v>
                </c:pt>
                <c:pt idx="35">
                  <c:v>-9.1535306551302734E-4</c:v>
                </c:pt>
                <c:pt idx="36">
                  <c:v>-1.2564223591400186E-3</c:v>
                </c:pt>
                <c:pt idx="37">
                  <c:v>-1.6836030077469737E-3</c:v>
                </c:pt>
                <c:pt idx="38">
                  <c:v>-2.2257908424031859E-3</c:v>
                </c:pt>
                <c:pt idx="39">
                  <c:v>-2.9058219324117531E-3</c:v>
                </c:pt>
                <c:pt idx="40">
                  <c:v>-3.7244456029194985E-3</c:v>
                </c:pt>
                <c:pt idx="41">
                  <c:v>-4.7491166632066565E-3</c:v>
                </c:pt>
                <c:pt idx="42">
                  <c:v>-5.9589688061418506E-3</c:v>
                </c:pt>
                <c:pt idx="43">
                  <c:v>-7.4031550361668263E-3</c:v>
                </c:pt>
                <c:pt idx="44">
                  <c:v>-9.1112948791328887E-3</c:v>
                </c:pt>
                <c:pt idx="45">
                  <c:v>-1.1072610967490735E-2</c:v>
                </c:pt>
                <c:pt idx="46">
                  <c:v>-1.3390377607545819E-2</c:v>
                </c:pt>
                <c:pt idx="47">
                  <c:v>-1.6012696748269554E-2</c:v>
                </c:pt>
                <c:pt idx="48">
                  <c:v>-1.9005258336087034E-2</c:v>
                </c:pt>
                <c:pt idx="49">
                  <c:v>-2.2395863463481214E-2</c:v>
                </c:pt>
                <c:pt idx="50">
                  <c:v>-2.6154833212384768E-2</c:v>
                </c:pt>
                <c:pt idx="51">
                  <c:v>-3.0411379455552379E-2</c:v>
                </c:pt>
                <c:pt idx="52">
                  <c:v>-3.5076752625562063E-2</c:v>
                </c:pt>
                <c:pt idx="53">
                  <c:v>-4.0223933225056213E-2</c:v>
                </c:pt>
                <c:pt idx="54">
                  <c:v>-4.5870528593004244E-2</c:v>
                </c:pt>
                <c:pt idx="55">
                  <c:v>-5.1966335296156789E-2</c:v>
                </c:pt>
                <c:pt idx="56">
                  <c:v>-5.8649364087522311E-2</c:v>
                </c:pt>
                <c:pt idx="57">
                  <c:v>-6.5799802746750527E-2</c:v>
                </c:pt>
                <c:pt idx="58">
                  <c:v>-7.3487451920319649E-2</c:v>
                </c:pt>
                <c:pt idx="59">
                  <c:v>-8.1715529657035421E-2</c:v>
                </c:pt>
                <c:pt idx="60">
                  <c:v>-9.0418254786064911E-2</c:v>
                </c:pt>
                <c:pt idx="61">
                  <c:v>-9.9724966140178645E-2</c:v>
                </c:pt>
                <c:pt idx="62">
                  <c:v>-0.1094994417716451</c:v>
                </c:pt>
                <c:pt idx="63">
                  <c:v>-0.11980028060595709</c:v>
                </c:pt>
                <c:pt idx="64">
                  <c:v>-0.13061710154766032</c:v>
                </c:pt>
                <c:pt idx="65">
                  <c:v>-0.14187749454847898</c:v>
                </c:pt>
                <c:pt idx="66">
                  <c:v>-0.15368948976969901</c:v>
                </c:pt>
                <c:pt idx="67">
                  <c:v>-0.16591784428714498</c:v>
                </c:pt>
                <c:pt idx="68">
                  <c:v>-0.1786060124271226</c:v>
                </c:pt>
                <c:pt idx="69">
                  <c:v>-0.19173424894384897</c:v>
                </c:pt>
                <c:pt idx="70">
                  <c:v>-0.2052329068993953</c:v>
                </c:pt>
                <c:pt idx="71">
                  <c:v>-0.21918294848787762</c:v>
                </c:pt>
                <c:pt idx="72">
                  <c:v>-0.23346468907958129</c:v>
                </c:pt>
                <c:pt idx="73">
                  <c:v>-0.24810644247742664</c:v>
                </c:pt>
                <c:pt idx="74">
                  <c:v>-0.2630846111847539</c:v>
                </c:pt>
                <c:pt idx="75">
                  <c:v>-0.27833952330645828</c:v>
                </c:pt>
                <c:pt idx="76">
                  <c:v>-0.29392573154301394</c:v>
                </c:pt>
                <c:pt idx="77">
                  <c:v>-0.30974790047501688</c:v>
                </c:pt>
                <c:pt idx="78">
                  <c:v>-0.32582208569276577</c:v>
                </c:pt>
                <c:pt idx="79">
                  <c:v>-0.34212591350492755</c:v>
                </c:pt>
                <c:pt idx="80">
                  <c:v>-0.3586135807525887</c:v>
                </c:pt>
                <c:pt idx="81">
                  <c:v>-0.37531841975179253</c:v>
                </c:pt>
                <c:pt idx="82">
                  <c:v>-0.39217194104192715</c:v>
                </c:pt>
                <c:pt idx="83">
                  <c:v>-0.40918224680843868</c:v>
                </c:pt>
                <c:pt idx="84">
                  <c:v>-0.42633173637124055</c:v>
                </c:pt>
                <c:pt idx="85">
                  <c:v>-0.44358902047488602</c:v>
                </c:pt>
                <c:pt idx="86">
                  <c:v>-0.46097339209614646</c:v>
                </c:pt>
                <c:pt idx="87">
                  <c:v>-0.47844048247574311</c:v>
                </c:pt>
                <c:pt idx="88">
                  <c:v>-0.49599464102848123</c:v>
                </c:pt>
                <c:pt idx="89">
                  <c:v>-0.51362450480267097</c:v>
                </c:pt>
                <c:pt idx="90">
                  <c:v>-0.53131096150457102</c:v>
                </c:pt>
                <c:pt idx="91">
                  <c:v>-0.54906597956462944</c:v>
                </c:pt>
                <c:pt idx="92">
                  <c:v>-0.56686334215314171</c:v>
                </c:pt>
                <c:pt idx="93">
                  <c:v>-0.58470660498193272</c:v>
                </c:pt>
                <c:pt idx="94">
                  <c:v>-0.60259013068389844</c:v>
                </c:pt>
                <c:pt idx="95">
                  <c:v>-0.6205034465326098</c:v>
                </c:pt>
                <c:pt idx="96">
                  <c:v>-0.63845589403573011</c:v>
                </c:pt>
                <c:pt idx="97">
                  <c:v>-0.65643254050083011</c:v>
                </c:pt>
                <c:pt idx="98">
                  <c:v>-0.67443753502250381</c:v>
                </c:pt>
                <c:pt idx="99">
                  <c:v>-0.69246925169028206</c:v>
                </c:pt>
                <c:pt idx="100">
                  <c:v>-0.71052208212509027</c:v>
                </c:pt>
                <c:pt idx="101">
                  <c:v>-0.72860514706223656</c:v>
                </c:pt>
                <c:pt idx="102">
                  <c:v>-0.74670898812872721</c:v>
                </c:pt>
                <c:pt idx="103">
                  <c:v>-0.76483855544702284</c:v>
                </c:pt>
                <c:pt idx="104">
                  <c:v>-0.78299431064369995</c:v>
                </c:pt>
                <c:pt idx="105">
                  <c:v>-0.80117260173075655</c:v>
                </c:pt>
                <c:pt idx="106">
                  <c:v>-0.81938305563484359</c:v>
                </c:pt>
                <c:pt idx="107">
                  <c:v>-0.83761788820837157</c:v>
                </c:pt>
                <c:pt idx="108">
                  <c:v>-0.85588250823317658</c:v>
                </c:pt>
                <c:pt idx="109">
                  <c:v>-0.87417800480052643</c:v>
                </c:pt>
                <c:pt idx="110">
                  <c:v>-0.8925009820767339</c:v>
                </c:pt>
                <c:pt idx="111">
                  <c:v>-0.91086143493090521</c:v>
                </c:pt>
                <c:pt idx="112">
                  <c:v>-0.92925140186183808</c:v>
                </c:pt>
                <c:pt idx="113">
                  <c:v>-0.94767632023047821</c:v>
                </c:pt>
                <c:pt idx="114">
                  <c:v>-0.96613709417208948</c:v>
                </c:pt>
                <c:pt idx="115">
                  <c:v>-0.98462989759016928</c:v>
                </c:pt>
                <c:pt idx="116">
                  <c:v>-1.0031646780482151</c:v>
                </c:pt>
                <c:pt idx="117">
                  <c:v>-1.0217327919086985</c:v>
                </c:pt>
                <c:pt idx="118">
                  <c:v>-1.0403393858955079</c:v>
                </c:pt>
                <c:pt idx="119">
                  <c:v>-1.0589848788623151</c:v>
                </c:pt>
                <c:pt idx="120">
                  <c:v>-1.0776649465995625</c:v>
                </c:pt>
                <c:pt idx="121">
                  <c:v>-1.0963890897110076</c:v>
                </c:pt>
                <c:pt idx="122">
                  <c:v>-1.1151481711905282</c:v>
                </c:pt>
                <c:pt idx="123">
                  <c:v>-1.133946866093043</c:v>
                </c:pt>
                <c:pt idx="124">
                  <c:v>-1.1527851000509017</c:v>
                </c:pt>
                <c:pt idx="125">
                  <c:v>-1.1716582546297094</c:v>
                </c:pt>
                <c:pt idx="126">
                  <c:v>-1.1905750964199362</c:v>
                </c:pt>
                <c:pt idx="127">
                  <c:v>-1.209526416002364</c:v>
                </c:pt>
                <c:pt idx="128">
                  <c:v>-1.2285163390312985</c:v>
                </c:pt>
                <c:pt idx="129">
                  <c:v>-1.2475444103636828</c:v>
                </c:pt>
                <c:pt idx="130">
                  <c:v>-1.2666059794705966</c:v>
                </c:pt>
                <c:pt idx="131">
                  <c:v>-1.2857089117341463</c:v>
                </c:pt>
                <c:pt idx="132">
                  <c:v>-1.3048443342230627</c:v>
                </c:pt>
                <c:pt idx="133">
                  <c:v>-1.3240158094965231</c:v>
                </c:pt>
                <c:pt idx="134">
                  <c:v>-1.3432226374647038</c:v>
                </c:pt>
                <c:pt idx="135">
                  <c:v>-1.3624603575463083</c:v>
                </c:pt>
                <c:pt idx="136">
                  <c:v>-1.3817358644164879</c:v>
                </c:pt>
                <c:pt idx="137">
                  <c:v>-1.4010409247941289</c:v>
                </c:pt>
                <c:pt idx="138">
                  <c:v>-1.4203785608974182</c:v>
                </c:pt>
                <c:pt idx="139">
                  <c:v>-1.4397479452335802</c:v>
                </c:pt>
                <c:pt idx="140">
                  <c:v>-1.4591449599481294</c:v>
                </c:pt>
                <c:pt idx="141">
                  <c:v>-1.4785755302339123</c:v>
                </c:pt>
                <c:pt idx="142">
                  <c:v>-1.4980322456788537</c:v>
                </c:pt>
                <c:pt idx="143">
                  <c:v>-1.5175176303820404</c:v>
                </c:pt>
                <c:pt idx="144">
                  <c:v>-1.537030817013441</c:v>
                </c:pt>
                <c:pt idx="145">
                  <c:v>-1.556568117017797</c:v>
                </c:pt>
                <c:pt idx="146">
                  <c:v>-1.5761345340096788</c:v>
                </c:pt>
                <c:pt idx="147">
                  <c:v>-1.5957235622418566</c:v>
                </c:pt>
                <c:pt idx="148">
                  <c:v>-1.6153372789879306</c:v>
                </c:pt>
                <c:pt idx="149">
                  <c:v>-1.6349748359253964</c:v>
                </c:pt>
                <c:pt idx="150">
                  <c:v>-1.6546330083618892</c:v>
                </c:pt>
                <c:pt idx="151">
                  <c:v>-1.6743159536199321</c:v>
                </c:pt>
                <c:pt idx="152">
                  <c:v>-1.6940180781527368</c:v>
                </c:pt>
                <c:pt idx="153">
                  <c:v>-1.7137410661916153</c:v>
                </c:pt>
                <c:pt idx="154">
                  <c:v>-1.7334841240531373</c:v>
                </c:pt>
                <c:pt idx="155">
                  <c:v>-1.75324448908066</c:v>
                </c:pt>
                <c:pt idx="156">
                  <c:v>-1.7730255604730791</c:v>
                </c:pt>
                <c:pt idx="157">
                  <c:v>-1.7928226157083826</c:v>
                </c:pt>
                <c:pt idx="158">
                  <c:v>-1.8126369980564356</c:v>
                </c:pt>
                <c:pt idx="159">
                  <c:v>-1.8324679869440801</c:v>
                </c:pt>
                <c:pt idx="160">
                  <c:v>-1.8523132569293548</c:v>
                </c:pt>
                <c:pt idx="161">
                  <c:v>-1.8721755399228228</c:v>
                </c:pt>
                <c:pt idx="162">
                  <c:v>-1.8920509150775842</c:v>
                </c:pt>
                <c:pt idx="163">
                  <c:v>-1.9119404325507872</c:v>
                </c:pt>
                <c:pt idx="164">
                  <c:v>-1.9318434514693732</c:v>
                </c:pt>
                <c:pt idx="165">
                  <c:v>-1.9517580460642387</c:v>
                </c:pt>
                <c:pt idx="166">
                  <c:v>-1.9716863677988508</c:v>
                </c:pt>
                <c:pt idx="167">
                  <c:v>-1.9916252150686076</c:v>
                </c:pt>
                <c:pt idx="168">
                  <c:v>-2.0115753872119915</c:v>
                </c:pt>
                <c:pt idx="169">
                  <c:v>-2.031536321941946</c:v>
                </c:pt>
                <c:pt idx="170">
                  <c:v>-2.0515064502192586</c:v>
                </c:pt>
                <c:pt idx="171">
                  <c:v>-2.0714874220135191</c:v>
                </c:pt>
                <c:pt idx="172">
                  <c:v>-2.0914766697682943</c:v>
                </c:pt>
                <c:pt idx="173">
                  <c:v>-2.1114747782804262</c:v>
                </c:pt>
                <c:pt idx="174">
                  <c:v>-2.1314812581500697</c:v>
                </c:pt>
                <c:pt idx="175">
                  <c:v>-2.1514948536058105</c:v>
                </c:pt>
                <c:pt idx="176">
                  <c:v>-2.1715167823228394</c:v>
                </c:pt>
                <c:pt idx="177">
                  <c:v>-2.1915450293755705</c:v>
                </c:pt>
                <c:pt idx="178">
                  <c:v>-2.2115799953961859</c:v>
                </c:pt>
                <c:pt idx="179">
                  <c:v>-2.2316212558127089</c:v>
                </c:pt>
                <c:pt idx="180">
                  <c:v>-2.2516678271518638</c:v>
                </c:pt>
                <c:pt idx="181">
                  <c:v>-2.2717205537731782</c:v>
                </c:pt>
                <c:pt idx="182">
                  <c:v>-2.2917778994610312</c:v>
                </c:pt>
                <c:pt idx="183">
                  <c:v>-2.3118401056349818</c:v>
                </c:pt>
                <c:pt idx="184">
                  <c:v>-2.3319068036460595</c:v>
                </c:pt>
                <c:pt idx="185">
                  <c:v>-2.3519772454913359</c:v>
                </c:pt>
                <c:pt idx="186">
                  <c:v>-2.3720519514054912</c:v>
                </c:pt>
                <c:pt idx="187">
                  <c:v>-2.3921297991848181</c:v>
                </c:pt>
                <c:pt idx="188">
                  <c:v>-2.4122108912315383</c:v>
                </c:pt>
                <c:pt idx="189">
                  <c:v>-2.4322949060470247</c:v>
                </c:pt>
                <c:pt idx="190">
                  <c:v>-2.4523812991163281</c:v>
                </c:pt>
                <c:pt idx="191">
                  <c:v>-2.4724703069115743</c:v>
                </c:pt>
                <c:pt idx="192">
                  <c:v>-2.4925611661545739</c:v>
                </c:pt>
                <c:pt idx="193">
                  <c:v>-2.5126538564139906</c:v>
                </c:pt>
                <c:pt idx="194">
                  <c:v>-2.5327480952863901</c:v>
                </c:pt>
                <c:pt idx="195">
                  <c:v>-2.5528435146876247</c:v>
                </c:pt>
                <c:pt idx="196">
                  <c:v>-2.572940100081782</c:v>
                </c:pt>
                <c:pt idx="197">
                  <c:v>-2.5930374011877282</c:v>
                </c:pt>
                <c:pt idx="198">
                  <c:v>-2.6131352876582672</c:v>
                </c:pt>
                <c:pt idx="199">
                  <c:v>-2.6332335091563155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'Calculations (Binary Call)'!$R$3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numRef>
              <c:f>'Calculations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'Calculations (Binary Call)'!$R$4:$R$203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-1.6026824982743351E-2</c:v>
                </c:pt>
                <c:pt idx="83">
                  <c:v>-0.10417436238783122</c:v>
                </c:pt>
                <c:pt idx="84">
                  <c:v>-0.19232189979291794</c:v>
                </c:pt>
                <c:pt idx="85">
                  <c:v>-0.28046943719800582</c:v>
                </c:pt>
                <c:pt idx="86">
                  <c:v>-0.36861697460309251</c:v>
                </c:pt>
                <c:pt idx="87">
                  <c:v>-0.45676451200817925</c:v>
                </c:pt>
                <c:pt idx="88">
                  <c:v>-0.5449120494132671</c:v>
                </c:pt>
                <c:pt idx="89">
                  <c:v>-0.63305958681835384</c:v>
                </c:pt>
                <c:pt idx="90">
                  <c:v>-0.72120712422344169</c:v>
                </c:pt>
                <c:pt idx="91">
                  <c:v>0.19064533837147157</c:v>
                </c:pt>
                <c:pt idx="92">
                  <c:v>0.10249780096638483</c:v>
                </c:pt>
                <c:pt idx="93">
                  <c:v>1.4350263561296983E-2</c:v>
                </c:pt>
                <c:pt idx="94">
                  <c:v>-7.3797273843789757E-2</c:v>
                </c:pt>
                <c:pt idx="95">
                  <c:v>-0.1619448112488775</c:v>
                </c:pt>
                <c:pt idx="96">
                  <c:v>-0.25009234865396435</c:v>
                </c:pt>
                <c:pt idx="97">
                  <c:v>-0.33823988605905098</c:v>
                </c:pt>
                <c:pt idx="98">
                  <c:v>-0.42638742346413894</c:v>
                </c:pt>
                <c:pt idx="99">
                  <c:v>-0.51453496086922557</c:v>
                </c:pt>
                <c:pt idx="100">
                  <c:v>-0.60268249827431264</c:v>
                </c:pt>
                <c:pt idx="101">
                  <c:v>-0.62290941986163728</c:v>
                </c:pt>
                <c:pt idx="102">
                  <c:v>-0.64313634144896215</c:v>
                </c:pt>
                <c:pt idx="103">
                  <c:v>-0.6633632630362869</c:v>
                </c:pt>
                <c:pt idx="104">
                  <c:v>-0.68359018462361187</c:v>
                </c:pt>
                <c:pt idx="105">
                  <c:v>-0.70381710621093685</c:v>
                </c:pt>
                <c:pt idx="106">
                  <c:v>-0.72404402779826127</c:v>
                </c:pt>
                <c:pt idx="107">
                  <c:v>-0.74427094938558613</c:v>
                </c:pt>
                <c:pt idx="108">
                  <c:v>-0.764497870972911</c:v>
                </c:pt>
                <c:pt idx="109">
                  <c:v>-0.78472479256023586</c:v>
                </c:pt>
                <c:pt idx="110">
                  <c:v>-0.80495171414756073</c:v>
                </c:pt>
                <c:pt idx="111">
                  <c:v>-0.82517863573488548</c:v>
                </c:pt>
                <c:pt idx="112">
                  <c:v>-0.84540555732221034</c:v>
                </c:pt>
                <c:pt idx="113">
                  <c:v>-0.86563247890953521</c:v>
                </c:pt>
                <c:pt idx="114">
                  <c:v>-0.88585940049686007</c:v>
                </c:pt>
                <c:pt idx="115">
                  <c:v>-0.90608632208418483</c:v>
                </c:pt>
                <c:pt idx="116">
                  <c:v>-0.9263132436715098</c:v>
                </c:pt>
                <c:pt idx="117">
                  <c:v>-0.94654016525883455</c:v>
                </c:pt>
                <c:pt idx="118">
                  <c:v>-0.96676708684615953</c:v>
                </c:pt>
                <c:pt idx="119">
                  <c:v>-0.98699400843348384</c:v>
                </c:pt>
                <c:pt idx="120">
                  <c:v>-1.0072209300208086</c:v>
                </c:pt>
                <c:pt idx="121">
                  <c:v>-1.027447851608134</c:v>
                </c:pt>
                <c:pt idx="122">
                  <c:v>-1.0476747731954588</c:v>
                </c:pt>
                <c:pt idx="123">
                  <c:v>-1.0679016947827833</c:v>
                </c:pt>
                <c:pt idx="124">
                  <c:v>-1.088128616370108</c:v>
                </c:pt>
                <c:pt idx="125">
                  <c:v>-1.108355537957433</c:v>
                </c:pt>
                <c:pt idx="126">
                  <c:v>-1.1285824595447582</c:v>
                </c:pt>
                <c:pt idx="127">
                  <c:v>-1.1488093811320825</c:v>
                </c:pt>
                <c:pt idx="128">
                  <c:v>-1.1690363027194079</c:v>
                </c:pt>
                <c:pt idx="129">
                  <c:v>-1.1892632243067318</c:v>
                </c:pt>
                <c:pt idx="130">
                  <c:v>-1.2094901458940566</c:v>
                </c:pt>
                <c:pt idx="131">
                  <c:v>-1.2297170674813827</c:v>
                </c:pt>
                <c:pt idx="132">
                  <c:v>-1.2499439890687074</c:v>
                </c:pt>
                <c:pt idx="133">
                  <c:v>-1.2701709106560313</c:v>
                </c:pt>
                <c:pt idx="134">
                  <c:v>-1.290397832243356</c:v>
                </c:pt>
                <c:pt idx="135">
                  <c:v>-1.3106247538306808</c:v>
                </c:pt>
                <c:pt idx="136">
                  <c:v>-1.3308516754180069</c:v>
                </c:pt>
                <c:pt idx="137">
                  <c:v>-1.3510785970053307</c:v>
                </c:pt>
                <c:pt idx="138">
                  <c:v>-1.3713055185926555</c:v>
                </c:pt>
                <c:pt idx="139">
                  <c:v>-1.3915324401799802</c:v>
                </c:pt>
                <c:pt idx="140">
                  <c:v>-1.411759361767305</c:v>
                </c:pt>
                <c:pt idx="141">
                  <c:v>-1.4319862833546302</c:v>
                </c:pt>
                <c:pt idx="142">
                  <c:v>-1.4522132049419549</c:v>
                </c:pt>
                <c:pt idx="143">
                  <c:v>-1.4724401265292797</c:v>
                </c:pt>
                <c:pt idx="144">
                  <c:v>-1.4926670481166044</c:v>
                </c:pt>
                <c:pt idx="145">
                  <c:v>-1.5128939697039292</c:v>
                </c:pt>
                <c:pt idx="146">
                  <c:v>-1.5331208912912544</c:v>
                </c:pt>
                <c:pt idx="147">
                  <c:v>-1.5533478128785791</c:v>
                </c:pt>
                <c:pt idx="148">
                  <c:v>-1.5735747344659039</c:v>
                </c:pt>
                <c:pt idx="149">
                  <c:v>-1.5938016560532287</c:v>
                </c:pt>
                <c:pt idx="150">
                  <c:v>-1.6140285776405539</c:v>
                </c:pt>
                <c:pt idx="151">
                  <c:v>-1.6342554992278786</c:v>
                </c:pt>
                <c:pt idx="152">
                  <c:v>-1.6544824208152034</c:v>
                </c:pt>
                <c:pt idx="153">
                  <c:v>-1.6747093424025281</c:v>
                </c:pt>
                <c:pt idx="154">
                  <c:v>-1.6949362639898529</c:v>
                </c:pt>
                <c:pt idx="155">
                  <c:v>-1.7151631855771781</c:v>
                </c:pt>
                <c:pt idx="156">
                  <c:v>-1.7353901071645028</c:v>
                </c:pt>
                <c:pt idx="157">
                  <c:v>-1.7556170287518276</c:v>
                </c:pt>
                <c:pt idx="158">
                  <c:v>-1.7758439503391523</c:v>
                </c:pt>
                <c:pt idx="159">
                  <c:v>-1.7960708719264771</c:v>
                </c:pt>
                <c:pt idx="160">
                  <c:v>-1.8162977935138009</c:v>
                </c:pt>
                <c:pt idx="161">
                  <c:v>-1.8365247151011266</c:v>
                </c:pt>
                <c:pt idx="162">
                  <c:v>-1.8567516366884522</c:v>
                </c:pt>
                <c:pt idx="163">
                  <c:v>-1.876978558275777</c:v>
                </c:pt>
                <c:pt idx="164">
                  <c:v>-1.8972054798631008</c:v>
                </c:pt>
                <c:pt idx="165">
                  <c:v>-1.9174324014504265</c:v>
                </c:pt>
                <c:pt idx="166">
                  <c:v>-1.9376593230377512</c:v>
                </c:pt>
                <c:pt idx="167">
                  <c:v>-1.957886244625076</c:v>
                </c:pt>
                <c:pt idx="168">
                  <c:v>-1.9781131662123999</c:v>
                </c:pt>
                <c:pt idx="169">
                  <c:v>-1.9983400877997246</c:v>
                </c:pt>
                <c:pt idx="170">
                  <c:v>-2.0185670093870502</c:v>
                </c:pt>
                <c:pt idx="171">
                  <c:v>-2.0387939309743759</c:v>
                </c:pt>
                <c:pt idx="172">
                  <c:v>-2.0590208525616998</c:v>
                </c:pt>
                <c:pt idx="173">
                  <c:v>-2.0792477741490245</c:v>
                </c:pt>
                <c:pt idx="174">
                  <c:v>-2.0994746957363493</c:v>
                </c:pt>
                <c:pt idx="175">
                  <c:v>-2.119701617323674</c:v>
                </c:pt>
                <c:pt idx="176">
                  <c:v>-2.1399285389109988</c:v>
                </c:pt>
                <c:pt idx="177">
                  <c:v>-2.1601554604983235</c:v>
                </c:pt>
                <c:pt idx="178">
                  <c:v>-2.1803823820856483</c:v>
                </c:pt>
                <c:pt idx="179">
                  <c:v>-2.200609303672973</c:v>
                </c:pt>
                <c:pt idx="180">
                  <c:v>-2.2208362252602978</c:v>
                </c:pt>
                <c:pt idx="181">
                  <c:v>-2.2410631468476234</c:v>
                </c:pt>
                <c:pt idx="182">
                  <c:v>-2.2612900684349482</c:v>
                </c:pt>
                <c:pt idx="183">
                  <c:v>-2.2815169900222729</c:v>
                </c:pt>
                <c:pt idx="184">
                  <c:v>-2.3017439116095977</c:v>
                </c:pt>
                <c:pt idx="185">
                  <c:v>-2.3219708331969224</c:v>
                </c:pt>
                <c:pt idx="186">
                  <c:v>-2.3421977547842472</c:v>
                </c:pt>
                <c:pt idx="187">
                  <c:v>-2.3624246763715719</c:v>
                </c:pt>
                <c:pt idx="188">
                  <c:v>-2.3826515979588967</c:v>
                </c:pt>
                <c:pt idx="189">
                  <c:v>-2.4028785195462214</c:v>
                </c:pt>
                <c:pt idx="190">
                  <c:v>-2.4231054411335471</c:v>
                </c:pt>
                <c:pt idx="191">
                  <c:v>-2.4433323627208718</c:v>
                </c:pt>
                <c:pt idx="192">
                  <c:v>-2.4635592843081966</c:v>
                </c:pt>
                <c:pt idx="193">
                  <c:v>-2.4837862058955213</c:v>
                </c:pt>
                <c:pt idx="194">
                  <c:v>-2.5040131274828461</c:v>
                </c:pt>
                <c:pt idx="195">
                  <c:v>-2.5242400490701709</c:v>
                </c:pt>
                <c:pt idx="196">
                  <c:v>-2.5444669706574956</c:v>
                </c:pt>
                <c:pt idx="197">
                  <c:v>-2.5646938922448204</c:v>
                </c:pt>
                <c:pt idx="198">
                  <c:v>-2.5849208138321451</c:v>
                </c:pt>
                <c:pt idx="199">
                  <c:v>-2.6051477354194699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89984"/>
        <c:axId val="223490560"/>
      </c:scatterChart>
      <c:valAx>
        <c:axId val="22348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3490560"/>
        <c:crosses val="autoZero"/>
        <c:crossBetween val="midCat"/>
      </c:valAx>
      <c:valAx>
        <c:axId val="2234905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348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baseline="0"/>
              <a:t>Offer curves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'Calculations (Binary Call)'!$T$3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'Calculations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'Calculations (Binary Call)'!$T$4:$T$203</c:f>
              <c:numCache>
                <c:formatCode>General</c:formatCode>
                <c:ptCount val="200"/>
                <c:pt idx="0">
                  <c:v>0</c:v>
                </c:pt>
                <c:pt idx="1">
                  <c:v>4.5676092907701595E-29</c:v>
                </c:pt>
                <c:pt idx="2">
                  <c:v>3.2279555003300698E-26</c:v>
                </c:pt>
                <c:pt idx="3">
                  <c:v>6.073725572499432E-24</c:v>
                </c:pt>
                <c:pt idx="4">
                  <c:v>4.9857824798871216E-22</c:v>
                </c:pt>
                <c:pt idx="5">
                  <c:v>2.331182504756217E-20</c:v>
                </c:pt>
                <c:pt idx="6">
                  <c:v>6.334725691450422E-19</c:v>
                </c:pt>
                <c:pt idx="7">
                  <c:v>1.1549036274410147E-17</c:v>
                </c:pt>
                <c:pt idx="8">
                  <c:v>1.5811384504122978E-16</c:v>
                </c:pt>
                <c:pt idx="9">
                  <c:v>1.3282397266294032E-15</c:v>
                </c:pt>
                <c:pt idx="10">
                  <c:v>1.1700150179080366E-14</c:v>
                </c:pt>
                <c:pt idx="11">
                  <c:v>4.596787915681077E-14</c:v>
                </c:pt>
                <c:pt idx="12">
                  <c:v>1.6241800160603774E-13</c:v>
                </c:pt>
                <c:pt idx="13">
                  <c:v>3.7423215934031975E-13</c:v>
                </c:pt>
                <c:pt idx="14">
                  <c:v>-2.0681020392783378E-12</c:v>
                </c:pt>
                <c:pt idx="15">
                  <c:v>-7.9632959807600006E-12</c:v>
                </c:pt>
                <c:pt idx="16">
                  <c:v>-8.3891450538045579E-11</c:v>
                </c:pt>
                <c:pt idx="17">
                  <c:v>-3.2916656548760799E-10</c:v>
                </c:pt>
                <c:pt idx="18">
                  <c:v>-1.1288104766402035E-9</c:v>
                </c:pt>
                <c:pt idx="19">
                  <c:v>-3.7296301772646519E-9</c:v>
                </c:pt>
                <c:pt idx="20">
                  <c:v>-9.2382098410119262E-9</c:v>
                </c:pt>
                <c:pt idx="21">
                  <c:v>-2.6122564846780589E-8</c:v>
                </c:pt>
                <c:pt idx="22">
                  <c:v>-6.0656976522034086E-8</c:v>
                </c:pt>
                <c:pt idx="23">
                  <c:v>-1.3384285163705182E-7</c:v>
                </c:pt>
                <c:pt idx="24">
                  <c:v>-2.8618989880867178E-7</c:v>
                </c:pt>
                <c:pt idx="25">
                  <c:v>-5.4370477567618316E-7</c:v>
                </c:pt>
                <c:pt idx="26">
                  <c:v>-1.0737790332330273E-6</c:v>
                </c:pt>
                <c:pt idx="27">
                  <c:v>-1.934552570150742E-6</c:v>
                </c:pt>
                <c:pt idx="28">
                  <c:v>-3.3818263287204453E-6</c:v>
                </c:pt>
                <c:pt idx="29">
                  <c:v>-5.7720611052862734E-6</c:v>
                </c:pt>
                <c:pt idx="30">
                  <c:v>-9.2570339041566018E-6</c:v>
                </c:pt>
                <c:pt idx="31">
                  <c:v>-1.5017457795085703E-5</c:v>
                </c:pt>
                <c:pt idx="32">
                  <c:v>-2.3146197022417165E-5</c:v>
                </c:pt>
                <c:pt idx="33">
                  <c:v>-3.4960511126054856E-5</c:v>
                </c:pt>
                <c:pt idx="34">
                  <c:v>-5.1873501119216167E-5</c:v>
                </c:pt>
                <c:pt idx="35">
                  <c:v>-7.4185955155150226E-5</c:v>
                </c:pt>
                <c:pt idx="36">
                  <c:v>-1.0626237234969385E-4</c:v>
                </c:pt>
                <c:pt idx="37">
                  <c:v>-1.4751132412333623E-4</c:v>
                </c:pt>
                <c:pt idx="38">
                  <c:v>-2.01829625337722E-4</c:v>
                </c:pt>
                <c:pt idx="39">
                  <c:v>-2.7248236097797082E-4</c:v>
                </c:pt>
                <c:pt idx="40">
                  <c:v>-3.5934394646377615E-4</c:v>
                </c:pt>
                <c:pt idx="41">
                  <c:v>-4.7283801352420037E-4</c:v>
                </c:pt>
                <c:pt idx="42">
                  <c:v>-6.096068400326082E-4</c:v>
                </c:pt>
                <c:pt idx="43">
                  <c:v>-7.7750659827997403E-4</c:v>
                </c:pt>
                <c:pt idx="44">
                  <c:v>-9.8158189712210038E-4</c:v>
                </c:pt>
                <c:pt idx="45">
                  <c:v>-1.2198742406825988E-3</c:v>
                </c:pt>
                <c:pt idx="46">
                  <c:v>-1.5105820288641536E-3</c:v>
                </c:pt>
                <c:pt idx="47">
                  <c:v>-1.8447143509995657E-3</c:v>
                </c:pt>
                <c:pt idx="48">
                  <c:v>-2.2342238677165904E-3</c:v>
                </c:pt>
                <c:pt idx="49">
                  <c:v>-2.6846447358877478E-3</c:v>
                </c:pt>
                <c:pt idx="50">
                  <c:v>-3.1905953247650175E-3</c:v>
                </c:pt>
                <c:pt idx="51">
                  <c:v>-3.7771316545589058E-3</c:v>
                </c:pt>
                <c:pt idx="52">
                  <c:v>-4.4277290586738479E-3</c:v>
                </c:pt>
                <c:pt idx="53">
                  <c:v>-5.156989948908423E-3</c:v>
                </c:pt>
                <c:pt idx="54">
                  <c:v>-5.9690869991222287E-3</c:v>
                </c:pt>
                <c:pt idx="55">
                  <c:v>-6.8544972517763083E-3</c:v>
                </c:pt>
                <c:pt idx="56">
                  <c:v>-7.8417109007437071E-3</c:v>
                </c:pt>
                <c:pt idx="57">
                  <c:v>-8.9071805732125683E-3</c:v>
                </c:pt>
                <c:pt idx="58">
                  <c:v>-1.0065744442607518E-2</c:v>
                </c:pt>
                <c:pt idx="59">
                  <c:v>-1.1318814616849806E-2</c:v>
                </c:pt>
                <c:pt idx="60">
                  <c:v>-1.2653449350827394E-2</c:v>
                </c:pt>
                <c:pt idx="61">
                  <c:v>-1.4097062429288269E-2</c:v>
                </c:pt>
                <c:pt idx="62">
                  <c:v>-1.562205396420332E-2</c:v>
                </c:pt>
                <c:pt idx="63">
                  <c:v>-1.7241116795641304E-2</c:v>
                </c:pt>
                <c:pt idx="64">
                  <c:v>-1.8952553658155943E-2</c:v>
                </c:pt>
                <c:pt idx="65">
                  <c:v>-2.074191049485432E-2</c:v>
                </c:pt>
                <c:pt idx="66">
                  <c:v>-2.263157818452528E-2</c:v>
                </c:pt>
                <c:pt idx="67">
                  <c:v>-2.4594157449109196E-2</c:v>
                </c:pt>
                <c:pt idx="68">
                  <c:v>-2.6638620312868042E-2</c:v>
                </c:pt>
                <c:pt idx="69">
                  <c:v>-2.8760830517125774E-2</c:v>
                </c:pt>
                <c:pt idx="70">
                  <c:v>-3.0947148774306401E-2</c:v>
                </c:pt>
                <c:pt idx="71">
                  <c:v>-3.3212649243939768E-2</c:v>
                </c:pt>
                <c:pt idx="72">
                  <c:v>-3.5534157448992805E-2</c:v>
                </c:pt>
                <c:pt idx="73">
                  <c:v>-3.7916472138356305E-2</c:v>
                </c:pt>
                <c:pt idx="74">
                  <c:v>-4.035431822946884E-2</c:v>
                </c:pt>
                <c:pt idx="75">
                  <c:v>-4.2836885520944203E-2</c:v>
                </c:pt>
                <c:pt idx="76">
                  <c:v>-4.5371716250357561E-2</c:v>
                </c:pt>
                <c:pt idx="77">
                  <c:v>-4.7942667562341383E-2</c:v>
                </c:pt>
                <c:pt idx="78">
                  <c:v>-5.0551229528288812E-2</c:v>
                </c:pt>
                <c:pt idx="79">
                  <c:v>-5.3192938118054749E-2</c:v>
                </c:pt>
                <c:pt idx="80">
                  <c:v>-5.5861596254877834E-2</c:v>
                </c:pt>
                <c:pt idx="81">
                  <c:v>-5.8560345914851958E-2</c:v>
                </c:pt>
                <c:pt idx="82">
                  <c:v>-6.1282281464084445E-2</c:v>
                </c:pt>
                <c:pt idx="83">
                  <c:v>-6.4029686598435956E-2</c:v>
                </c:pt>
                <c:pt idx="84">
                  <c:v>-6.6827595095709263E-2</c:v>
                </c:pt>
                <c:pt idx="85">
                  <c:v>-6.9700336841553495E-2</c:v>
                </c:pt>
                <c:pt idx="86">
                  <c:v>-7.2671331327380267E-2</c:v>
                </c:pt>
                <c:pt idx="87">
                  <c:v>-7.574787769739709E-2</c:v>
                </c:pt>
                <c:pt idx="88">
                  <c:v>-7.8931760307457827E-2</c:v>
                </c:pt>
                <c:pt idx="89">
                  <c:v>-8.220972021827043E-2</c:v>
                </c:pt>
                <c:pt idx="90">
                  <c:v>-8.5547938320816891E-2</c:v>
                </c:pt>
                <c:pt idx="91">
                  <c:v>-8.8943149370785457E-2</c:v>
                </c:pt>
                <c:pt idx="92">
                  <c:v>-9.2390234625061948E-2</c:v>
                </c:pt>
                <c:pt idx="93">
                  <c:v>-9.5898337507366024E-2</c:v>
                </c:pt>
                <c:pt idx="94">
                  <c:v>-9.9473233177648709E-2</c:v>
                </c:pt>
                <c:pt idx="95">
                  <c:v>-0.1031118614823304</c:v>
                </c:pt>
                <c:pt idx="96">
                  <c:v>-0.10683650376185443</c:v>
                </c:pt>
                <c:pt idx="97">
                  <c:v>-0.11063515216685126</c:v>
                </c:pt>
                <c:pt idx="98">
                  <c:v>-0.11452204304726209</c:v>
                </c:pt>
                <c:pt idx="99">
                  <c:v>-0.11850320468943591</c:v>
                </c:pt>
                <c:pt idx="100">
                  <c:v>-0.12257135771181801</c:v>
                </c:pt>
                <c:pt idx="101">
                  <c:v>-0.12675640224915793</c:v>
                </c:pt>
                <c:pt idx="102">
                  <c:v>-0.13103758528090353</c:v>
                </c:pt>
                <c:pt idx="103">
                  <c:v>-0.13543218936318191</c:v>
                </c:pt>
                <c:pt idx="104">
                  <c:v>-0.13994496138267468</c:v>
                </c:pt>
                <c:pt idx="105">
                  <c:v>-0.14456420528235955</c:v>
                </c:pt>
                <c:pt idx="106">
                  <c:v>-0.14932477167054581</c:v>
                </c:pt>
                <c:pt idx="107">
                  <c:v>-0.15419834150215084</c:v>
                </c:pt>
                <c:pt idx="108">
                  <c:v>-0.15920377003533878</c:v>
                </c:pt>
                <c:pt idx="109">
                  <c:v>-0.16434408119504371</c:v>
                </c:pt>
                <c:pt idx="110">
                  <c:v>-0.16960398625539369</c:v>
                </c:pt>
                <c:pt idx="111">
                  <c:v>-0.17502083469386739</c:v>
                </c:pt>
                <c:pt idx="112">
                  <c:v>-0.18056086100034865</c:v>
                </c:pt>
                <c:pt idx="113">
                  <c:v>-0.18624330373349893</c:v>
                </c:pt>
                <c:pt idx="114">
                  <c:v>-0.19206947333918051</c:v>
                </c:pt>
                <c:pt idx="115">
                  <c:v>-0.19802163562329439</c:v>
                </c:pt>
                <c:pt idx="116">
                  <c:v>-0.20413756812642053</c:v>
                </c:pt>
                <c:pt idx="117">
                  <c:v>-0.21038035958532658</c:v>
                </c:pt>
                <c:pt idx="118">
                  <c:v>-0.21676873277451661</c:v>
                </c:pt>
                <c:pt idx="119">
                  <c:v>-0.22330252304391177</c:v>
                </c:pt>
                <c:pt idx="120">
                  <c:v>-0.22996271509466806</c:v>
                </c:pt>
                <c:pt idx="121">
                  <c:v>-0.23678591657075612</c:v>
                </c:pt>
                <c:pt idx="122">
                  <c:v>-0.24373416516314619</c:v>
                </c:pt>
                <c:pt idx="123">
                  <c:v>-0.25082504265080025</c:v>
                </c:pt>
                <c:pt idx="124">
                  <c:v>-0.25805724082737708</c:v>
                </c:pt>
                <c:pt idx="125">
                  <c:v>-0.26541148274278642</c:v>
                </c:pt>
                <c:pt idx="126">
                  <c:v>-0.27292208026248294</c:v>
                </c:pt>
                <c:pt idx="127">
                  <c:v>-0.28055172532692185</c:v>
                </c:pt>
                <c:pt idx="128">
                  <c:v>-0.28831646918774345</c:v>
                </c:pt>
                <c:pt idx="129">
                  <c:v>-0.29621420217069938</c:v>
                </c:pt>
                <c:pt idx="130">
                  <c:v>-0.30422619052774053</c:v>
                </c:pt>
                <c:pt idx="131">
                  <c:v>-0.31238374255715939</c:v>
                </c:pt>
                <c:pt idx="132">
                  <c:v>-0.32065146680367268</c:v>
                </c:pt>
                <c:pt idx="133">
                  <c:v>-0.32904368263706035</c:v>
                </c:pt>
                <c:pt idx="134">
                  <c:v>-0.33755778580795093</c:v>
                </c:pt>
                <c:pt idx="135">
                  <c:v>-0.34617616363861509</c:v>
                </c:pt>
                <c:pt idx="136">
                  <c:v>-0.35492675284437386</c:v>
                </c:pt>
                <c:pt idx="137">
                  <c:v>-0.36377692104745118</c:v>
                </c:pt>
                <c:pt idx="138">
                  <c:v>-0.37273919460620308</c:v>
                </c:pt>
                <c:pt idx="139">
                  <c:v>-0.381810725591891</c:v>
                </c:pt>
                <c:pt idx="140">
                  <c:v>-0.39097539337483211</c:v>
                </c:pt>
                <c:pt idx="141">
                  <c:v>-0.40025765182739759</c:v>
                </c:pt>
                <c:pt idx="142">
                  <c:v>-0.40962811248021513</c:v>
                </c:pt>
                <c:pt idx="143">
                  <c:v>-0.41909754488794504</c:v>
                </c:pt>
                <c:pt idx="144">
                  <c:v>-0.42866304746201822</c:v>
                </c:pt>
                <c:pt idx="145">
                  <c:v>-0.43831019119846221</c:v>
                </c:pt>
                <c:pt idx="146">
                  <c:v>-0.44806001639767157</c:v>
                </c:pt>
                <c:pt idx="147">
                  <c:v>-0.45788658219863537</c:v>
                </c:pt>
                <c:pt idx="148">
                  <c:v>-0.46779899957434123</c:v>
                </c:pt>
                <c:pt idx="149">
                  <c:v>-0.47779444671489474</c:v>
                </c:pt>
                <c:pt idx="150">
                  <c:v>-0.48786025423172835</c:v>
                </c:pt>
                <c:pt idx="151">
                  <c:v>-0.49801423468371953</c:v>
                </c:pt>
                <c:pt idx="152">
                  <c:v>-0.50823389297295274</c:v>
                </c:pt>
                <c:pt idx="153">
                  <c:v>-0.51852681445555215</c:v>
                </c:pt>
                <c:pt idx="154">
                  <c:v>-0.52889034270591317</c:v>
                </c:pt>
                <c:pt idx="155">
                  <c:v>-0.53931354198938664</c:v>
                </c:pt>
                <c:pt idx="156">
                  <c:v>-0.54981124935747616</c:v>
                </c:pt>
                <c:pt idx="157">
                  <c:v>-0.56036427462924221</c:v>
                </c:pt>
                <c:pt idx="158">
                  <c:v>-0.57097882539173839</c:v>
                </c:pt>
                <c:pt idx="159">
                  <c:v>-0.58165245853427028</c:v>
                </c:pt>
                <c:pt idx="160">
                  <c:v>-0.5923758842724911</c:v>
                </c:pt>
                <c:pt idx="161">
                  <c:v>-0.60316124575731356</c:v>
                </c:pt>
                <c:pt idx="162">
                  <c:v>-0.61399243202988141</c:v>
                </c:pt>
                <c:pt idx="163">
                  <c:v>-0.62487442203447263</c:v>
                </c:pt>
                <c:pt idx="164">
                  <c:v>-0.63580500602010737</c:v>
                </c:pt>
                <c:pt idx="165">
                  <c:v>-0.64677641635185712</c:v>
                </c:pt>
                <c:pt idx="166">
                  <c:v>-0.65779838754967801</c:v>
                </c:pt>
                <c:pt idx="167">
                  <c:v>-0.66885761867087001</c:v>
                </c:pt>
                <c:pt idx="168">
                  <c:v>-0.6799580017768585</c:v>
                </c:pt>
                <c:pt idx="169">
                  <c:v>-0.69109756115583387</c:v>
                </c:pt>
                <c:pt idx="170">
                  <c:v>-0.70226991062258981</c:v>
                </c:pt>
                <c:pt idx="171">
                  <c:v>-0.71348264842068221</c:v>
                </c:pt>
                <c:pt idx="172">
                  <c:v>-0.72472500060935419</c:v>
                </c:pt>
                <c:pt idx="173">
                  <c:v>-0.73599990185018282</c:v>
                </c:pt>
                <c:pt idx="174">
                  <c:v>-0.74730559870101931</c:v>
                </c:pt>
                <c:pt idx="175">
                  <c:v>-0.75863694234755363</c:v>
                </c:pt>
                <c:pt idx="176">
                  <c:v>-0.7699996445964834</c:v>
                </c:pt>
                <c:pt idx="177">
                  <c:v>-0.78138518164879733</c:v>
                </c:pt>
                <c:pt idx="178">
                  <c:v>-0.79279564574029227</c:v>
                </c:pt>
                <c:pt idx="179">
                  <c:v>-0.80422948678917383</c:v>
                </c:pt>
                <c:pt idx="180">
                  <c:v>-0.81568265476037427</c:v>
                </c:pt>
                <c:pt idx="181">
                  <c:v>-0.82715919782172598</c:v>
                </c:pt>
                <c:pt idx="182">
                  <c:v>-0.83865258389637853</c:v>
                </c:pt>
                <c:pt idx="183">
                  <c:v>-0.85016416285113106</c:v>
                </c:pt>
                <c:pt idx="184">
                  <c:v>-0.86169256578705578</c:v>
                </c:pt>
                <c:pt idx="185">
                  <c:v>-0.87323471360652205</c:v>
                </c:pt>
                <c:pt idx="186">
                  <c:v>-0.88479318556900699</c:v>
                </c:pt>
                <c:pt idx="187">
                  <c:v>-0.89636320788463053</c:v>
                </c:pt>
                <c:pt idx="188">
                  <c:v>-0.90794547394578728</c:v>
                </c:pt>
                <c:pt idx="189">
                  <c:v>-0.91953877326556599</c:v>
                </c:pt>
                <c:pt idx="190">
                  <c:v>-0.93114088320132382</c:v>
                </c:pt>
                <c:pt idx="191">
                  <c:v>-0.94275308200759955</c:v>
                </c:pt>
                <c:pt idx="192">
                  <c:v>-0.95437214819056726</c:v>
                </c:pt>
                <c:pt idx="193">
                  <c:v>-0.96599819182970614</c:v>
                </c:pt>
                <c:pt idx="194">
                  <c:v>-0.97763013921561537</c:v>
                </c:pt>
                <c:pt idx="195">
                  <c:v>-0.98926652379202684</c:v>
                </c:pt>
                <c:pt idx="196">
                  <c:v>-1.0009074664634565</c:v>
                </c:pt>
                <c:pt idx="197">
                  <c:v>-1.0125511192026755</c:v>
                </c:pt>
                <c:pt idx="198">
                  <c:v>-1.0241970709586163</c:v>
                </c:pt>
                <c:pt idx="199">
                  <c:v>-1.0358443653168232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'Calculations (Binary Call)'!$U$3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numRef>
              <c:f>'Calculations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'Calculations (Binary Call)'!$U$4:$U$203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1.2042502136932001E-2</c:v>
                </c:pt>
                <c:pt idx="83">
                  <c:v>7.8276263890057568E-2</c:v>
                </c:pt>
                <c:pt idx="84">
                  <c:v>0.1445100256431823</c:v>
                </c:pt>
                <c:pt idx="85">
                  <c:v>0.21074378739630786</c:v>
                </c:pt>
                <c:pt idx="86">
                  <c:v>0.27697754914943257</c:v>
                </c:pt>
                <c:pt idx="87">
                  <c:v>0.3432113109025573</c:v>
                </c:pt>
                <c:pt idx="88">
                  <c:v>0.40944507265568286</c:v>
                </c:pt>
                <c:pt idx="89">
                  <c:v>0.47567883440880759</c:v>
                </c:pt>
                <c:pt idx="90">
                  <c:v>0.54191259616193321</c:v>
                </c:pt>
                <c:pt idx="91">
                  <c:v>-0.39185364208494211</c:v>
                </c:pt>
                <c:pt idx="92">
                  <c:v>-0.32561988033181744</c:v>
                </c:pt>
                <c:pt idx="93">
                  <c:v>-0.25938611857869187</c:v>
                </c:pt>
                <c:pt idx="94">
                  <c:v>-0.19315235682556708</c:v>
                </c:pt>
                <c:pt idx="95">
                  <c:v>-0.12691859507244152</c:v>
                </c:pt>
                <c:pt idx="96">
                  <c:v>-6.0684833319316844E-2</c:v>
                </c:pt>
                <c:pt idx="97">
                  <c:v>5.5489284338079425E-3</c:v>
                </c:pt>
                <c:pt idx="98">
                  <c:v>7.1782690186933396E-2</c:v>
                </c:pt>
                <c:pt idx="99">
                  <c:v>0.13801645194005818</c:v>
                </c:pt>
                <c:pt idx="100">
                  <c:v>0.20425021369318283</c:v>
                </c:pt>
                <c:pt idx="101">
                  <c:v>0.19200788355349335</c:v>
                </c:pt>
                <c:pt idx="102">
                  <c:v>0.17976555341380407</c:v>
                </c:pt>
                <c:pt idx="103">
                  <c:v>0.16752322327411467</c:v>
                </c:pt>
                <c:pt idx="104">
                  <c:v>0.15528089313442517</c:v>
                </c:pt>
                <c:pt idx="105">
                  <c:v>0.14303856299473577</c:v>
                </c:pt>
                <c:pt idx="106">
                  <c:v>0.13079623285504627</c:v>
                </c:pt>
                <c:pt idx="107">
                  <c:v>0.11855390271535704</c:v>
                </c:pt>
                <c:pt idx="108">
                  <c:v>0.10631157257566759</c:v>
                </c:pt>
                <c:pt idx="109">
                  <c:v>9.406924243597814E-2</c:v>
                </c:pt>
                <c:pt idx="110">
                  <c:v>8.182691229628869E-2</c:v>
                </c:pt>
                <c:pt idx="111">
                  <c:v>6.9584582156599462E-2</c:v>
                </c:pt>
                <c:pt idx="112">
                  <c:v>5.7342252016909789E-2</c:v>
                </c:pt>
                <c:pt idx="113">
                  <c:v>4.5099921877220339E-2</c:v>
                </c:pt>
                <c:pt idx="114">
                  <c:v>3.2857591737531333E-2</c:v>
                </c:pt>
                <c:pt idx="115">
                  <c:v>2.0615261597841661E-2</c:v>
                </c:pt>
                <c:pt idx="116">
                  <c:v>8.3729314581522107E-3</c:v>
                </c:pt>
                <c:pt idx="117">
                  <c:v>-3.8693986815370174E-3</c:v>
                </c:pt>
                <c:pt idx="118">
                  <c:v>-1.6111728821226468E-2</c:v>
                </c:pt>
                <c:pt idx="119">
                  <c:v>-2.835405896091614E-2</c:v>
                </c:pt>
                <c:pt idx="120">
                  <c:v>-4.0596389100605146E-2</c:v>
                </c:pt>
                <c:pt idx="121">
                  <c:v>-5.2838719240294818E-2</c:v>
                </c:pt>
                <c:pt idx="122">
                  <c:v>-6.5081049379984268E-2</c:v>
                </c:pt>
                <c:pt idx="123">
                  <c:v>-7.7323379519673496E-2</c:v>
                </c:pt>
                <c:pt idx="124">
                  <c:v>-8.9565709659362946E-2</c:v>
                </c:pt>
                <c:pt idx="125">
                  <c:v>-0.1018080397990524</c:v>
                </c:pt>
                <c:pt idx="126">
                  <c:v>-0.11405036993874207</c:v>
                </c:pt>
                <c:pt idx="127">
                  <c:v>-0.12629270007843107</c:v>
                </c:pt>
                <c:pt idx="128">
                  <c:v>-0.13853503021812053</c:v>
                </c:pt>
                <c:pt idx="129">
                  <c:v>-0.15077736035780998</c:v>
                </c:pt>
                <c:pt idx="130">
                  <c:v>-0.16301969049749943</c:v>
                </c:pt>
                <c:pt idx="131">
                  <c:v>-0.17526202063718888</c:v>
                </c:pt>
                <c:pt idx="132">
                  <c:v>-0.18750435077687833</c:v>
                </c:pt>
                <c:pt idx="133">
                  <c:v>-0.19974668091656733</c:v>
                </c:pt>
                <c:pt idx="134">
                  <c:v>-0.21198901105625723</c:v>
                </c:pt>
                <c:pt idx="135">
                  <c:v>-0.22423134119594668</c:v>
                </c:pt>
                <c:pt idx="136">
                  <c:v>-0.23647367133563568</c:v>
                </c:pt>
                <c:pt idx="137">
                  <c:v>-0.24871600147532513</c:v>
                </c:pt>
                <c:pt idx="138">
                  <c:v>-0.26095833161501503</c:v>
                </c:pt>
                <c:pt idx="139">
                  <c:v>-0.27320066175470403</c:v>
                </c:pt>
                <c:pt idx="140">
                  <c:v>-0.28544299189439348</c:v>
                </c:pt>
                <c:pt idx="141">
                  <c:v>-0.29768532203408293</c:v>
                </c:pt>
                <c:pt idx="142">
                  <c:v>-0.30992765217377238</c:v>
                </c:pt>
                <c:pt idx="143">
                  <c:v>-0.32216998231346183</c:v>
                </c:pt>
                <c:pt idx="144">
                  <c:v>-0.33441231245315084</c:v>
                </c:pt>
                <c:pt idx="145">
                  <c:v>-0.34665464259284073</c:v>
                </c:pt>
                <c:pt idx="146">
                  <c:v>-0.35889697273253018</c:v>
                </c:pt>
                <c:pt idx="147">
                  <c:v>-0.37113930287221919</c:v>
                </c:pt>
                <c:pt idx="148">
                  <c:v>-0.38338163301190908</c:v>
                </c:pt>
                <c:pt idx="149">
                  <c:v>-0.39562396315159809</c:v>
                </c:pt>
                <c:pt idx="150">
                  <c:v>-0.4078662932912871</c:v>
                </c:pt>
                <c:pt idx="151">
                  <c:v>-0.42010862343097699</c:v>
                </c:pt>
                <c:pt idx="152">
                  <c:v>-0.43235095357066644</c:v>
                </c:pt>
                <c:pt idx="153">
                  <c:v>-0.444593283710355</c:v>
                </c:pt>
                <c:pt idx="154">
                  <c:v>-0.45683561385004534</c:v>
                </c:pt>
                <c:pt idx="155">
                  <c:v>-0.46907794398973479</c:v>
                </c:pt>
                <c:pt idx="156">
                  <c:v>-0.48132027412942424</c:v>
                </c:pt>
                <c:pt idx="157">
                  <c:v>-0.49356260426911369</c:v>
                </c:pt>
                <c:pt idx="158">
                  <c:v>-0.50580493440880225</c:v>
                </c:pt>
                <c:pt idx="159">
                  <c:v>-0.51804726454849259</c:v>
                </c:pt>
                <c:pt idx="160">
                  <c:v>-0.53028959468818204</c:v>
                </c:pt>
                <c:pt idx="161">
                  <c:v>-0.5425319248278706</c:v>
                </c:pt>
                <c:pt idx="162">
                  <c:v>-0.55477425496756094</c:v>
                </c:pt>
                <c:pt idx="163">
                  <c:v>-0.56701658510725039</c:v>
                </c:pt>
                <c:pt idx="164">
                  <c:v>-0.57925891524693895</c:v>
                </c:pt>
                <c:pt idx="165">
                  <c:v>-0.59150124538662929</c:v>
                </c:pt>
                <c:pt idx="166">
                  <c:v>-0.60374357552631785</c:v>
                </c:pt>
                <c:pt idx="167">
                  <c:v>-0.61598590566600731</c:v>
                </c:pt>
                <c:pt idx="168">
                  <c:v>-0.62822823580569764</c:v>
                </c:pt>
                <c:pt idx="169">
                  <c:v>-0.64047056594538621</c:v>
                </c:pt>
                <c:pt idx="170">
                  <c:v>-0.65271289608507566</c:v>
                </c:pt>
                <c:pt idx="171">
                  <c:v>-0.66495522622476511</c:v>
                </c:pt>
                <c:pt idx="172">
                  <c:v>-0.67719755636445456</c:v>
                </c:pt>
                <c:pt idx="173">
                  <c:v>-0.68943988650414401</c:v>
                </c:pt>
                <c:pt idx="174">
                  <c:v>-0.70168221664383346</c:v>
                </c:pt>
                <c:pt idx="175">
                  <c:v>-0.71392454678352291</c:v>
                </c:pt>
                <c:pt idx="176">
                  <c:v>-0.72616687692321236</c:v>
                </c:pt>
                <c:pt idx="177">
                  <c:v>-0.73840920706290181</c:v>
                </c:pt>
                <c:pt idx="178">
                  <c:v>-0.75065153720259126</c:v>
                </c:pt>
                <c:pt idx="179">
                  <c:v>-0.76289386734227982</c:v>
                </c:pt>
                <c:pt idx="180">
                  <c:v>-0.77513619748197016</c:v>
                </c:pt>
                <c:pt idx="181">
                  <c:v>-0.78737852762165961</c:v>
                </c:pt>
                <c:pt idx="182">
                  <c:v>-0.79962085776134817</c:v>
                </c:pt>
                <c:pt idx="183">
                  <c:v>-0.81186318790103851</c:v>
                </c:pt>
                <c:pt idx="184">
                  <c:v>-0.82410551804072707</c:v>
                </c:pt>
                <c:pt idx="185">
                  <c:v>-0.83634784818041652</c:v>
                </c:pt>
                <c:pt idx="186">
                  <c:v>-0.84859017832010686</c:v>
                </c:pt>
                <c:pt idx="187">
                  <c:v>-0.86083250845979542</c:v>
                </c:pt>
                <c:pt idx="188">
                  <c:v>-0.87307483859948487</c:v>
                </c:pt>
                <c:pt idx="189">
                  <c:v>-0.88531716873917432</c:v>
                </c:pt>
                <c:pt idx="190">
                  <c:v>-0.89755949887886377</c:v>
                </c:pt>
                <c:pt idx="191">
                  <c:v>-0.90980182901855411</c:v>
                </c:pt>
                <c:pt idx="192">
                  <c:v>-0.92204415915824267</c:v>
                </c:pt>
                <c:pt idx="193">
                  <c:v>-0.93428648929793212</c:v>
                </c:pt>
                <c:pt idx="194">
                  <c:v>-0.94652881943762068</c:v>
                </c:pt>
                <c:pt idx="195">
                  <c:v>-0.95877114957731102</c:v>
                </c:pt>
                <c:pt idx="196">
                  <c:v>-0.97101347971700047</c:v>
                </c:pt>
                <c:pt idx="197">
                  <c:v>-0.98325580985668992</c:v>
                </c:pt>
                <c:pt idx="198">
                  <c:v>-0.99549813999637937</c:v>
                </c:pt>
                <c:pt idx="199">
                  <c:v>-1.0077404701360679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92864"/>
        <c:axId val="223493440"/>
      </c:scatterChart>
      <c:valAx>
        <c:axId val="22349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3493440"/>
        <c:crosses val="autoZero"/>
        <c:crossBetween val="midCat"/>
      </c:valAx>
      <c:valAx>
        <c:axId val="2234934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349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Curve and Residual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1"/>
          <c:tx>
            <c:strRef>
              <c:f>'Hedging (Binary Call)'!$Q$3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'Hedging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'Hedging (Binary Call)'!$Q$4:$Q$203</c:f>
              <c:numCache>
                <c:formatCode>General</c:formatCode>
                <c:ptCount val="200"/>
                <c:pt idx="0">
                  <c:v>0</c:v>
                </c:pt>
                <c:pt idx="1">
                  <c:v>1.4206945777852397E-28</c:v>
                </c:pt>
                <c:pt idx="2">
                  <c:v>9.747795804419614E-26</c:v>
                </c:pt>
                <c:pt idx="3">
                  <c:v>1.7831709847062027E-23</c:v>
                </c:pt>
                <c:pt idx="4">
                  <c:v>1.403967011272663E-21</c:v>
                </c:pt>
                <c:pt idx="5">
                  <c:v>6.3889651614618988E-20</c:v>
                </c:pt>
                <c:pt idx="6">
                  <c:v>1.6103734013595102E-18</c:v>
                </c:pt>
                <c:pt idx="7">
                  <c:v>2.6912043402455805E-17</c:v>
                </c:pt>
                <c:pt idx="8">
                  <c:v>3.4291060121128214E-16</c:v>
                </c:pt>
                <c:pt idx="9">
                  <c:v>2.2345879752193896E-15</c:v>
                </c:pt>
                <c:pt idx="10">
                  <c:v>1.9328006931499715E-14</c:v>
                </c:pt>
                <c:pt idx="11">
                  <c:v>1.7302628654243792E-14</c:v>
                </c:pt>
                <c:pt idx="12">
                  <c:v>-2.2190154379464741E-13</c:v>
                </c:pt>
                <c:pt idx="13">
                  <c:v>-2.3577955257672154E-12</c:v>
                </c:pt>
                <c:pt idx="14">
                  <c:v>-2.0250268178910062E-11</c:v>
                </c:pt>
                <c:pt idx="15">
                  <c:v>-7.5826520071112335E-11</c:v>
                </c:pt>
                <c:pt idx="16">
                  <c:v>-4.0263181793737352E-10</c:v>
                </c:pt>
                <c:pt idx="17">
                  <c:v>-1.3975448873707038E-9</c:v>
                </c:pt>
                <c:pt idx="18">
                  <c:v>-4.3749452002058424E-9</c:v>
                </c:pt>
                <c:pt idx="19">
                  <c:v>-1.3130807482465771E-8</c:v>
                </c:pt>
                <c:pt idx="20">
                  <c:v>-3.1819394605317738E-8</c:v>
                </c:pt>
                <c:pt idx="21">
                  <c:v>-8.3327143084529486E-8</c:v>
                </c:pt>
                <c:pt idx="22">
                  <c:v>-1.8698399423850564E-7</c:v>
                </c:pt>
                <c:pt idx="23">
                  <c:v>-3.9944178214192105E-7</c:v>
                </c:pt>
                <c:pt idx="24">
                  <c:v>-8.2519550976687406E-7</c:v>
                </c:pt>
                <c:pt idx="25">
                  <c:v>-1.5429533259098848E-6</c:v>
                </c:pt>
                <c:pt idx="26">
                  <c:v>-2.9514886046103319E-6</c:v>
                </c:pt>
                <c:pt idx="27">
                  <c:v>-5.2181585618604773E-6</c:v>
                </c:pt>
                <c:pt idx="28">
                  <c:v>-8.9548941920608226E-6</c:v>
                </c:pt>
                <c:pt idx="29">
                  <c:v>-1.4997710375109074E-5</c:v>
                </c:pt>
                <c:pt idx="30">
                  <c:v>-2.3773519260400466E-5</c:v>
                </c:pt>
                <c:pt idx="31">
                  <c:v>-3.7882583097805209E-5</c:v>
                </c:pt>
                <c:pt idx="32">
                  <c:v>-5.7672757694872569E-5</c:v>
                </c:pt>
                <c:pt idx="33">
                  <c:v>-8.6063669538151923E-5</c:v>
                </c:pt>
                <c:pt idx="34">
                  <c:v>-1.2617029917893376E-4</c:v>
                </c:pt>
                <c:pt idx="35">
                  <c:v>-1.7889145846165111E-4</c:v>
                </c:pt>
                <c:pt idx="36">
                  <c:v>-2.5334750934984611E-4</c:v>
                </c:pt>
                <c:pt idx="37">
                  <c:v>-3.4869139827195972E-4</c:v>
                </c:pt>
                <c:pt idx="38">
                  <c:v>-4.7312197610666187E-4</c:v>
                </c:pt>
                <c:pt idx="39">
                  <c:v>-6.3353938650975998E-4</c:v>
                </c:pt>
                <c:pt idx="40">
                  <c:v>-8.301891364246184E-4</c:v>
                </c:pt>
                <c:pt idx="41">
                  <c:v>-1.0840860659663174E-3</c:v>
                </c:pt>
                <c:pt idx="42">
                  <c:v>-1.3891388659313627E-3</c:v>
                </c:pt>
                <c:pt idx="43">
                  <c:v>-1.7612827714986376E-3</c:v>
                </c:pt>
                <c:pt idx="44">
                  <c:v>-2.2108711816099056E-3</c:v>
                </c:pt>
                <c:pt idx="45">
                  <c:v>-2.7346891244340349E-3</c:v>
                </c:pt>
                <c:pt idx="46">
                  <c:v>-3.3685383372416759E-3</c:v>
                </c:pt>
                <c:pt idx="47">
                  <c:v>-4.0955500224488395E-3</c:v>
                </c:pt>
                <c:pt idx="48">
                  <c:v>-4.9393408197408303E-3</c:v>
                </c:pt>
                <c:pt idx="49">
                  <c:v>-5.9110296278749638E-3</c:v>
                </c:pt>
                <c:pt idx="50">
                  <c:v>-7.0007656759131717E-3</c:v>
                </c:pt>
                <c:pt idx="51">
                  <c:v>-8.2570292346502705E-3</c:v>
                </c:pt>
                <c:pt idx="52">
                  <c:v>-9.6485013375444059E-3</c:v>
                </c:pt>
                <c:pt idx="53">
                  <c:v>-1.1203473278513567E-2</c:v>
                </c:pt>
                <c:pt idx="54">
                  <c:v>-1.293015390621745E-2</c:v>
                </c:pt>
                <c:pt idx="55">
                  <c:v>-1.4810558801784394E-2</c:v>
                </c:pt>
                <c:pt idx="56">
                  <c:v>-1.6899172317211296E-2</c:v>
                </c:pt>
                <c:pt idx="57">
                  <c:v>-1.9151102570059107E-2</c:v>
                </c:pt>
                <c:pt idx="58">
                  <c:v>-2.1594611159421427E-2</c:v>
                </c:pt>
                <c:pt idx="59">
                  <c:v>-2.42322496501024E-2</c:v>
                </c:pt>
                <c:pt idx="60">
                  <c:v>-2.7039164396792614E-2</c:v>
                </c:pt>
                <c:pt idx="61">
                  <c:v>-3.0067232432308549E-2</c:v>
                </c:pt>
                <c:pt idx="62">
                  <c:v>-3.3263515073434377E-2</c:v>
                </c:pt>
                <c:pt idx="63">
                  <c:v>-3.6651665383300058E-2</c:v>
                </c:pt>
                <c:pt idx="64">
                  <c:v>-4.0227829437598228E-2</c:v>
                </c:pt>
                <c:pt idx="65">
                  <c:v>-4.3963847899807527E-2</c:v>
                </c:pt>
                <c:pt idx="66">
                  <c:v>-4.7901359672687903E-2</c:v>
                </c:pt>
                <c:pt idx="67">
                  <c:v>-5.1987431590498873E-2</c:v>
                </c:pt>
                <c:pt idx="68">
                  <c:v>-5.6237985399293179E-2</c:v>
                </c:pt>
                <c:pt idx="69">
                  <c:v>-6.0643903650106107E-2</c:v>
                </c:pt>
                <c:pt idx="70">
                  <c:v>-6.5178171354813075E-2</c:v>
                </c:pt>
                <c:pt idx="71">
                  <c:v>-6.9867388458823412E-2</c:v>
                </c:pt>
                <c:pt idx="72">
                  <c:v>-7.4666446288801216E-2</c:v>
                </c:pt>
                <c:pt idx="73">
                  <c:v>-7.9582323582120973E-2</c:v>
                </c:pt>
                <c:pt idx="74">
                  <c:v>-8.4602846570471152E-2</c:v>
                </c:pt>
                <c:pt idx="75">
                  <c:v>-8.9706034548876296E-2</c:v>
                </c:pt>
                <c:pt idx="76">
                  <c:v>-9.4901927356587326E-2</c:v>
                </c:pt>
                <c:pt idx="77">
                  <c:v>-0.10015877839222739</c:v>
                </c:pt>
                <c:pt idx="78">
                  <c:v>-0.10547506193611671</c:v>
                </c:pt>
                <c:pt idx="79">
                  <c:v>-0.11083789305532078</c:v>
                </c:pt>
                <c:pt idx="80">
                  <c:v>-0.11623279311110429</c:v>
                </c:pt>
                <c:pt idx="81">
                  <c:v>-0.12165448979346935</c:v>
                </c:pt>
                <c:pt idx="82">
                  <c:v>-0.12708700157591937</c:v>
                </c:pt>
                <c:pt idx="83">
                  <c:v>-0.13252861484707276</c:v>
                </c:pt>
                <c:pt idx="84">
                  <c:v>-0.13788574353506458</c:v>
                </c:pt>
                <c:pt idx="85">
                  <c:v>-0.14309739595974852</c:v>
                </c:pt>
                <c:pt idx="86">
                  <c:v>-0.14797987586633046</c:v>
                </c:pt>
                <c:pt idx="87">
                  <c:v>-0.15252429365319323</c:v>
                </c:pt>
                <c:pt idx="88">
                  <c:v>-0.1565914403097716</c:v>
                </c:pt>
                <c:pt idx="89">
                  <c:v>-0.1600926876319971</c:v>
                </c:pt>
                <c:pt idx="90">
                  <c:v>-0.16305509642324653</c:v>
                </c:pt>
                <c:pt idx="91">
                  <c:v>-0.16525192503631914</c:v>
                </c:pt>
                <c:pt idx="92">
                  <c:v>-0.16684043664586443</c:v>
                </c:pt>
                <c:pt idx="93">
                  <c:v>-0.16772093120072515</c:v>
                </c:pt>
                <c:pt idx="94">
                  <c:v>-0.16790858287787158</c:v>
                </c:pt>
                <c:pt idx="95">
                  <c:v>-0.16751558482460491</c:v>
                </c:pt>
                <c:pt idx="96">
                  <c:v>-0.16642701116597591</c:v>
                </c:pt>
                <c:pt idx="97">
                  <c:v>-0.16485570746893716</c:v>
                </c:pt>
                <c:pt idx="98">
                  <c:v>-0.16279155201395376</c:v>
                </c:pt>
                <c:pt idx="99">
                  <c:v>-0.16031644256538499</c:v>
                </c:pt>
                <c:pt idx="100">
                  <c:v>-0.15753927172221696</c:v>
                </c:pt>
                <c:pt idx="101">
                  <c:v>-0.15447114368547954</c:v>
                </c:pt>
                <c:pt idx="102">
                  <c:v>-0.15124268610733987</c:v>
                </c:pt>
                <c:pt idx="103">
                  <c:v>-0.14789500010107143</c:v>
                </c:pt>
                <c:pt idx="104">
                  <c:v>-0.14449522196805079</c:v>
                </c:pt>
                <c:pt idx="105">
                  <c:v>-0.14109226154183396</c:v>
                </c:pt>
                <c:pt idx="106">
                  <c:v>-0.13769614048498999</c:v>
                </c:pt>
                <c:pt idx="107">
                  <c:v>-0.13430964964592423</c:v>
                </c:pt>
                <c:pt idx="108">
                  <c:v>-0.13093892902516624</c:v>
                </c:pt>
                <c:pt idx="109">
                  <c:v>-0.1275890993999359</c:v>
                </c:pt>
                <c:pt idx="110">
                  <c:v>-0.12426047282692711</c:v>
                </c:pt>
                <c:pt idx="111">
                  <c:v>-0.12096505989737115</c:v>
                </c:pt>
                <c:pt idx="112">
                  <c:v>-0.11769820589590599</c:v>
                </c:pt>
                <c:pt idx="113">
                  <c:v>-0.11446759821392127</c:v>
                </c:pt>
                <c:pt idx="114">
                  <c:v>-0.11127677467470277</c:v>
                </c:pt>
                <c:pt idx="115">
                  <c:v>-0.1081225383530378</c:v>
                </c:pt>
                <c:pt idx="116">
                  <c:v>-0.10501976157528269</c:v>
                </c:pt>
                <c:pt idx="117">
                  <c:v>-0.10195837911046644</c:v>
                </c:pt>
                <c:pt idx="118">
                  <c:v>-9.8946818269873255E-2</c:v>
                </c:pt>
                <c:pt idx="119">
                  <c:v>-9.5987221160991704E-2</c:v>
                </c:pt>
                <c:pt idx="120">
                  <c:v>-9.3073909313728262E-2</c:v>
                </c:pt>
                <c:pt idx="121">
                  <c:v>-9.0223127822900429E-2</c:v>
                </c:pt>
                <c:pt idx="122">
                  <c:v>-8.7421272487186799E-2</c:v>
                </c:pt>
                <c:pt idx="123">
                  <c:v>-8.4676898002768161E-2</c:v>
                </c:pt>
                <c:pt idx="124">
                  <c:v>-8.1991004081413257E-2</c:v>
                </c:pt>
                <c:pt idx="125">
                  <c:v>-7.9356350983737084E-2</c:v>
                </c:pt>
                <c:pt idx="126">
                  <c:v>-7.6789419700676917E-2</c:v>
                </c:pt>
                <c:pt idx="127">
                  <c:v>-7.4274653679753347E-2</c:v>
                </c:pt>
                <c:pt idx="128">
                  <c:v>-7.1820302697277322E-2</c:v>
                </c:pt>
                <c:pt idx="129">
                  <c:v>-6.9426492232303724E-2</c:v>
                </c:pt>
                <c:pt idx="130">
                  <c:v>-6.7085184363175204E-2</c:v>
                </c:pt>
                <c:pt idx="131">
                  <c:v>-6.4812285373236703E-2</c:v>
                </c:pt>
                <c:pt idx="132">
                  <c:v>-6.2591541055187355E-2</c:v>
                </c:pt>
                <c:pt idx="133">
                  <c:v>-6.0430615311021112E-2</c:v>
                </c:pt>
                <c:pt idx="134">
                  <c:v>-5.8329008621892345E-2</c:v>
                </c:pt>
                <c:pt idx="135">
                  <c:v>-5.6278476023532018E-2</c:v>
                </c:pt>
                <c:pt idx="136">
                  <c:v>-5.4293815157120014E-2</c:v>
                </c:pt>
                <c:pt idx="137">
                  <c:v>-5.2359002721970846E-2</c:v>
                </c:pt>
                <c:pt idx="138">
                  <c:v>-5.0480954330964944E-2</c:v>
                </c:pt>
                <c:pt idx="139">
                  <c:v>-4.8658757830070842E-2</c:v>
                </c:pt>
                <c:pt idx="140">
                  <c:v>-4.6884389515862886E-2</c:v>
                </c:pt>
                <c:pt idx="141">
                  <c:v>-4.5171223934417463E-2</c:v>
                </c:pt>
                <c:pt idx="142">
                  <c:v>-4.350410830818776E-2</c:v>
                </c:pt>
                <c:pt idx="143">
                  <c:v>-4.1889135146722434E-2</c:v>
                </c:pt>
                <c:pt idx="144">
                  <c:v>-4.0325148930808657E-2</c:v>
                </c:pt>
                <c:pt idx="145">
                  <c:v>-3.8804634969649907E-2</c:v>
                </c:pt>
                <c:pt idx="146">
                  <c:v>-3.7339394650660759E-2</c:v>
                </c:pt>
                <c:pt idx="147">
                  <c:v>-3.5915547750035158E-2</c:v>
                </c:pt>
                <c:pt idx="148">
                  <c:v>-3.4538349996188392E-2</c:v>
                </c:pt>
                <c:pt idx="149">
                  <c:v>-3.3206529834447635E-2</c:v>
                </c:pt>
                <c:pt idx="150">
                  <c:v>-3.1913256142818272E-2</c:v>
                </c:pt>
                <c:pt idx="151">
                  <c:v>-3.0668723401426776E-2</c:v>
                </c:pt>
                <c:pt idx="152">
                  <c:v>-2.9460542198701874E-2</c:v>
                </c:pt>
                <c:pt idx="153">
                  <c:v>-2.8293157728111772E-2</c:v>
                </c:pt>
                <c:pt idx="154">
                  <c:v>-2.7165272865466307E-2</c:v>
                </c:pt>
                <c:pt idx="155">
                  <c:v>-2.6070828650324514E-2</c:v>
                </c:pt>
                <c:pt idx="156">
                  <c:v>-2.5018456038880421E-2</c:v>
                </c:pt>
                <c:pt idx="157">
                  <c:v>-2.3997340367522317E-2</c:v>
                </c:pt>
                <c:pt idx="158">
                  <c:v>-2.3011166334083771E-2</c:v>
                </c:pt>
                <c:pt idx="159">
                  <c:v>-2.2058671502517876E-2</c:v>
                </c:pt>
                <c:pt idx="160">
                  <c:v>-2.1134595971689558E-2</c:v>
                </c:pt>
                <c:pt idx="161">
                  <c:v>-2.0246097466629333E-2</c:v>
                </c:pt>
                <c:pt idx="162">
                  <c:v>-1.9383927520686295E-2</c:v>
                </c:pt>
                <c:pt idx="163">
                  <c:v>-1.8551072494731632E-2</c:v>
                </c:pt>
                <c:pt idx="164">
                  <c:v>-1.7746341492926612E-2</c:v>
                </c:pt>
                <c:pt idx="165">
                  <c:v>-1.6965258965326326E-2</c:v>
                </c:pt>
                <c:pt idx="166">
                  <c:v>-1.6213624447468235E-2</c:v>
                </c:pt>
                <c:pt idx="167">
                  <c:v>-1.5483687911041539E-2</c:v>
                </c:pt>
                <c:pt idx="168">
                  <c:v>-1.4777803644317749E-2</c:v>
                </c:pt>
                <c:pt idx="169">
                  <c:v>-1.4094871909371105E-2</c:v>
                </c:pt>
                <c:pt idx="170">
                  <c:v>-1.3431160893406617E-2</c:v>
                </c:pt>
                <c:pt idx="171">
                  <c:v>-1.2791236314356724E-2</c:v>
                </c:pt>
                <c:pt idx="172">
                  <c:v>-1.2168744731210669E-2</c:v>
                </c:pt>
                <c:pt idx="173">
                  <c:v>-1.1565473570086937E-2</c:v>
                </c:pt>
                <c:pt idx="174">
                  <c:v>-1.0980421826488179E-2</c:v>
                </c:pt>
                <c:pt idx="175">
                  <c:v>-1.0410546563241632E-2</c:v>
                </c:pt>
                <c:pt idx="176">
                  <c:v>-9.8593032990858601E-3</c:v>
                </c:pt>
                <c:pt idx="177">
                  <c:v>-9.3216172507790216E-3</c:v>
                </c:pt>
                <c:pt idx="178">
                  <c:v>-8.7987701060211893E-3</c:v>
                </c:pt>
                <c:pt idx="179">
                  <c:v>-8.2898592572593615E-3</c:v>
                </c:pt>
                <c:pt idx="180">
                  <c:v>-7.792469757567662E-3</c:v>
                </c:pt>
                <c:pt idx="181">
                  <c:v>-7.3090637359332746E-3</c:v>
                </c:pt>
                <c:pt idx="182">
                  <c:v>-6.835723277857488E-3</c:v>
                </c:pt>
                <c:pt idx="183">
                  <c:v>-6.373279853154481E-3</c:v>
                </c:pt>
                <c:pt idx="184">
                  <c:v>-5.9209241360885009E-3</c:v>
                </c:pt>
                <c:pt idx="185">
                  <c:v>-5.4768077301238166E-3</c:v>
                </c:pt>
                <c:pt idx="186">
                  <c:v>-5.042506228135798E-3</c:v>
                </c:pt>
                <c:pt idx="187">
                  <c:v>-4.6151406597415888E-3</c:v>
                </c:pt>
                <c:pt idx="188">
                  <c:v>-4.1951417075976527E-3</c:v>
                </c:pt>
                <c:pt idx="189">
                  <c:v>-3.7817857065343677E-3</c:v>
                </c:pt>
                <c:pt idx="190">
                  <c:v>-3.373732180437647E-3</c:v>
                </c:pt>
                <c:pt idx="191">
                  <c:v>-2.9717659390785696E-3</c:v>
                </c:pt>
                <c:pt idx="192">
                  <c:v>-2.5739372876695931E-3</c:v>
                </c:pt>
                <c:pt idx="193">
                  <c:v>-2.1803196342792502E-3</c:v>
                </c:pt>
                <c:pt idx="194">
                  <c:v>-1.7902664176078107E-3</c:v>
                </c:pt>
                <c:pt idx="195">
                  <c:v>-1.4028910876447359E-3</c:v>
                </c:pt>
                <c:pt idx="196">
                  <c:v>-1.0182724780543931E-3</c:v>
                </c:pt>
                <c:pt idx="197">
                  <c:v>-6.3529078901362434E-4</c:v>
                </c:pt>
                <c:pt idx="198">
                  <c:v>-2.5370030473614917E-4</c:v>
                </c:pt>
                <c:pt idx="199">
                  <c:v>1.2707690071640375E-4</c:v>
                </c:pt>
              </c:numCache>
            </c:numRef>
          </c:yVal>
          <c:smooth val="1"/>
        </c:ser>
        <c:ser>
          <c:idx val="2"/>
          <c:order val="0"/>
          <c:tx>
            <c:strRef>
              <c:f>'Hedging (Binary Call)'!$R$3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numRef>
              <c:f>'Hedging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'Hedging (Binary Call)'!$R$4:$R$203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1.0000000000000142E-2</c:v>
                </c:pt>
                <c:pt idx="83">
                  <c:v>6.5000000000000571E-2</c:v>
                </c:pt>
                <c:pt idx="84">
                  <c:v>0.12000000000000029</c:v>
                </c:pt>
                <c:pt idx="85">
                  <c:v>0.17500000000000071</c:v>
                </c:pt>
                <c:pt idx="86">
                  <c:v>0.23000000000000043</c:v>
                </c:pt>
                <c:pt idx="87">
                  <c:v>0.28500000000000014</c:v>
                </c:pt>
                <c:pt idx="88">
                  <c:v>0.34000000000000058</c:v>
                </c:pt>
                <c:pt idx="89">
                  <c:v>0.3950000000000003</c:v>
                </c:pt>
                <c:pt idx="90">
                  <c:v>0.45000000000000073</c:v>
                </c:pt>
                <c:pt idx="91">
                  <c:v>-0.49499999999999955</c:v>
                </c:pt>
                <c:pt idx="92">
                  <c:v>-0.43999999999999984</c:v>
                </c:pt>
                <c:pt idx="93">
                  <c:v>-0.38499999999999934</c:v>
                </c:pt>
                <c:pt idx="94">
                  <c:v>-0.32999999999999963</c:v>
                </c:pt>
                <c:pt idx="95">
                  <c:v>-0.27499999999999925</c:v>
                </c:pt>
                <c:pt idx="96">
                  <c:v>-0.21999999999999953</c:v>
                </c:pt>
                <c:pt idx="97">
                  <c:v>-0.16499999999999981</c:v>
                </c:pt>
                <c:pt idx="98">
                  <c:v>-0.10999999999999943</c:v>
                </c:pt>
                <c:pt idx="99">
                  <c:v>-5.4999999999999716E-2</c:v>
                </c:pt>
                <c:pt idx="100">
                  <c:v>-4.4408920985006301E-17</c:v>
                </c:pt>
                <c:pt idx="101">
                  <c:v>-4.8572257327350599E-17</c:v>
                </c:pt>
                <c:pt idx="102">
                  <c:v>-5.5511151231257827E-17</c:v>
                </c:pt>
                <c:pt idx="103">
                  <c:v>1.1102230246251565E-16</c:v>
                </c:pt>
                <c:pt idx="104">
                  <c:v>1.1102230246251565E-16</c:v>
                </c:pt>
                <c:pt idx="105">
                  <c:v>5.5511151231257827E-17</c:v>
                </c:pt>
                <c:pt idx="106">
                  <c:v>5.5511151231257827E-17</c:v>
                </c:pt>
                <c:pt idx="107">
                  <c:v>5.5511151231257827E-17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1.1102230246251565E-16</c:v>
                </c:pt>
                <c:pt idx="113">
                  <c:v>1.1102230246251565E-16</c:v>
                </c:pt>
                <c:pt idx="114">
                  <c:v>1.1102230246251565E-16</c:v>
                </c:pt>
                <c:pt idx="115">
                  <c:v>1.1102230246251565E-16</c:v>
                </c:pt>
                <c:pt idx="116">
                  <c:v>1.1102230246251565E-16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2.2204460492503131E-16</c:v>
                </c:pt>
                <c:pt idx="127">
                  <c:v>2.2204460492503131E-16</c:v>
                </c:pt>
                <c:pt idx="128">
                  <c:v>2.2204460492503131E-16</c:v>
                </c:pt>
                <c:pt idx="129">
                  <c:v>2.2204460492503131E-16</c:v>
                </c:pt>
                <c:pt idx="130">
                  <c:v>2.2204460492503131E-16</c:v>
                </c:pt>
                <c:pt idx="131">
                  <c:v>2.2204460492503131E-16</c:v>
                </c:pt>
                <c:pt idx="132">
                  <c:v>2.2204460492503131E-16</c:v>
                </c:pt>
                <c:pt idx="133">
                  <c:v>2.2204460492503131E-16</c:v>
                </c:pt>
                <c:pt idx="134">
                  <c:v>2.2204460492503131E-16</c:v>
                </c:pt>
                <c:pt idx="135">
                  <c:v>2.2204460492503131E-16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-4.4408920985006262E-16</c:v>
                </c:pt>
                <c:pt idx="157">
                  <c:v>-4.4408920985006262E-16</c:v>
                </c:pt>
                <c:pt idx="158">
                  <c:v>-4.4408920985006262E-16</c:v>
                </c:pt>
                <c:pt idx="159">
                  <c:v>-4.4408920985006262E-16</c:v>
                </c:pt>
                <c:pt idx="160">
                  <c:v>-4.4408920985006262E-16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4.4408920985006262E-16</c:v>
                </c:pt>
                <c:pt idx="166">
                  <c:v>4.4408920985006262E-16</c:v>
                </c:pt>
                <c:pt idx="167">
                  <c:v>4.4408920985006262E-16</c:v>
                </c:pt>
                <c:pt idx="168">
                  <c:v>4.4408920985006262E-16</c:v>
                </c:pt>
                <c:pt idx="169">
                  <c:v>4.4408920985006262E-16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8.8817841970012523E-16</c:v>
                </c:pt>
                <c:pt idx="181">
                  <c:v>8.8817841970012523E-16</c:v>
                </c:pt>
                <c:pt idx="182">
                  <c:v>8.8817841970012523E-16</c:v>
                </c:pt>
                <c:pt idx="183">
                  <c:v>8.8817841970012523E-16</c:v>
                </c:pt>
                <c:pt idx="184">
                  <c:v>8.8817841970012523E-16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84256"/>
        <c:axId val="227584832"/>
      </c:scatterChart>
      <c:valAx>
        <c:axId val="2275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7584832"/>
        <c:crosses val="autoZero"/>
        <c:crossBetween val="midCat"/>
      </c:valAx>
      <c:valAx>
        <c:axId val="2275848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7584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Maturity</a:t>
            </a:r>
            <a:r>
              <a:rPr lang="en-GB" baseline="0"/>
              <a:t> Payoff</a:t>
            </a:r>
            <a:endParaRPr lang="en-GB"/>
          </a:p>
        </c:rich>
      </c:tx>
      <c:layout>
        <c:manualLayout>
          <c:xMode val="edge"/>
          <c:yMode val="edge"/>
          <c:x val="0.36213118692760626"/>
          <c:y val="1.960218371413533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'Hedging (Binary Call)'!$P$3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'Hedging (Binary Call)'!$O$4:$O$203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3.3000000000000003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6.6000000000000005</c:v>
                </c:pt>
                <c:pt idx="7">
                  <c:v>7.7000000000000011</c:v>
                </c:pt>
                <c:pt idx="8">
                  <c:v>8.8000000000000007</c:v>
                </c:pt>
                <c:pt idx="9">
                  <c:v>9.9</c:v>
                </c:pt>
                <c:pt idx="10">
                  <c:v>11</c:v>
                </c:pt>
                <c:pt idx="11">
                  <c:v>12.100000000000001</c:v>
                </c:pt>
                <c:pt idx="12">
                  <c:v>13.200000000000001</c:v>
                </c:pt>
                <c:pt idx="13">
                  <c:v>14.3</c:v>
                </c:pt>
                <c:pt idx="14">
                  <c:v>15.400000000000002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18.700000000000003</c:v>
                </c:pt>
                <c:pt idx="18">
                  <c:v>19.8</c:v>
                </c:pt>
                <c:pt idx="19">
                  <c:v>20.900000000000002</c:v>
                </c:pt>
                <c:pt idx="20">
                  <c:v>22</c:v>
                </c:pt>
                <c:pt idx="21">
                  <c:v>23.1</c:v>
                </c:pt>
                <c:pt idx="22">
                  <c:v>24.200000000000003</c:v>
                </c:pt>
                <c:pt idx="23">
                  <c:v>25.3</c:v>
                </c:pt>
                <c:pt idx="24">
                  <c:v>26.400000000000002</c:v>
                </c:pt>
                <c:pt idx="25">
                  <c:v>27.500000000000004</c:v>
                </c:pt>
                <c:pt idx="26">
                  <c:v>28.6</c:v>
                </c:pt>
                <c:pt idx="27">
                  <c:v>29.700000000000003</c:v>
                </c:pt>
                <c:pt idx="28">
                  <c:v>30.800000000000004</c:v>
                </c:pt>
                <c:pt idx="29">
                  <c:v>31.900000000000002</c:v>
                </c:pt>
                <c:pt idx="30">
                  <c:v>33</c:v>
                </c:pt>
                <c:pt idx="31">
                  <c:v>34.1</c:v>
                </c:pt>
                <c:pt idx="32">
                  <c:v>35.200000000000003</c:v>
                </c:pt>
                <c:pt idx="33">
                  <c:v>36.300000000000004</c:v>
                </c:pt>
                <c:pt idx="34">
                  <c:v>37.400000000000006</c:v>
                </c:pt>
                <c:pt idx="35">
                  <c:v>38.5</c:v>
                </c:pt>
                <c:pt idx="36">
                  <c:v>39.6</c:v>
                </c:pt>
                <c:pt idx="37">
                  <c:v>40.700000000000003</c:v>
                </c:pt>
                <c:pt idx="38">
                  <c:v>41.800000000000004</c:v>
                </c:pt>
                <c:pt idx="39">
                  <c:v>42.900000000000006</c:v>
                </c:pt>
                <c:pt idx="40">
                  <c:v>44</c:v>
                </c:pt>
                <c:pt idx="41">
                  <c:v>45.1</c:v>
                </c:pt>
                <c:pt idx="42">
                  <c:v>46.2</c:v>
                </c:pt>
                <c:pt idx="43">
                  <c:v>47.300000000000004</c:v>
                </c:pt>
                <c:pt idx="44">
                  <c:v>48.400000000000006</c:v>
                </c:pt>
                <c:pt idx="45">
                  <c:v>49.500000000000007</c:v>
                </c:pt>
                <c:pt idx="46">
                  <c:v>50.6</c:v>
                </c:pt>
                <c:pt idx="47">
                  <c:v>51.7</c:v>
                </c:pt>
                <c:pt idx="48">
                  <c:v>52.800000000000004</c:v>
                </c:pt>
                <c:pt idx="49">
                  <c:v>53.900000000000006</c:v>
                </c:pt>
                <c:pt idx="50">
                  <c:v>55.000000000000007</c:v>
                </c:pt>
                <c:pt idx="51">
                  <c:v>56.1</c:v>
                </c:pt>
                <c:pt idx="52">
                  <c:v>57.2</c:v>
                </c:pt>
                <c:pt idx="53">
                  <c:v>58.300000000000004</c:v>
                </c:pt>
                <c:pt idx="54">
                  <c:v>59.400000000000006</c:v>
                </c:pt>
                <c:pt idx="55">
                  <c:v>60.500000000000007</c:v>
                </c:pt>
                <c:pt idx="56">
                  <c:v>61.600000000000009</c:v>
                </c:pt>
                <c:pt idx="57">
                  <c:v>62.7</c:v>
                </c:pt>
                <c:pt idx="58">
                  <c:v>63.800000000000004</c:v>
                </c:pt>
                <c:pt idx="59">
                  <c:v>64.900000000000006</c:v>
                </c:pt>
                <c:pt idx="60">
                  <c:v>66</c:v>
                </c:pt>
                <c:pt idx="61">
                  <c:v>67.100000000000009</c:v>
                </c:pt>
                <c:pt idx="62">
                  <c:v>68.2</c:v>
                </c:pt>
                <c:pt idx="63">
                  <c:v>69.300000000000011</c:v>
                </c:pt>
                <c:pt idx="64">
                  <c:v>70.400000000000006</c:v>
                </c:pt>
                <c:pt idx="65">
                  <c:v>71.5</c:v>
                </c:pt>
                <c:pt idx="66">
                  <c:v>72.600000000000009</c:v>
                </c:pt>
                <c:pt idx="67">
                  <c:v>73.7</c:v>
                </c:pt>
                <c:pt idx="68">
                  <c:v>74.800000000000011</c:v>
                </c:pt>
                <c:pt idx="69">
                  <c:v>75.900000000000006</c:v>
                </c:pt>
                <c:pt idx="70">
                  <c:v>77</c:v>
                </c:pt>
                <c:pt idx="71">
                  <c:v>78.100000000000009</c:v>
                </c:pt>
                <c:pt idx="72">
                  <c:v>79.2</c:v>
                </c:pt>
                <c:pt idx="73">
                  <c:v>80.300000000000011</c:v>
                </c:pt>
                <c:pt idx="74">
                  <c:v>81.400000000000006</c:v>
                </c:pt>
                <c:pt idx="75">
                  <c:v>82.5</c:v>
                </c:pt>
                <c:pt idx="76">
                  <c:v>83.600000000000009</c:v>
                </c:pt>
                <c:pt idx="77">
                  <c:v>84.7</c:v>
                </c:pt>
                <c:pt idx="78">
                  <c:v>85.800000000000011</c:v>
                </c:pt>
                <c:pt idx="79">
                  <c:v>86.9</c:v>
                </c:pt>
                <c:pt idx="80">
                  <c:v>88</c:v>
                </c:pt>
                <c:pt idx="81">
                  <c:v>89.100000000000009</c:v>
                </c:pt>
                <c:pt idx="82">
                  <c:v>90.2</c:v>
                </c:pt>
                <c:pt idx="83">
                  <c:v>91.300000000000011</c:v>
                </c:pt>
                <c:pt idx="84">
                  <c:v>92.4</c:v>
                </c:pt>
                <c:pt idx="85">
                  <c:v>93.500000000000014</c:v>
                </c:pt>
                <c:pt idx="86">
                  <c:v>94.600000000000009</c:v>
                </c:pt>
                <c:pt idx="87">
                  <c:v>95.7</c:v>
                </c:pt>
                <c:pt idx="88">
                  <c:v>96.800000000000011</c:v>
                </c:pt>
                <c:pt idx="89">
                  <c:v>97.9</c:v>
                </c:pt>
                <c:pt idx="90">
                  <c:v>99.000000000000014</c:v>
                </c:pt>
                <c:pt idx="91">
                  <c:v>100.10000000000001</c:v>
                </c:pt>
                <c:pt idx="92">
                  <c:v>101.2</c:v>
                </c:pt>
                <c:pt idx="93">
                  <c:v>102.30000000000001</c:v>
                </c:pt>
                <c:pt idx="94">
                  <c:v>103.4</c:v>
                </c:pt>
                <c:pt idx="95">
                  <c:v>104.50000000000001</c:v>
                </c:pt>
                <c:pt idx="96">
                  <c:v>105.60000000000001</c:v>
                </c:pt>
                <c:pt idx="97">
                  <c:v>106.7</c:v>
                </c:pt>
                <c:pt idx="98">
                  <c:v>107.80000000000001</c:v>
                </c:pt>
                <c:pt idx="99">
                  <c:v>108.9</c:v>
                </c:pt>
                <c:pt idx="100">
                  <c:v>110.00000000000001</c:v>
                </c:pt>
                <c:pt idx="101">
                  <c:v>111.10000000000001</c:v>
                </c:pt>
                <c:pt idx="102">
                  <c:v>112.2</c:v>
                </c:pt>
                <c:pt idx="103">
                  <c:v>113.30000000000001</c:v>
                </c:pt>
                <c:pt idx="104">
                  <c:v>114.4</c:v>
                </c:pt>
                <c:pt idx="105">
                  <c:v>115.50000000000001</c:v>
                </c:pt>
                <c:pt idx="106">
                  <c:v>116.60000000000001</c:v>
                </c:pt>
                <c:pt idx="107">
                  <c:v>117.7</c:v>
                </c:pt>
                <c:pt idx="108">
                  <c:v>118.80000000000001</c:v>
                </c:pt>
                <c:pt idx="109">
                  <c:v>119.9</c:v>
                </c:pt>
                <c:pt idx="110">
                  <c:v>121.00000000000001</c:v>
                </c:pt>
                <c:pt idx="111">
                  <c:v>122.10000000000001</c:v>
                </c:pt>
                <c:pt idx="112">
                  <c:v>123.20000000000002</c:v>
                </c:pt>
                <c:pt idx="113">
                  <c:v>124.30000000000001</c:v>
                </c:pt>
                <c:pt idx="114">
                  <c:v>125.4</c:v>
                </c:pt>
                <c:pt idx="115">
                  <c:v>126.50000000000001</c:v>
                </c:pt>
                <c:pt idx="116">
                  <c:v>127.60000000000001</c:v>
                </c:pt>
                <c:pt idx="117">
                  <c:v>128.70000000000002</c:v>
                </c:pt>
                <c:pt idx="118">
                  <c:v>129.80000000000001</c:v>
                </c:pt>
                <c:pt idx="119">
                  <c:v>130.9</c:v>
                </c:pt>
                <c:pt idx="120">
                  <c:v>132</c:v>
                </c:pt>
                <c:pt idx="121">
                  <c:v>133.10000000000002</c:v>
                </c:pt>
                <c:pt idx="122">
                  <c:v>134.20000000000002</c:v>
                </c:pt>
                <c:pt idx="123">
                  <c:v>135.30000000000001</c:v>
                </c:pt>
                <c:pt idx="124">
                  <c:v>136.4</c:v>
                </c:pt>
                <c:pt idx="125">
                  <c:v>137.5</c:v>
                </c:pt>
                <c:pt idx="126">
                  <c:v>138.60000000000002</c:v>
                </c:pt>
                <c:pt idx="127">
                  <c:v>139.70000000000002</c:v>
                </c:pt>
                <c:pt idx="128">
                  <c:v>140.80000000000001</c:v>
                </c:pt>
                <c:pt idx="129">
                  <c:v>141.9</c:v>
                </c:pt>
                <c:pt idx="130">
                  <c:v>143</c:v>
                </c:pt>
                <c:pt idx="131">
                  <c:v>144.10000000000002</c:v>
                </c:pt>
                <c:pt idx="132">
                  <c:v>145.20000000000002</c:v>
                </c:pt>
                <c:pt idx="133">
                  <c:v>146.30000000000001</c:v>
                </c:pt>
                <c:pt idx="134">
                  <c:v>147.4</c:v>
                </c:pt>
                <c:pt idx="135">
                  <c:v>148.5</c:v>
                </c:pt>
                <c:pt idx="136">
                  <c:v>149.60000000000002</c:v>
                </c:pt>
                <c:pt idx="137">
                  <c:v>150.70000000000002</c:v>
                </c:pt>
                <c:pt idx="138">
                  <c:v>151.80000000000001</c:v>
                </c:pt>
                <c:pt idx="139">
                  <c:v>152.9</c:v>
                </c:pt>
                <c:pt idx="140">
                  <c:v>154</c:v>
                </c:pt>
                <c:pt idx="141">
                  <c:v>155.10000000000002</c:v>
                </c:pt>
                <c:pt idx="142">
                  <c:v>156.20000000000002</c:v>
                </c:pt>
                <c:pt idx="143">
                  <c:v>157.30000000000001</c:v>
                </c:pt>
                <c:pt idx="144">
                  <c:v>158.4</c:v>
                </c:pt>
                <c:pt idx="145">
                  <c:v>159.5</c:v>
                </c:pt>
                <c:pt idx="146">
                  <c:v>160.60000000000002</c:v>
                </c:pt>
                <c:pt idx="147">
                  <c:v>161.70000000000002</c:v>
                </c:pt>
                <c:pt idx="148">
                  <c:v>162.80000000000001</c:v>
                </c:pt>
                <c:pt idx="149">
                  <c:v>163.9</c:v>
                </c:pt>
                <c:pt idx="150">
                  <c:v>165</c:v>
                </c:pt>
                <c:pt idx="151">
                  <c:v>166.10000000000002</c:v>
                </c:pt>
                <c:pt idx="152">
                  <c:v>167.20000000000002</c:v>
                </c:pt>
                <c:pt idx="153">
                  <c:v>168.3</c:v>
                </c:pt>
                <c:pt idx="154">
                  <c:v>169.4</c:v>
                </c:pt>
                <c:pt idx="155">
                  <c:v>170.5</c:v>
                </c:pt>
                <c:pt idx="156">
                  <c:v>171.60000000000002</c:v>
                </c:pt>
                <c:pt idx="157">
                  <c:v>172.70000000000002</c:v>
                </c:pt>
                <c:pt idx="158">
                  <c:v>173.8</c:v>
                </c:pt>
                <c:pt idx="159">
                  <c:v>174.9</c:v>
                </c:pt>
                <c:pt idx="160">
                  <c:v>176</c:v>
                </c:pt>
                <c:pt idx="161">
                  <c:v>177.10000000000002</c:v>
                </c:pt>
                <c:pt idx="162">
                  <c:v>178.20000000000002</c:v>
                </c:pt>
                <c:pt idx="163">
                  <c:v>179.3</c:v>
                </c:pt>
                <c:pt idx="164">
                  <c:v>180.4</c:v>
                </c:pt>
                <c:pt idx="165">
                  <c:v>181.50000000000003</c:v>
                </c:pt>
                <c:pt idx="166">
                  <c:v>182.60000000000002</c:v>
                </c:pt>
                <c:pt idx="167">
                  <c:v>183.70000000000002</c:v>
                </c:pt>
                <c:pt idx="168">
                  <c:v>184.8</c:v>
                </c:pt>
                <c:pt idx="169">
                  <c:v>185.9</c:v>
                </c:pt>
                <c:pt idx="170">
                  <c:v>187.00000000000003</c:v>
                </c:pt>
                <c:pt idx="171">
                  <c:v>188.10000000000002</c:v>
                </c:pt>
                <c:pt idx="172">
                  <c:v>189.20000000000002</c:v>
                </c:pt>
                <c:pt idx="173">
                  <c:v>190.3</c:v>
                </c:pt>
                <c:pt idx="174">
                  <c:v>191.4</c:v>
                </c:pt>
                <c:pt idx="175">
                  <c:v>192.50000000000003</c:v>
                </c:pt>
                <c:pt idx="176">
                  <c:v>193.60000000000002</c:v>
                </c:pt>
                <c:pt idx="177">
                  <c:v>194.70000000000002</c:v>
                </c:pt>
                <c:pt idx="178">
                  <c:v>195.8</c:v>
                </c:pt>
                <c:pt idx="179">
                  <c:v>196.9</c:v>
                </c:pt>
                <c:pt idx="180">
                  <c:v>198.00000000000003</c:v>
                </c:pt>
                <c:pt idx="181">
                  <c:v>199.10000000000002</c:v>
                </c:pt>
                <c:pt idx="182">
                  <c:v>200.20000000000002</c:v>
                </c:pt>
                <c:pt idx="183">
                  <c:v>201.3</c:v>
                </c:pt>
                <c:pt idx="184">
                  <c:v>202.4</c:v>
                </c:pt>
                <c:pt idx="185">
                  <c:v>203.50000000000003</c:v>
                </c:pt>
                <c:pt idx="186">
                  <c:v>204.60000000000002</c:v>
                </c:pt>
                <c:pt idx="187">
                  <c:v>205.70000000000002</c:v>
                </c:pt>
                <c:pt idx="188">
                  <c:v>206.8</c:v>
                </c:pt>
                <c:pt idx="189">
                  <c:v>207.9</c:v>
                </c:pt>
                <c:pt idx="190">
                  <c:v>209.00000000000003</c:v>
                </c:pt>
                <c:pt idx="191">
                  <c:v>210.10000000000002</c:v>
                </c:pt>
                <c:pt idx="192">
                  <c:v>211.20000000000002</c:v>
                </c:pt>
                <c:pt idx="193">
                  <c:v>212.3</c:v>
                </c:pt>
                <c:pt idx="194">
                  <c:v>213.4</c:v>
                </c:pt>
                <c:pt idx="195">
                  <c:v>214.50000000000003</c:v>
                </c:pt>
                <c:pt idx="196">
                  <c:v>215.60000000000002</c:v>
                </c:pt>
                <c:pt idx="197">
                  <c:v>216.70000000000002</c:v>
                </c:pt>
                <c:pt idx="198">
                  <c:v>217.8</c:v>
                </c:pt>
                <c:pt idx="199">
                  <c:v>218.9</c:v>
                </c:pt>
              </c:numCache>
            </c:numRef>
          </c:xVal>
          <c:yVal>
            <c:numRef>
              <c:f>'Hedging (Binary Call)'!$P$4:$P$203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87136"/>
        <c:axId val="227587712"/>
      </c:scatterChart>
      <c:valAx>
        <c:axId val="22758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7587712"/>
        <c:crosses val="autoZero"/>
        <c:crossBetween val="midCat"/>
      </c:valAx>
      <c:valAx>
        <c:axId val="227587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7587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Bid</a:t>
            </a:r>
            <a:r>
              <a:rPr lang="en-GB" baseline="0"/>
              <a:t> curves</a:t>
            </a:r>
            <a:endParaRPr lang="en-GB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'Calculations (Call)'!$Q$3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'Calculations (Call)'!$O$4:$O$203</c:f>
              <c:numCache>
                <c:formatCode>General</c:formatCode>
                <c:ptCount val="200"/>
                <c:pt idx="0">
                  <c:v>15.147186257614294</c:v>
                </c:pt>
                <c:pt idx="1">
                  <c:v>18.541298807309722</c:v>
                </c:pt>
                <c:pt idx="2">
                  <c:v>21.935411357005151</c:v>
                </c:pt>
                <c:pt idx="3">
                  <c:v>25.32952390670058</c:v>
                </c:pt>
                <c:pt idx="4">
                  <c:v>28.723636456396008</c:v>
                </c:pt>
                <c:pt idx="5">
                  <c:v>32.117749006091429</c:v>
                </c:pt>
                <c:pt idx="6">
                  <c:v>35.511861555786865</c:v>
                </c:pt>
                <c:pt idx="7">
                  <c:v>38.905974105482287</c:v>
                </c:pt>
                <c:pt idx="8">
                  <c:v>42.300086655177722</c:v>
                </c:pt>
                <c:pt idx="9">
                  <c:v>45.694199204873144</c:v>
                </c:pt>
                <c:pt idx="10">
                  <c:v>49.088311754568572</c:v>
                </c:pt>
                <c:pt idx="11">
                  <c:v>52.482424304264001</c:v>
                </c:pt>
                <c:pt idx="12">
                  <c:v>55.876536853959429</c:v>
                </c:pt>
                <c:pt idx="13">
                  <c:v>59.270649403654858</c:v>
                </c:pt>
                <c:pt idx="14">
                  <c:v>62.664761953350286</c:v>
                </c:pt>
                <c:pt idx="15">
                  <c:v>66.058874503045715</c:v>
                </c:pt>
                <c:pt idx="16">
                  <c:v>69.45298705274115</c:v>
                </c:pt>
                <c:pt idx="17">
                  <c:v>72.847099602436572</c:v>
                </c:pt>
                <c:pt idx="18">
                  <c:v>76.241212152131993</c:v>
                </c:pt>
                <c:pt idx="19">
                  <c:v>79.635324701827429</c:v>
                </c:pt>
                <c:pt idx="20">
                  <c:v>83.02943725152285</c:v>
                </c:pt>
                <c:pt idx="21">
                  <c:v>86.423549801218286</c:v>
                </c:pt>
                <c:pt idx="22">
                  <c:v>89.817662350913707</c:v>
                </c:pt>
                <c:pt idx="23">
                  <c:v>93.211774900609143</c:v>
                </c:pt>
                <c:pt idx="24">
                  <c:v>96.605887450304564</c:v>
                </c:pt>
                <c:pt idx="25">
                  <c:v>100</c:v>
                </c:pt>
                <c:pt idx="26">
                  <c:v>103.39411254969542</c:v>
                </c:pt>
                <c:pt idx="27">
                  <c:v>106.78822509939086</c:v>
                </c:pt>
                <c:pt idx="28">
                  <c:v>110.18233764908628</c:v>
                </c:pt>
                <c:pt idx="29">
                  <c:v>113.57645019878171</c:v>
                </c:pt>
                <c:pt idx="30">
                  <c:v>116.97056274847714</c:v>
                </c:pt>
                <c:pt idx="31">
                  <c:v>120.36467529817257</c:v>
                </c:pt>
                <c:pt idx="32">
                  <c:v>123.75878784786799</c:v>
                </c:pt>
                <c:pt idx="33">
                  <c:v>127.15290039756341</c:v>
                </c:pt>
                <c:pt idx="34">
                  <c:v>130.54701294725885</c:v>
                </c:pt>
                <c:pt idx="35">
                  <c:v>133.94112549695427</c:v>
                </c:pt>
                <c:pt idx="36">
                  <c:v>137.33523804664969</c:v>
                </c:pt>
                <c:pt idx="37">
                  <c:v>140.72935059634511</c:v>
                </c:pt>
                <c:pt idx="38">
                  <c:v>144.12346314604056</c:v>
                </c:pt>
                <c:pt idx="39">
                  <c:v>147.51757569573599</c:v>
                </c:pt>
                <c:pt idx="40">
                  <c:v>150.91168824543141</c:v>
                </c:pt>
                <c:pt idx="41">
                  <c:v>154.30580079512686</c:v>
                </c:pt>
                <c:pt idx="42">
                  <c:v>157.69991334482228</c:v>
                </c:pt>
                <c:pt idx="43">
                  <c:v>161.0940258945177</c:v>
                </c:pt>
                <c:pt idx="44">
                  <c:v>164.48813844421312</c:v>
                </c:pt>
                <c:pt idx="45">
                  <c:v>167.88225099390857</c:v>
                </c:pt>
                <c:pt idx="46">
                  <c:v>171.27636354360399</c:v>
                </c:pt>
                <c:pt idx="47">
                  <c:v>174.67047609329941</c:v>
                </c:pt>
                <c:pt idx="48">
                  <c:v>178.06458864299483</c:v>
                </c:pt>
                <c:pt idx="49">
                  <c:v>181.45870119269026</c:v>
                </c:pt>
                <c:pt idx="50">
                  <c:v>184.85281374238571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(Call)'!$Q$4:$Q$203</c:f>
              <c:numCache>
                <c:formatCode>General</c:formatCode>
                <c:ptCount val="200"/>
                <c:pt idx="0">
                  <c:v>2.6593437783714166E-16</c:v>
                </c:pt>
                <c:pt idx="1">
                  <c:v>-3.045168204920758E-18</c:v>
                </c:pt>
                <c:pt idx="2">
                  <c:v>-3.6378672992440453E-16</c:v>
                </c:pt>
                <c:pt idx="3">
                  <c:v>-1.6752925263173942E-14</c:v>
                </c:pt>
                <c:pt idx="4">
                  <c:v>-5.2872181633053521E-13</c:v>
                </c:pt>
                <c:pt idx="5">
                  <c:v>-1.3094105122242502E-11</c:v>
                </c:pt>
                <c:pt idx="6">
                  <c:v>-1.9802310961710218E-10</c:v>
                </c:pt>
                <c:pt idx="7">
                  <c:v>-2.0746561288276757E-9</c:v>
                </c:pt>
                <c:pt idx="8">
                  <c:v>-1.6486164354498074E-8</c:v>
                </c:pt>
                <c:pt idx="9">
                  <c:v>4.9900240697880921E-8</c:v>
                </c:pt>
                <c:pt idx="10">
                  <c:v>5.4280216525102619E-7</c:v>
                </c:pt>
                <c:pt idx="11">
                  <c:v>1.6499632926158159E-5</c:v>
                </c:pt>
                <c:pt idx="12">
                  <c:v>1.1944345421447178E-4</c:v>
                </c:pt>
                <c:pt idx="13">
                  <c:v>6.436019873658379E-4</c:v>
                </c:pt>
                <c:pt idx="14">
                  <c:v>3.0761521688930228E-3</c:v>
                </c:pt>
                <c:pt idx="15">
                  <c:v>1.0039117707638802E-2</c:v>
                </c:pt>
                <c:pt idx="16">
                  <c:v>3.3847126759333365E-2</c:v>
                </c:pt>
                <c:pt idx="17">
                  <c:v>8.844325577161713E-2</c:v>
                </c:pt>
                <c:pt idx="18">
                  <c:v>0.2060972280598288</c:v>
                </c:pt>
                <c:pt idx="19">
                  <c:v>0.43607495879206676</c:v>
                </c:pt>
                <c:pt idx="20">
                  <c:v>0.80773863341758678</c:v>
                </c:pt>
                <c:pt idx="21">
                  <c:v>1.4340408680856709</c:v>
                </c:pt>
                <c:pt idx="22">
                  <c:v>2.3099659984670393</c:v>
                </c:pt>
                <c:pt idx="23">
                  <c:v>3.5069781690896971</c:v>
                </c:pt>
                <c:pt idx="24">
                  <c:v>5.0478515344493564</c:v>
                </c:pt>
                <c:pt idx="25">
                  <c:v>6.8888790903707484</c:v>
                </c:pt>
                <c:pt idx="26">
                  <c:v>9.091457901037753</c:v>
                </c:pt>
                <c:pt idx="27">
                  <c:v>11.541442857014633</c:v>
                </c:pt>
                <c:pt idx="28">
                  <c:v>14.235567095411517</c:v>
                </c:pt>
                <c:pt idx="29">
                  <c:v>17.12369298443798</c:v>
                </c:pt>
                <c:pt idx="30">
                  <c:v>20.147975163657623</c:v>
                </c:pt>
                <c:pt idx="31">
                  <c:v>23.301113909514271</c:v>
                </c:pt>
                <c:pt idx="32">
                  <c:v>26.525303597816173</c:v>
                </c:pt>
                <c:pt idx="33">
                  <c:v>29.809120994423964</c:v>
                </c:pt>
                <c:pt idx="34">
                  <c:v>33.132374263677356</c:v>
                </c:pt>
                <c:pt idx="35">
                  <c:v>36.47978938177026</c:v>
                </c:pt>
                <c:pt idx="36">
                  <c:v>39.846881834478786</c:v>
                </c:pt>
                <c:pt idx="37">
                  <c:v>43.223443278292457</c:v>
                </c:pt>
                <c:pt idx="38">
                  <c:v>46.607185575428453</c:v>
                </c:pt>
                <c:pt idx="39">
                  <c:v>49.995155074648693</c:v>
                </c:pt>
                <c:pt idx="40">
                  <c:v>53.385498303170152</c:v>
                </c:pt>
                <c:pt idx="41">
                  <c:v>56.777600575283259</c:v>
                </c:pt>
                <c:pt idx="42">
                  <c:v>60.170476816248758</c:v>
                </c:pt>
                <c:pt idx="43">
                  <c:v>63.563903994942329</c:v>
                </c:pt>
                <c:pt idx="44">
                  <c:v>66.957631847003782</c:v>
                </c:pt>
                <c:pt idx="45">
                  <c:v>70.351519121446231</c:v>
                </c:pt>
                <c:pt idx="46">
                  <c:v>73.745517392758899</c:v>
                </c:pt>
                <c:pt idx="47">
                  <c:v>77.139561220409036</c:v>
                </c:pt>
                <c:pt idx="48">
                  <c:v>80.533635429851671</c:v>
                </c:pt>
                <c:pt idx="49">
                  <c:v>83.927723690949762</c:v>
                </c:pt>
                <c:pt idx="50">
                  <c:v>87.321817379678578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'Calculations (Call)'!$R$3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numRef>
              <c:f>'Calculations (Call)'!$O$4:$O$203</c:f>
              <c:numCache>
                <c:formatCode>General</c:formatCode>
                <c:ptCount val="200"/>
                <c:pt idx="0">
                  <c:v>15.147186257614294</c:v>
                </c:pt>
                <c:pt idx="1">
                  <c:v>18.541298807309722</c:v>
                </c:pt>
                <c:pt idx="2">
                  <c:v>21.935411357005151</c:v>
                </c:pt>
                <c:pt idx="3">
                  <c:v>25.32952390670058</c:v>
                </c:pt>
                <c:pt idx="4">
                  <c:v>28.723636456396008</c:v>
                </c:pt>
                <c:pt idx="5">
                  <c:v>32.117749006091429</c:v>
                </c:pt>
                <c:pt idx="6">
                  <c:v>35.511861555786865</c:v>
                </c:pt>
                <c:pt idx="7">
                  <c:v>38.905974105482287</c:v>
                </c:pt>
                <c:pt idx="8">
                  <c:v>42.300086655177722</c:v>
                </c:pt>
                <c:pt idx="9">
                  <c:v>45.694199204873144</c:v>
                </c:pt>
                <c:pt idx="10">
                  <c:v>49.088311754568572</c:v>
                </c:pt>
                <c:pt idx="11">
                  <c:v>52.482424304264001</c:v>
                </c:pt>
                <c:pt idx="12">
                  <c:v>55.876536853959429</c:v>
                </c:pt>
                <c:pt idx="13">
                  <c:v>59.270649403654858</c:v>
                </c:pt>
                <c:pt idx="14">
                  <c:v>62.664761953350286</c:v>
                </c:pt>
                <c:pt idx="15">
                  <c:v>66.058874503045715</c:v>
                </c:pt>
                <c:pt idx="16">
                  <c:v>69.45298705274115</c:v>
                </c:pt>
                <c:pt idx="17">
                  <c:v>72.847099602436572</c:v>
                </c:pt>
                <c:pt idx="18">
                  <c:v>76.241212152131993</c:v>
                </c:pt>
                <c:pt idx="19">
                  <c:v>79.635324701827429</c:v>
                </c:pt>
                <c:pt idx="20">
                  <c:v>83.02943725152285</c:v>
                </c:pt>
                <c:pt idx="21">
                  <c:v>86.423549801218286</c:v>
                </c:pt>
                <c:pt idx="22">
                  <c:v>89.817662350913707</c:v>
                </c:pt>
                <c:pt idx="23">
                  <c:v>93.211774900609143</c:v>
                </c:pt>
                <c:pt idx="24">
                  <c:v>96.605887450304564</c:v>
                </c:pt>
                <c:pt idx="25">
                  <c:v>100</c:v>
                </c:pt>
                <c:pt idx="26">
                  <c:v>103.39411254969542</c:v>
                </c:pt>
                <c:pt idx="27">
                  <c:v>106.78822509939086</c:v>
                </c:pt>
                <c:pt idx="28">
                  <c:v>110.18233764908628</c:v>
                </c:pt>
                <c:pt idx="29">
                  <c:v>113.57645019878171</c:v>
                </c:pt>
                <c:pt idx="30">
                  <c:v>116.97056274847714</c:v>
                </c:pt>
                <c:pt idx="31">
                  <c:v>120.36467529817257</c:v>
                </c:pt>
                <c:pt idx="32">
                  <c:v>123.75878784786799</c:v>
                </c:pt>
                <c:pt idx="33">
                  <c:v>127.15290039756341</c:v>
                </c:pt>
                <c:pt idx="34">
                  <c:v>130.54701294725885</c:v>
                </c:pt>
                <c:pt idx="35">
                  <c:v>133.94112549695427</c:v>
                </c:pt>
                <c:pt idx="36">
                  <c:v>137.33523804664969</c:v>
                </c:pt>
                <c:pt idx="37">
                  <c:v>140.72935059634511</c:v>
                </c:pt>
                <c:pt idx="38">
                  <c:v>144.12346314604056</c:v>
                </c:pt>
                <c:pt idx="39">
                  <c:v>147.51757569573599</c:v>
                </c:pt>
                <c:pt idx="40">
                  <c:v>150.91168824543141</c:v>
                </c:pt>
                <c:pt idx="41">
                  <c:v>154.30580079512686</c:v>
                </c:pt>
                <c:pt idx="42">
                  <c:v>157.69991334482228</c:v>
                </c:pt>
                <c:pt idx="43">
                  <c:v>161.0940258945177</c:v>
                </c:pt>
                <c:pt idx="44">
                  <c:v>164.48813844421312</c:v>
                </c:pt>
                <c:pt idx="45">
                  <c:v>167.88225099390857</c:v>
                </c:pt>
                <c:pt idx="46">
                  <c:v>171.27636354360399</c:v>
                </c:pt>
                <c:pt idx="47">
                  <c:v>174.67047609329941</c:v>
                </c:pt>
                <c:pt idx="48">
                  <c:v>178.06458864299483</c:v>
                </c:pt>
                <c:pt idx="49">
                  <c:v>181.45870119269026</c:v>
                </c:pt>
                <c:pt idx="50">
                  <c:v>184.85281374238571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(Call)'!$R$4:$R$203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89440"/>
        <c:axId val="228564992"/>
      </c:scatterChart>
      <c:valAx>
        <c:axId val="22758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564992"/>
        <c:crosses val="autoZero"/>
        <c:crossBetween val="midCat"/>
      </c:valAx>
      <c:valAx>
        <c:axId val="228564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758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baseline="0"/>
              <a:t>Offer curves</a:t>
            </a:r>
            <a:endParaRPr lang="en-GB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'Calculations (Call)'!$T$3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'Calculations (Call)'!$O$4:$O$203</c:f>
              <c:numCache>
                <c:formatCode>General</c:formatCode>
                <c:ptCount val="200"/>
                <c:pt idx="0">
                  <c:v>15.147186257614294</c:v>
                </c:pt>
                <c:pt idx="1">
                  <c:v>18.541298807309722</c:v>
                </c:pt>
                <c:pt idx="2">
                  <c:v>21.935411357005151</c:v>
                </c:pt>
                <c:pt idx="3">
                  <c:v>25.32952390670058</c:v>
                </c:pt>
                <c:pt idx="4">
                  <c:v>28.723636456396008</c:v>
                </c:pt>
                <c:pt idx="5">
                  <c:v>32.117749006091429</c:v>
                </c:pt>
                <c:pt idx="6">
                  <c:v>35.511861555786865</c:v>
                </c:pt>
                <c:pt idx="7">
                  <c:v>38.905974105482287</c:v>
                </c:pt>
                <c:pt idx="8">
                  <c:v>42.300086655177722</c:v>
                </c:pt>
                <c:pt idx="9">
                  <c:v>45.694199204873144</c:v>
                </c:pt>
                <c:pt idx="10">
                  <c:v>49.088311754568572</c:v>
                </c:pt>
                <c:pt idx="11">
                  <c:v>52.482424304264001</c:v>
                </c:pt>
                <c:pt idx="12">
                  <c:v>55.876536853959429</c:v>
                </c:pt>
                <c:pt idx="13">
                  <c:v>59.270649403654858</c:v>
                </c:pt>
                <c:pt idx="14">
                  <c:v>62.664761953350286</c:v>
                </c:pt>
                <c:pt idx="15">
                  <c:v>66.058874503045715</c:v>
                </c:pt>
                <c:pt idx="16">
                  <c:v>69.45298705274115</c:v>
                </c:pt>
                <c:pt idx="17">
                  <c:v>72.847099602436572</c:v>
                </c:pt>
                <c:pt idx="18">
                  <c:v>76.241212152131993</c:v>
                </c:pt>
                <c:pt idx="19">
                  <c:v>79.635324701827429</c:v>
                </c:pt>
                <c:pt idx="20">
                  <c:v>83.02943725152285</c:v>
                </c:pt>
                <c:pt idx="21">
                  <c:v>86.423549801218286</c:v>
                </c:pt>
                <c:pt idx="22">
                  <c:v>89.817662350913707</c:v>
                </c:pt>
                <c:pt idx="23">
                  <c:v>93.211774900609143</c:v>
                </c:pt>
                <c:pt idx="24">
                  <c:v>96.605887450304564</c:v>
                </c:pt>
                <c:pt idx="25">
                  <c:v>100</c:v>
                </c:pt>
                <c:pt idx="26">
                  <c:v>103.39411254969542</c:v>
                </c:pt>
                <c:pt idx="27">
                  <c:v>106.78822509939086</c:v>
                </c:pt>
                <c:pt idx="28">
                  <c:v>110.18233764908628</c:v>
                </c:pt>
                <c:pt idx="29">
                  <c:v>113.57645019878171</c:v>
                </c:pt>
                <c:pt idx="30">
                  <c:v>116.97056274847714</c:v>
                </c:pt>
                <c:pt idx="31">
                  <c:v>120.36467529817257</c:v>
                </c:pt>
                <c:pt idx="32">
                  <c:v>123.75878784786799</c:v>
                </c:pt>
                <c:pt idx="33">
                  <c:v>127.15290039756341</c:v>
                </c:pt>
                <c:pt idx="34">
                  <c:v>130.54701294725885</c:v>
                </c:pt>
                <c:pt idx="35">
                  <c:v>133.94112549695427</c:v>
                </c:pt>
                <c:pt idx="36">
                  <c:v>137.33523804664969</c:v>
                </c:pt>
                <c:pt idx="37">
                  <c:v>140.72935059634511</c:v>
                </c:pt>
                <c:pt idx="38">
                  <c:v>144.12346314604056</c:v>
                </c:pt>
                <c:pt idx="39">
                  <c:v>147.51757569573599</c:v>
                </c:pt>
                <c:pt idx="40">
                  <c:v>150.91168824543141</c:v>
                </c:pt>
                <c:pt idx="41">
                  <c:v>154.30580079512686</c:v>
                </c:pt>
                <c:pt idx="42">
                  <c:v>157.69991334482228</c:v>
                </c:pt>
                <c:pt idx="43">
                  <c:v>161.0940258945177</c:v>
                </c:pt>
                <c:pt idx="44">
                  <c:v>164.48813844421312</c:v>
                </c:pt>
                <c:pt idx="45">
                  <c:v>167.88225099390857</c:v>
                </c:pt>
                <c:pt idx="46">
                  <c:v>171.27636354360399</c:v>
                </c:pt>
                <c:pt idx="47">
                  <c:v>174.67047609329941</c:v>
                </c:pt>
                <c:pt idx="48">
                  <c:v>178.06458864299483</c:v>
                </c:pt>
                <c:pt idx="49">
                  <c:v>181.45870119269026</c:v>
                </c:pt>
                <c:pt idx="50">
                  <c:v>184.85281374238571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(Call)'!$T$4:$T$203</c:f>
              <c:numCache>
                <c:formatCode>General</c:formatCode>
                <c:ptCount val="200"/>
                <c:pt idx="0">
                  <c:v>-1.4316801029119331E-10</c:v>
                </c:pt>
                <c:pt idx="1">
                  <c:v>1.1292026262744664E-12</c:v>
                </c:pt>
                <c:pt idx="2">
                  <c:v>9.4178037031020012E-11</c:v>
                </c:pt>
                <c:pt idx="3">
                  <c:v>1.192671979419675E-9</c:v>
                </c:pt>
                <c:pt idx="4">
                  <c:v>-1.088848651430581E-8</c:v>
                </c:pt>
                <c:pt idx="5">
                  <c:v>-1.0537480600064629E-7</c:v>
                </c:pt>
                <c:pt idx="6">
                  <c:v>-3.2392381702602581E-6</c:v>
                </c:pt>
                <c:pt idx="7">
                  <c:v>-2.5289722810511519E-5</c:v>
                </c:pt>
                <c:pt idx="8">
                  <c:v>-1.4292176058136713E-4</c:v>
                </c:pt>
                <c:pt idx="9">
                  <c:v>-7.0985792789131981E-4</c:v>
                </c:pt>
                <c:pt idx="10">
                  <c:v>-2.3656831698919008E-3</c:v>
                </c:pt>
                <c:pt idx="11">
                  <c:v>-8.1906472057365794E-3</c:v>
                </c:pt>
                <c:pt idx="12">
                  <c:v>-2.1907066136944008E-2</c:v>
                </c:pt>
                <c:pt idx="13">
                  <c:v>-5.244999401138805E-2</c:v>
                </c:pt>
                <c:pt idx="14">
                  <c:v>-0.11497378020295265</c:v>
                </c:pt>
                <c:pt idx="15">
                  <c:v>-0.22051614885199131</c:v>
                </c:pt>
                <c:pt idx="16">
                  <c:v>-0.41131672957005178</c:v>
                </c:pt>
                <c:pt idx="17">
                  <c:v>-0.6959291900056741</c:v>
                </c:pt>
                <c:pt idx="18">
                  <c:v>-1.1152451453686034</c:v>
                </c:pt>
                <c:pt idx="19">
                  <c:v>-1.7025410304457436</c:v>
                </c:pt>
                <c:pt idx="20">
                  <c:v>-2.4578431750072722</c:v>
                </c:pt>
                <c:pt idx="21">
                  <c:v>-3.4553901480751898</c:v>
                </c:pt>
                <c:pt idx="22">
                  <c:v>-4.654724948949637</c:v>
                </c:pt>
                <c:pt idx="23">
                  <c:v>-6.0905805727004836</c:v>
                </c:pt>
                <c:pt idx="24">
                  <c:v>-7.7623142089913362</c:v>
                </c:pt>
                <c:pt idx="25">
                  <c:v>-9.634926502776187</c:v>
                </c:pt>
                <c:pt idx="26">
                  <c:v>-11.750750655046616</c:v>
                </c:pt>
                <c:pt idx="27">
                  <c:v>-14.040010081914463</c:v>
                </c:pt>
                <c:pt idx="28">
                  <c:v>-16.510517478744337</c:v>
                </c:pt>
                <c:pt idx="29">
                  <c:v>-19.139981280905065</c:v>
                </c:pt>
                <c:pt idx="30">
                  <c:v>-21.892704266990847</c:v>
                </c:pt>
                <c:pt idx="31">
                  <c:v>-24.780067971739076</c:v>
                </c:pt>
                <c:pt idx="32">
                  <c:v>-27.754970414017052</c:v>
                </c:pt>
                <c:pt idx="33">
                  <c:v>-30.815271915779483</c:v>
                </c:pt>
                <c:pt idx="34">
                  <c:v>-33.944857719816461</c:v>
                </c:pt>
                <c:pt idx="35">
                  <c:v>-37.125173278187155</c:v>
                </c:pt>
                <c:pt idx="36">
                  <c:v>-40.357503570049694</c:v>
                </c:pt>
                <c:pt idx="37">
                  <c:v>-43.621763490271569</c:v>
                </c:pt>
                <c:pt idx="38">
                  <c:v>-46.915860952920937</c:v>
                </c:pt>
                <c:pt idx="39">
                  <c:v>-50.232997748416693</c:v>
                </c:pt>
                <c:pt idx="40">
                  <c:v>-53.566390963954575</c:v>
                </c:pt>
                <c:pt idx="41">
                  <c:v>-56.915761612708764</c:v>
                </c:pt>
                <c:pt idx="42">
                  <c:v>-60.274553270444642</c:v>
                </c:pt>
                <c:pt idx="43">
                  <c:v>-63.641859676397914</c:v>
                </c:pt>
                <c:pt idx="44">
                  <c:v>-67.015454683448837</c:v>
                </c:pt>
                <c:pt idx="45">
                  <c:v>-70.393312010928611</c:v>
                </c:pt>
                <c:pt idx="46">
                  <c:v>-73.775081965669472</c:v>
                </c:pt>
                <c:pt idx="47">
                  <c:v>-77.158956490987833</c:v>
                </c:pt>
                <c:pt idx="48">
                  <c:v>-80.544499171924812</c:v>
                </c:pt>
                <c:pt idx="49">
                  <c:v>-83.930952521229628</c:v>
                </c:pt>
                <c:pt idx="50">
                  <c:v>-87.31776486254067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'Calculations (Call)'!$U$3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numRef>
              <c:f>'Calculations (Call)'!$O$4:$O$203</c:f>
              <c:numCache>
                <c:formatCode>General</c:formatCode>
                <c:ptCount val="200"/>
                <c:pt idx="0">
                  <c:v>15.147186257614294</c:v>
                </c:pt>
                <c:pt idx="1">
                  <c:v>18.541298807309722</c:v>
                </c:pt>
                <c:pt idx="2">
                  <c:v>21.935411357005151</c:v>
                </c:pt>
                <c:pt idx="3">
                  <c:v>25.32952390670058</c:v>
                </c:pt>
                <c:pt idx="4">
                  <c:v>28.723636456396008</c:v>
                </c:pt>
                <c:pt idx="5">
                  <c:v>32.117749006091429</c:v>
                </c:pt>
                <c:pt idx="6">
                  <c:v>35.511861555786865</c:v>
                </c:pt>
                <c:pt idx="7">
                  <c:v>38.905974105482287</c:v>
                </c:pt>
                <c:pt idx="8">
                  <c:v>42.300086655177722</c:v>
                </c:pt>
                <c:pt idx="9">
                  <c:v>45.694199204873144</c:v>
                </c:pt>
                <c:pt idx="10">
                  <c:v>49.088311754568572</c:v>
                </c:pt>
                <c:pt idx="11">
                  <c:v>52.482424304264001</c:v>
                </c:pt>
                <c:pt idx="12">
                  <c:v>55.876536853959429</c:v>
                </c:pt>
                <c:pt idx="13">
                  <c:v>59.270649403654858</c:v>
                </c:pt>
                <c:pt idx="14">
                  <c:v>62.664761953350286</c:v>
                </c:pt>
                <c:pt idx="15">
                  <c:v>66.058874503045715</c:v>
                </c:pt>
                <c:pt idx="16">
                  <c:v>69.45298705274115</c:v>
                </c:pt>
                <c:pt idx="17">
                  <c:v>72.847099602436572</c:v>
                </c:pt>
                <c:pt idx="18">
                  <c:v>76.241212152131993</c:v>
                </c:pt>
                <c:pt idx="19">
                  <c:v>79.635324701827429</c:v>
                </c:pt>
                <c:pt idx="20">
                  <c:v>83.02943725152285</c:v>
                </c:pt>
                <c:pt idx="21">
                  <c:v>86.423549801218286</c:v>
                </c:pt>
                <c:pt idx="22">
                  <c:v>89.817662350913707</c:v>
                </c:pt>
                <c:pt idx="23">
                  <c:v>93.211774900609143</c:v>
                </c:pt>
                <c:pt idx="24">
                  <c:v>96.605887450304564</c:v>
                </c:pt>
                <c:pt idx="25">
                  <c:v>100</c:v>
                </c:pt>
                <c:pt idx="26">
                  <c:v>103.39411254969542</c:v>
                </c:pt>
                <c:pt idx="27">
                  <c:v>106.78822509939086</c:v>
                </c:pt>
                <c:pt idx="28">
                  <c:v>110.18233764908628</c:v>
                </c:pt>
                <c:pt idx="29">
                  <c:v>113.57645019878171</c:v>
                </c:pt>
                <c:pt idx="30">
                  <c:v>116.97056274847714</c:v>
                </c:pt>
                <c:pt idx="31">
                  <c:v>120.36467529817257</c:v>
                </c:pt>
                <c:pt idx="32">
                  <c:v>123.75878784786799</c:v>
                </c:pt>
                <c:pt idx="33">
                  <c:v>127.15290039756341</c:v>
                </c:pt>
                <c:pt idx="34">
                  <c:v>130.54701294725885</c:v>
                </c:pt>
                <c:pt idx="35">
                  <c:v>133.94112549695427</c:v>
                </c:pt>
                <c:pt idx="36">
                  <c:v>137.33523804664969</c:v>
                </c:pt>
                <c:pt idx="37">
                  <c:v>140.72935059634511</c:v>
                </c:pt>
                <c:pt idx="38">
                  <c:v>144.12346314604056</c:v>
                </c:pt>
                <c:pt idx="39">
                  <c:v>147.51757569573599</c:v>
                </c:pt>
                <c:pt idx="40">
                  <c:v>150.91168824543141</c:v>
                </c:pt>
                <c:pt idx="41">
                  <c:v>154.30580079512686</c:v>
                </c:pt>
                <c:pt idx="42">
                  <c:v>157.69991334482228</c:v>
                </c:pt>
                <c:pt idx="43">
                  <c:v>161.0940258945177</c:v>
                </c:pt>
                <c:pt idx="44">
                  <c:v>164.48813844421312</c:v>
                </c:pt>
                <c:pt idx="45">
                  <c:v>167.88225099390857</c:v>
                </c:pt>
                <c:pt idx="46">
                  <c:v>171.27636354360399</c:v>
                </c:pt>
                <c:pt idx="47">
                  <c:v>174.67047609329941</c:v>
                </c:pt>
                <c:pt idx="48">
                  <c:v>178.06458864299483</c:v>
                </c:pt>
                <c:pt idx="49">
                  <c:v>181.45870119269026</c:v>
                </c:pt>
                <c:pt idx="50">
                  <c:v>184.85281374238571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(Call)'!$U$4:$U$203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567296"/>
        <c:axId val="228567872"/>
      </c:scatterChart>
      <c:valAx>
        <c:axId val="2285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567872"/>
        <c:crosses val="autoZero"/>
        <c:crossBetween val="midCat"/>
      </c:valAx>
      <c:valAx>
        <c:axId val="2285678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8567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Option envelope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1"/>
          <c:tx>
            <c:strRef>
              <c:f>'Calculations (Calendar Spread)'!$Q$3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numRef>
              <c:f>'Calculations (Calendar Spread)'!$O$4:$O$203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4.9400000000000004</c:v>
                </c:pt>
                <c:pt idx="2">
                  <c:v>9.8800000000000008</c:v>
                </c:pt>
                <c:pt idx="3">
                  <c:v>14.82</c:v>
                </c:pt>
                <c:pt idx="4">
                  <c:v>19.760000000000002</c:v>
                </c:pt>
                <c:pt idx="5">
                  <c:v>24.700000000000003</c:v>
                </c:pt>
                <c:pt idx="6">
                  <c:v>29.64</c:v>
                </c:pt>
                <c:pt idx="7">
                  <c:v>34.580000000000005</c:v>
                </c:pt>
                <c:pt idx="8">
                  <c:v>39.520000000000003</c:v>
                </c:pt>
                <c:pt idx="9">
                  <c:v>44.46</c:v>
                </c:pt>
                <c:pt idx="10">
                  <c:v>49.400000000000006</c:v>
                </c:pt>
                <c:pt idx="11">
                  <c:v>54.34</c:v>
                </c:pt>
                <c:pt idx="12">
                  <c:v>59.28</c:v>
                </c:pt>
                <c:pt idx="13">
                  <c:v>64.22</c:v>
                </c:pt>
                <c:pt idx="14">
                  <c:v>69.160000000000011</c:v>
                </c:pt>
                <c:pt idx="15">
                  <c:v>74.100000000000009</c:v>
                </c:pt>
                <c:pt idx="16">
                  <c:v>79.040000000000006</c:v>
                </c:pt>
                <c:pt idx="17">
                  <c:v>83.98</c:v>
                </c:pt>
                <c:pt idx="18">
                  <c:v>88.92</c:v>
                </c:pt>
                <c:pt idx="19">
                  <c:v>93.860000000000014</c:v>
                </c:pt>
                <c:pt idx="20">
                  <c:v>98.800000000000011</c:v>
                </c:pt>
                <c:pt idx="21">
                  <c:v>103.74000000000001</c:v>
                </c:pt>
                <c:pt idx="22">
                  <c:v>108.68</c:v>
                </c:pt>
                <c:pt idx="23">
                  <c:v>113.62</c:v>
                </c:pt>
                <c:pt idx="24">
                  <c:v>118.56</c:v>
                </c:pt>
                <c:pt idx="25">
                  <c:v>123.50000000000001</c:v>
                </c:pt>
                <c:pt idx="26">
                  <c:v>128.44</c:v>
                </c:pt>
                <c:pt idx="27">
                  <c:v>133.38000000000002</c:v>
                </c:pt>
                <c:pt idx="28">
                  <c:v>138.32000000000002</c:v>
                </c:pt>
                <c:pt idx="29">
                  <c:v>143.26000000000002</c:v>
                </c:pt>
                <c:pt idx="30">
                  <c:v>148.20000000000002</c:v>
                </c:pt>
                <c:pt idx="31">
                  <c:v>153.14000000000001</c:v>
                </c:pt>
                <c:pt idx="32">
                  <c:v>158.08000000000001</c:v>
                </c:pt>
                <c:pt idx="33">
                  <c:v>163.02000000000001</c:v>
                </c:pt>
                <c:pt idx="34">
                  <c:v>167.96</c:v>
                </c:pt>
                <c:pt idx="35">
                  <c:v>172.9</c:v>
                </c:pt>
                <c:pt idx="36">
                  <c:v>177.84</c:v>
                </c:pt>
                <c:pt idx="37">
                  <c:v>182.78</c:v>
                </c:pt>
                <c:pt idx="38">
                  <c:v>187.72000000000003</c:v>
                </c:pt>
                <c:pt idx="39">
                  <c:v>192.66000000000003</c:v>
                </c:pt>
                <c:pt idx="40">
                  <c:v>197.60000000000002</c:v>
                </c:pt>
                <c:pt idx="41">
                  <c:v>202.54000000000002</c:v>
                </c:pt>
                <c:pt idx="42">
                  <c:v>207.48000000000002</c:v>
                </c:pt>
                <c:pt idx="43">
                  <c:v>212.42000000000002</c:v>
                </c:pt>
                <c:pt idx="44">
                  <c:v>217.36</c:v>
                </c:pt>
                <c:pt idx="45">
                  <c:v>222.3</c:v>
                </c:pt>
                <c:pt idx="46">
                  <c:v>227.24</c:v>
                </c:pt>
                <c:pt idx="47">
                  <c:v>232.18</c:v>
                </c:pt>
                <c:pt idx="48">
                  <c:v>237.12</c:v>
                </c:pt>
                <c:pt idx="49">
                  <c:v>242.06000000000003</c:v>
                </c:pt>
                <c:pt idx="50">
                  <c:v>247.00000000000003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(Calendar Spread)'!$Q$4:$Q$203</c:f>
              <c:numCache>
                <c:formatCode>General</c:formatCode>
                <c:ptCount val="200"/>
                <c:pt idx="0">
                  <c:v>0</c:v>
                </c:pt>
                <c:pt idx="1">
                  <c:v>-5.1603848432094767E-22</c:v>
                </c:pt>
                <c:pt idx="2">
                  <c:v>-3.0637199233334933E-19</c:v>
                </c:pt>
                <c:pt idx="3">
                  <c:v>-7.3101757711129745E-17</c:v>
                </c:pt>
                <c:pt idx="4">
                  <c:v>-9.5102473056513443E-15</c:v>
                </c:pt>
                <c:pt idx="5">
                  <c:v>-7.6867774144473035E-13</c:v>
                </c:pt>
                <c:pt idx="6">
                  <c:v>-4.1335912847204738E-11</c:v>
                </c:pt>
                <c:pt idx="7">
                  <c:v>-1.5328578103768624E-9</c:v>
                </c:pt>
                <c:pt idx="8">
                  <c:v>-4.0911886938442572E-8</c:v>
                </c:pt>
                <c:pt idx="9">
                  <c:v>-7.0011074931038951E-7</c:v>
                </c:pt>
                <c:pt idx="10">
                  <c:v>-9.8319605493039044E-6</c:v>
                </c:pt>
                <c:pt idx="11">
                  <c:v>-4.0732176630104385E-5</c:v>
                </c:pt>
                <c:pt idx="12">
                  <c:v>2.6279254259753496E-4</c:v>
                </c:pt>
                <c:pt idx="13">
                  <c:v>5.5962500227957034E-3</c:v>
                </c:pt>
                <c:pt idx="14">
                  <c:v>5.8358552279623985E-2</c:v>
                </c:pt>
                <c:pt idx="15">
                  <c:v>0.25753850357926938</c:v>
                </c:pt>
                <c:pt idx="16">
                  <c:v>0.94683893397269747</c:v>
                </c:pt>
                <c:pt idx="17">
                  <c:v>2.0506380849087398</c:v>
                </c:pt>
                <c:pt idx="18">
                  <c:v>3.2993138100339952</c:v>
                </c:pt>
                <c:pt idx="19">
                  <c:v>4.4951849161312873</c:v>
                </c:pt>
                <c:pt idx="20">
                  <c:v>5.6180346953507243</c:v>
                </c:pt>
                <c:pt idx="21">
                  <c:v>6.6202999603200841</c:v>
                </c:pt>
                <c:pt idx="22">
                  <c:v>7.5190946957505469</c:v>
                </c:pt>
                <c:pt idx="23">
                  <c:v>8.2979821843654342</c:v>
                </c:pt>
                <c:pt idx="24">
                  <c:v>8.9616307474161587</c:v>
                </c:pt>
                <c:pt idx="25">
                  <c:v>9.5309487737124563</c:v>
                </c:pt>
                <c:pt idx="26">
                  <c:v>9.9919148930830719</c:v>
                </c:pt>
                <c:pt idx="27">
                  <c:v>10.379728569319084</c:v>
                </c:pt>
                <c:pt idx="28">
                  <c:v>10.694365251478615</c:v>
                </c:pt>
                <c:pt idx="29">
                  <c:v>10.948080458559563</c:v>
                </c:pt>
                <c:pt idx="30">
                  <c:v>11.156370156163984</c:v>
                </c:pt>
                <c:pt idx="31">
                  <c:v>11.317172295957528</c:v>
                </c:pt>
                <c:pt idx="32">
                  <c:v>11.448271771708827</c:v>
                </c:pt>
                <c:pt idx="33">
                  <c:v>11.551207712765073</c:v>
                </c:pt>
                <c:pt idx="34">
                  <c:v>11.631983253668006</c:v>
                </c:pt>
                <c:pt idx="35">
                  <c:v>11.696869350818188</c:v>
                </c:pt>
                <c:pt idx="36">
                  <c:v>11.745806362342119</c:v>
                </c:pt>
                <c:pt idx="37">
                  <c:v>11.785109388227735</c:v>
                </c:pt>
                <c:pt idx="38">
                  <c:v>11.815500429451239</c:v>
                </c:pt>
                <c:pt idx="39">
                  <c:v>11.839068149827009</c:v>
                </c:pt>
                <c:pt idx="40">
                  <c:v>11.857839876176122</c:v>
                </c:pt>
                <c:pt idx="41">
                  <c:v>11.871904736682254</c:v>
                </c:pt>
                <c:pt idx="42">
                  <c:v>11.883189103948524</c:v>
                </c:pt>
                <c:pt idx="43">
                  <c:v>11.891951935134136</c:v>
                </c:pt>
                <c:pt idx="44">
                  <c:v>11.898841106495748</c:v>
                </c:pt>
                <c:pt idx="45">
                  <c:v>11.904452661284541</c:v>
                </c:pt>
                <c:pt idx="46">
                  <c:v>11.908882669521851</c:v>
                </c:pt>
                <c:pt idx="47">
                  <c:v>11.91267228770683</c:v>
                </c:pt>
                <c:pt idx="48">
                  <c:v>11.915951805300827</c:v>
                </c:pt>
                <c:pt idx="49">
                  <c:v>11.918951564028474</c:v>
                </c:pt>
                <c:pt idx="50">
                  <c:v>11.921840977962006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</c:ser>
        <c:ser>
          <c:idx val="2"/>
          <c:order val="0"/>
          <c:tx>
            <c:strRef>
              <c:f>'Calculations (Calendar Spread)'!$T$3</c:f>
              <c:strCache>
                <c:ptCount val="1"/>
                <c:pt idx="0">
                  <c:v>Offer</c:v>
                </c:pt>
              </c:strCache>
            </c:strRef>
          </c:tx>
          <c:marker>
            <c:symbol val="none"/>
          </c:marker>
          <c:xVal>
            <c:numRef>
              <c:f>'Calculations (Calendar Spread)'!$O$4:$O$203</c:f>
              <c:numCache>
                <c:formatCode>General</c:formatCode>
                <c:ptCount val="200"/>
                <c:pt idx="0">
                  <c:v>0</c:v>
                </c:pt>
                <c:pt idx="1">
                  <c:v>4.9400000000000004</c:v>
                </c:pt>
                <c:pt idx="2">
                  <c:v>9.8800000000000008</c:v>
                </c:pt>
                <c:pt idx="3">
                  <c:v>14.82</c:v>
                </c:pt>
                <c:pt idx="4">
                  <c:v>19.760000000000002</c:v>
                </c:pt>
                <c:pt idx="5">
                  <c:v>24.700000000000003</c:v>
                </c:pt>
                <c:pt idx="6">
                  <c:v>29.64</c:v>
                </c:pt>
                <c:pt idx="7">
                  <c:v>34.580000000000005</c:v>
                </c:pt>
                <c:pt idx="8">
                  <c:v>39.520000000000003</c:v>
                </c:pt>
                <c:pt idx="9">
                  <c:v>44.46</c:v>
                </c:pt>
                <c:pt idx="10">
                  <c:v>49.400000000000006</c:v>
                </c:pt>
                <c:pt idx="11">
                  <c:v>54.34</c:v>
                </c:pt>
                <c:pt idx="12">
                  <c:v>59.28</c:v>
                </c:pt>
                <c:pt idx="13">
                  <c:v>64.22</c:v>
                </c:pt>
                <c:pt idx="14">
                  <c:v>69.160000000000011</c:v>
                </c:pt>
                <c:pt idx="15">
                  <c:v>74.100000000000009</c:v>
                </c:pt>
                <c:pt idx="16">
                  <c:v>79.040000000000006</c:v>
                </c:pt>
                <c:pt idx="17">
                  <c:v>83.98</c:v>
                </c:pt>
                <c:pt idx="18">
                  <c:v>88.92</c:v>
                </c:pt>
                <c:pt idx="19">
                  <c:v>93.860000000000014</c:v>
                </c:pt>
                <c:pt idx="20">
                  <c:v>98.800000000000011</c:v>
                </c:pt>
                <c:pt idx="21">
                  <c:v>103.74000000000001</c:v>
                </c:pt>
                <c:pt idx="22">
                  <c:v>108.68</c:v>
                </c:pt>
                <c:pt idx="23">
                  <c:v>113.62</c:v>
                </c:pt>
                <c:pt idx="24">
                  <c:v>118.56</c:v>
                </c:pt>
                <c:pt idx="25">
                  <c:v>123.50000000000001</c:v>
                </c:pt>
                <c:pt idx="26">
                  <c:v>128.44</c:v>
                </c:pt>
                <c:pt idx="27">
                  <c:v>133.38000000000002</c:v>
                </c:pt>
                <c:pt idx="28">
                  <c:v>138.32000000000002</c:v>
                </c:pt>
                <c:pt idx="29">
                  <c:v>143.26000000000002</c:v>
                </c:pt>
                <c:pt idx="30">
                  <c:v>148.20000000000002</c:v>
                </c:pt>
                <c:pt idx="31">
                  <c:v>153.14000000000001</c:v>
                </c:pt>
                <c:pt idx="32">
                  <c:v>158.08000000000001</c:v>
                </c:pt>
                <c:pt idx="33">
                  <c:v>163.02000000000001</c:v>
                </c:pt>
                <c:pt idx="34">
                  <c:v>167.96</c:v>
                </c:pt>
                <c:pt idx="35">
                  <c:v>172.9</c:v>
                </c:pt>
                <c:pt idx="36">
                  <c:v>177.84</c:v>
                </c:pt>
                <c:pt idx="37">
                  <c:v>182.78</c:v>
                </c:pt>
                <c:pt idx="38">
                  <c:v>187.72000000000003</c:v>
                </c:pt>
                <c:pt idx="39">
                  <c:v>192.66000000000003</c:v>
                </c:pt>
                <c:pt idx="40">
                  <c:v>197.60000000000002</c:v>
                </c:pt>
                <c:pt idx="41">
                  <c:v>202.54000000000002</c:v>
                </c:pt>
                <c:pt idx="42">
                  <c:v>207.48000000000002</c:v>
                </c:pt>
                <c:pt idx="43">
                  <c:v>212.42000000000002</c:v>
                </c:pt>
                <c:pt idx="44">
                  <c:v>217.36</c:v>
                </c:pt>
                <c:pt idx="45">
                  <c:v>222.3</c:v>
                </c:pt>
                <c:pt idx="46">
                  <c:v>227.24</c:v>
                </c:pt>
                <c:pt idx="47">
                  <c:v>232.18</c:v>
                </c:pt>
                <c:pt idx="48">
                  <c:v>237.12</c:v>
                </c:pt>
                <c:pt idx="49">
                  <c:v>242.06000000000003</c:v>
                </c:pt>
                <c:pt idx="50">
                  <c:v>247.00000000000003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'Calculations (Calendar Spread)'!$T$4:$T$203</c:f>
              <c:numCache>
                <c:formatCode>General</c:formatCode>
                <c:ptCount val="200"/>
                <c:pt idx="0">
                  <c:v>0</c:v>
                </c:pt>
                <c:pt idx="1">
                  <c:v>-6.6183434869082699E-9</c:v>
                </c:pt>
                <c:pt idx="2">
                  <c:v>6.6196263551031465E-7</c:v>
                </c:pt>
                <c:pt idx="3">
                  <c:v>2.7214937449189009E-5</c:v>
                </c:pt>
                <c:pt idx="4">
                  <c:v>7.5925146409531888E-4</c:v>
                </c:pt>
                <c:pt idx="5">
                  <c:v>4.7005651438924165E-3</c:v>
                </c:pt>
                <c:pt idx="6">
                  <c:v>2.7536178812484133E-2</c:v>
                </c:pt>
                <c:pt idx="7">
                  <c:v>9.0738060530574663E-2</c:v>
                </c:pt>
                <c:pt idx="8">
                  <c:v>0.23782141312432403</c:v>
                </c:pt>
                <c:pt idx="9">
                  <c:v>0.52536069102457195</c:v>
                </c:pt>
                <c:pt idx="10">
                  <c:v>0.97593257066346861</c:v>
                </c:pt>
                <c:pt idx="11">
                  <c:v>1.6855013524417743</c:v>
                </c:pt>
                <c:pt idx="12">
                  <c:v>2.6168633306407858</c:v>
                </c:pt>
                <c:pt idx="13">
                  <c:v>3.8014006475314899</c:v>
                </c:pt>
                <c:pt idx="14">
                  <c:v>5.2168621041428924</c:v>
                </c:pt>
                <c:pt idx="15">
                  <c:v>6.8063146877821863</c:v>
                </c:pt>
                <c:pt idx="16">
                  <c:v>8.5627477874792852</c:v>
                </c:pt>
                <c:pt idx="17">
                  <c:v>10.401598302989713</c:v>
                </c:pt>
                <c:pt idx="18">
                  <c:v>12.290841252381528</c:v>
                </c:pt>
                <c:pt idx="19">
                  <c:v>14.02846294690708</c:v>
                </c:pt>
                <c:pt idx="20">
                  <c:v>15.24151895327214</c:v>
                </c:pt>
                <c:pt idx="21">
                  <c:v>15.563354049441095</c:v>
                </c:pt>
                <c:pt idx="22">
                  <c:v>15.439489229180108</c:v>
                </c:pt>
                <c:pt idx="23">
                  <c:v>15.126717810769536</c:v>
                </c:pt>
                <c:pt idx="24">
                  <c:v>14.814110223131802</c:v>
                </c:pt>
                <c:pt idx="25">
                  <c:v>14.510725129459502</c:v>
                </c:pt>
                <c:pt idx="26">
                  <c:v>14.225977790890733</c:v>
                </c:pt>
                <c:pt idx="27">
                  <c:v>13.959097464504337</c:v>
                </c:pt>
                <c:pt idx="28">
                  <c:v>13.714413468140242</c:v>
                </c:pt>
                <c:pt idx="29">
                  <c:v>13.492785089049015</c:v>
                </c:pt>
                <c:pt idx="30">
                  <c:v>13.291247089992371</c:v>
                </c:pt>
                <c:pt idx="31">
                  <c:v>13.114454494626292</c:v>
                </c:pt>
                <c:pt idx="32">
                  <c:v>12.9557333965257</c:v>
                </c:pt>
                <c:pt idx="33">
                  <c:v>12.816224205650345</c:v>
                </c:pt>
                <c:pt idx="34">
                  <c:v>12.694048018716368</c:v>
                </c:pt>
                <c:pt idx="35">
                  <c:v>12.585698031733058</c:v>
                </c:pt>
                <c:pt idx="36">
                  <c:v>12.492987986804213</c:v>
                </c:pt>
                <c:pt idx="37">
                  <c:v>12.410924625747429</c:v>
                </c:pt>
                <c:pt idx="38">
                  <c:v>12.339639363559764</c:v>
                </c:pt>
                <c:pt idx="39">
                  <c:v>12.277562850904287</c:v>
                </c:pt>
                <c:pt idx="40">
                  <c:v>12.222540303542036</c:v>
                </c:pt>
                <c:pt idx="41">
                  <c:v>12.175122388101215</c:v>
                </c:pt>
                <c:pt idx="42">
                  <c:v>12.132636887734389</c:v>
                </c:pt>
                <c:pt idx="43">
                  <c:v>12.094929329617422</c:v>
                </c:pt>
                <c:pt idx="44">
                  <c:v>12.061055853821674</c:v>
                </c:pt>
                <c:pt idx="45">
                  <c:v>12.029950452134024</c:v>
                </c:pt>
                <c:pt idx="46">
                  <c:v>12.0015419996546</c:v>
                </c:pt>
                <c:pt idx="47">
                  <c:v>11.974670543331699</c:v>
                </c:pt>
                <c:pt idx="48">
                  <c:v>11.949052053403523</c:v>
                </c:pt>
                <c:pt idx="49">
                  <c:v>11.924134920941841</c:v>
                </c:pt>
                <c:pt idx="50">
                  <c:v>11.899491736932204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570176"/>
        <c:axId val="228570752"/>
      </c:scatterChart>
      <c:valAx>
        <c:axId val="2285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570752"/>
        <c:crosses val="autoZero"/>
        <c:crossBetween val="midCat"/>
      </c:valAx>
      <c:valAx>
        <c:axId val="2285707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8570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Curve and Residual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1"/>
          <c:tx>
            <c:strRef>
              <c:f>Hedging!$Q$3</c:f>
              <c:strCache>
                <c:ptCount val="1"/>
                <c:pt idx="0">
                  <c:v>Curve</c:v>
                </c:pt>
              </c:strCache>
            </c:strRef>
          </c:tx>
          <c:marker>
            <c:symbol val="none"/>
          </c:marker>
          <c:xVal>
            <c:strRef>
              <c:f>Hedging!$O$4:$O$203</c:f>
              <c:strCache>
                <c:ptCount val="200"/>
                <c:pt idx="0">
                  <c:v>Identity `Identity `Pricing not enabled`not found`not found</c:v>
                </c:pt>
                <c:pt idx="1">
                  <c:v>Identity `Identity `Pricing not enabled`not found`not found</c:v>
                </c:pt>
                <c:pt idx="2">
                  <c:v>Identity `Identity `Pricing not enabled`not found`not found</c:v>
                </c:pt>
                <c:pt idx="3">
                  <c:v>Identity `Identity `Pricing not enabled`not found`not found</c:v>
                </c:pt>
                <c:pt idx="4">
                  <c:v>Identity `Identity `Pricing not enabled`not found`not found</c:v>
                </c:pt>
                <c:pt idx="5">
                  <c:v>Identity `Identity `Pricing not enabled`not found`not found</c:v>
                </c:pt>
                <c:pt idx="6">
                  <c:v>Identity `Identity `Pricing not enabled`not found`not found</c:v>
                </c:pt>
                <c:pt idx="7">
                  <c:v>Identity `Identity `Pricing not enabled`not found`not found</c:v>
                </c:pt>
                <c:pt idx="8">
                  <c:v>Identity `Identity `Pricing not enabled`not found`not found</c:v>
                </c:pt>
                <c:pt idx="9">
                  <c:v>Identity `Identity `Pricing not enabled`not found`not found</c:v>
                </c:pt>
                <c:pt idx="10">
                  <c:v>Identity `Identity `Pricing not enabled`not found`not found</c:v>
                </c:pt>
                <c:pt idx="11">
                  <c:v>Identity `Identity `Pricing not enabled`not found`not found</c:v>
                </c:pt>
                <c:pt idx="12">
                  <c:v>Identity `Identity `Pricing not enabled`not found`not found</c:v>
                </c:pt>
                <c:pt idx="13">
                  <c:v>Identity `Identity `Pricing not enabled`not found`not found</c:v>
                </c:pt>
                <c:pt idx="14">
                  <c:v>Identity `Identity `Pricing not enabled`not found`not found</c:v>
                </c:pt>
                <c:pt idx="15">
                  <c:v>Identity `Identity `Pricing not enabled`not found`not found</c:v>
                </c:pt>
                <c:pt idx="16">
                  <c:v>Identity `Identity `Pricing not enabled`not found`not found</c:v>
                </c:pt>
                <c:pt idx="17">
                  <c:v>Identity `Identity `Pricing not enabled`not found`not found</c:v>
                </c:pt>
                <c:pt idx="18">
                  <c:v>Identity `Identity `Pricing not enabled`not found`not found</c:v>
                </c:pt>
                <c:pt idx="19">
                  <c:v>Identity `Identity `Pricing not enabled`not found`not found</c:v>
                </c:pt>
                <c:pt idx="20">
                  <c:v>Identity `Identity `Pricing not enabled`not found`not found</c:v>
                </c:pt>
                <c:pt idx="21">
                  <c:v>Identity `Identity `Pricing not enabled`not found`not found</c:v>
                </c:pt>
                <c:pt idx="22">
                  <c:v>Identity `Identity `Pricing not enabled`not found`not found</c:v>
                </c:pt>
                <c:pt idx="23">
                  <c:v>Identity `Identity `Pricing not enabled`not found`not found</c:v>
                </c:pt>
                <c:pt idx="24">
                  <c:v>Identity `Identity `Pricing not enabled`not found`not found</c:v>
                </c:pt>
                <c:pt idx="25">
                  <c:v>Identity `Identity `Pricing not enabled`not found`not found</c:v>
                </c:pt>
                <c:pt idx="26">
                  <c:v>Identity `Identity `Pricing not enabled`not found`not found</c:v>
                </c:pt>
                <c:pt idx="27">
                  <c:v>Identity `Identity `Pricing not enabled`not found`not found</c:v>
                </c:pt>
                <c:pt idx="28">
                  <c:v>Identity `Identity `Pricing not enabled`not found`not found</c:v>
                </c:pt>
                <c:pt idx="29">
                  <c:v>Identity `Identity `Pricing not enabled`not found`not found</c:v>
                </c:pt>
                <c:pt idx="30">
                  <c:v>Identity `Identity `Pricing not enabled`not found`not found</c:v>
                </c:pt>
                <c:pt idx="31">
                  <c:v>Identity `Identity `Pricing not enabled`not found`not found</c:v>
                </c:pt>
                <c:pt idx="32">
                  <c:v>Identity `Identity `Pricing not enabled`not found`not found</c:v>
                </c:pt>
                <c:pt idx="33">
                  <c:v>Identity `Identity `Pricing not enabled`not found`not found</c:v>
                </c:pt>
                <c:pt idx="34">
                  <c:v>Identity `Identity `Pricing not enabled`not found`not found</c:v>
                </c:pt>
                <c:pt idx="35">
                  <c:v>Identity `Identity `Pricing not enabled`not found`not found</c:v>
                </c:pt>
                <c:pt idx="36">
                  <c:v>Identity `Identity `Pricing not enabled`not found`not found</c:v>
                </c:pt>
                <c:pt idx="37">
                  <c:v>Identity `Identity `Pricing not enabled`not found`not found</c:v>
                </c:pt>
                <c:pt idx="38">
                  <c:v>Identity `Identity `Pricing not enabled`not found`not found</c:v>
                </c:pt>
                <c:pt idx="39">
                  <c:v>Identity `Identity `Pricing not enabled`not found`not found</c:v>
                </c:pt>
                <c:pt idx="40">
                  <c:v>Identity `Identity `Pricing not enabled`not found`not found</c:v>
                </c:pt>
                <c:pt idx="41">
                  <c:v>Identity `Identity `Pricing not enabled`not found`not found</c:v>
                </c:pt>
                <c:pt idx="42">
                  <c:v>Identity `Identity `Pricing not enabled`not found`not found</c:v>
                </c:pt>
                <c:pt idx="43">
                  <c:v>Identity `Identity `Pricing not enabled`not found`not found</c:v>
                </c:pt>
                <c:pt idx="44">
                  <c:v>Identity `Identity `Pricing not enabled`not found`not found</c:v>
                </c:pt>
                <c:pt idx="45">
                  <c:v>Identity `Identity `Pricing not enabled`not found`not found</c:v>
                </c:pt>
                <c:pt idx="46">
                  <c:v>Identity `Identity `Pricing not enabled`not found`not found</c:v>
                </c:pt>
                <c:pt idx="47">
                  <c:v>Identity `Identity `Pricing not enabled`not found`not found</c:v>
                </c:pt>
                <c:pt idx="48">
                  <c:v>Identity `Identity `Pricing not enabled`not found`not found</c:v>
                </c:pt>
                <c:pt idx="49">
                  <c:v>Identity `Identity `Pricing not enabled`not found`not found</c:v>
                </c:pt>
                <c:pt idx="50">
                  <c:v>Identity `Identity `Pricing not enabled`not found`not found</c:v>
                </c:pt>
                <c:pt idx="51">
                  <c:v>Identity `Identity `Pricing not enabled`not found`not found</c:v>
                </c:pt>
                <c:pt idx="52">
                  <c:v>Identity `Identity `Pricing not enabled`not found`not found</c:v>
                </c:pt>
                <c:pt idx="53">
                  <c:v>Identity `Identity `Pricing not enabled`not found`not found</c:v>
                </c:pt>
                <c:pt idx="54">
                  <c:v>Identity `Identity `Pricing not enabled`not found`not found</c:v>
                </c:pt>
                <c:pt idx="55">
                  <c:v>Identity `Identity `Pricing not enabled`not found`not found</c:v>
                </c:pt>
                <c:pt idx="56">
                  <c:v>Identity `Identity `Pricing not enabled`not found`not found</c:v>
                </c:pt>
                <c:pt idx="57">
                  <c:v>Identity `Identity `Pricing not enabled`not found`not found</c:v>
                </c:pt>
                <c:pt idx="58">
                  <c:v>Identity `Identity `Pricing not enabled`not found`not found</c:v>
                </c:pt>
                <c:pt idx="59">
                  <c:v>Identity `Identity `Pricing not enabled`not found`not found</c:v>
                </c:pt>
                <c:pt idx="60">
                  <c:v>Identity `Identity `Pricing not enabled`not found`not found</c:v>
                </c:pt>
                <c:pt idx="61">
                  <c:v>Identity `Identity `Pricing not enabled`not found`not found</c:v>
                </c:pt>
                <c:pt idx="62">
                  <c:v>Identity `Identity `Pricing not enabled`not found`not found</c:v>
                </c:pt>
                <c:pt idx="63">
                  <c:v>Identity `Identity `Pricing not enabled`not found`not found</c:v>
                </c:pt>
                <c:pt idx="64">
                  <c:v>Identity `Identity `Pricing not enabled`not found`not found</c:v>
                </c:pt>
                <c:pt idx="65">
                  <c:v>Identity `Identity `Pricing not enabled`not found`not found</c:v>
                </c:pt>
                <c:pt idx="66">
                  <c:v>Identity `Identity `Pricing not enabled`not found`not found</c:v>
                </c:pt>
                <c:pt idx="67">
                  <c:v>Identity `Identity `Pricing not enabled`not found`not found</c:v>
                </c:pt>
                <c:pt idx="68">
                  <c:v>Identity `Identity `Pricing not enabled`not found`not found</c:v>
                </c:pt>
                <c:pt idx="69">
                  <c:v>Identity `Identity `Pricing not enabled`not found`not found</c:v>
                </c:pt>
                <c:pt idx="70">
                  <c:v>Identity `Identity `Pricing not enabled`not found`not found</c:v>
                </c:pt>
                <c:pt idx="71">
                  <c:v>Identity `Identity `Pricing not enabled`not found`not found</c:v>
                </c:pt>
                <c:pt idx="72">
                  <c:v>Identity `Identity `Pricing not enabled`not found`not found</c:v>
                </c:pt>
                <c:pt idx="73">
                  <c:v>Identity `Identity `Pricing not enabled`not found`not found</c:v>
                </c:pt>
                <c:pt idx="74">
                  <c:v>Identity `Identity `Pricing not enabled`not found`not found</c:v>
                </c:pt>
                <c:pt idx="75">
                  <c:v>Identity `Identity `Pricing not enabled`not found`not found</c:v>
                </c:pt>
                <c:pt idx="76">
                  <c:v>Identity `Identity `Pricing not enabled`not found`not found</c:v>
                </c:pt>
                <c:pt idx="77">
                  <c:v>Identity `Identity `Pricing not enabled`not found`not found</c:v>
                </c:pt>
                <c:pt idx="78">
                  <c:v>Identity `Identity `Pricing not enabled`not found`not found</c:v>
                </c:pt>
                <c:pt idx="79">
                  <c:v>Identity `Identity `Pricing not enabled`not found`not found</c:v>
                </c:pt>
                <c:pt idx="80">
                  <c:v>Identity `Identity `Pricing not enabled`not found`not found</c:v>
                </c:pt>
                <c:pt idx="81">
                  <c:v>Identity `Identity `Pricing not enabled`not found`not found</c:v>
                </c:pt>
                <c:pt idx="82">
                  <c:v>Identity `Identity `Pricing not enabled`not found`not found</c:v>
                </c:pt>
                <c:pt idx="83">
                  <c:v>Identity `Identity `Pricing not enabled`not found`not found</c:v>
                </c:pt>
                <c:pt idx="84">
                  <c:v>Identity `Identity `Pricing not enabled`not found`not found</c:v>
                </c:pt>
                <c:pt idx="85">
                  <c:v>Identity `Identity `Pricing not enabled`not found`not found</c:v>
                </c:pt>
                <c:pt idx="86">
                  <c:v>Identity `Identity `Pricing not enabled`not found`not found</c:v>
                </c:pt>
                <c:pt idx="87">
                  <c:v>Identity `Identity `Pricing not enabled`not found`not found</c:v>
                </c:pt>
                <c:pt idx="88">
                  <c:v>Identity `Identity `Pricing not enabled`not found`not found</c:v>
                </c:pt>
                <c:pt idx="89">
                  <c:v>Identity `Identity `Pricing not enabled`not found`not found</c:v>
                </c:pt>
                <c:pt idx="90">
                  <c:v>Identity `Identity `Pricing not enabled`not found`not found</c:v>
                </c:pt>
                <c:pt idx="91">
                  <c:v>Identity `Identity `Pricing not enabled`not found`not found</c:v>
                </c:pt>
                <c:pt idx="92">
                  <c:v>Identity `Identity `Pricing not enabled`not found`not found</c:v>
                </c:pt>
                <c:pt idx="93">
                  <c:v>Identity `Identity `Pricing not enabled`not found`not found</c:v>
                </c:pt>
                <c:pt idx="94">
                  <c:v>Identity `Identity `Pricing not enabled`not found`not found</c:v>
                </c:pt>
                <c:pt idx="95">
                  <c:v>Identity `Identity `Pricing not enabled`not found`not found</c:v>
                </c:pt>
                <c:pt idx="96">
                  <c:v>Identity `Identity `Pricing not enabled`not found`not found</c:v>
                </c:pt>
                <c:pt idx="97">
                  <c:v>Identity `Identity `Pricing not enabled`not found`not found</c:v>
                </c:pt>
                <c:pt idx="98">
                  <c:v>Identity `Identity `Pricing not enabled`not found`not found</c:v>
                </c:pt>
                <c:pt idx="99">
                  <c:v>Identity `Identity `Pricing not enabled`not found`not found</c:v>
                </c:pt>
                <c:pt idx="100">
                  <c:v>Identity `Identity `Pricing not enabled`not found`not found</c:v>
                </c:pt>
                <c:pt idx="101">
                  <c:v>Identity `Identity `Pricing not enabled`not found`not found</c:v>
                </c:pt>
                <c:pt idx="102">
                  <c:v>Identity `Identity `Pricing not enabled`not found`not found</c:v>
                </c:pt>
                <c:pt idx="103">
                  <c:v>Identity `Identity `Pricing not enabled`not found`not found</c:v>
                </c:pt>
                <c:pt idx="104">
                  <c:v>Identity `Identity `Pricing not enabled`not found`not found</c:v>
                </c:pt>
                <c:pt idx="105">
                  <c:v>Identity `Identity `Pricing not enabled`not found`not found</c:v>
                </c:pt>
                <c:pt idx="106">
                  <c:v>Identity `Identity `Pricing not enabled`not found`not found</c:v>
                </c:pt>
                <c:pt idx="107">
                  <c:v>Identity `Identity `Pricing not enabled`not found`not found</c:v>
                </c:pt>
                <c:pt idx="108">
                  <c:v>Identity `Identity `Pricing not enabled`not found`not found</c:v>
                </c:pt>
                <c:pt idx="109">
                  <c:v>Identity `Identity `Pricing not enabled`not found`not found</c:v>
                </c:pt>
                <c:pt idx="110">
                  <c:v>Identity `Identity `Pricing not enabled`not found`not found</c:v>
                </c:pt>
                <c:pt idx="111">
                  <c:v>Identity `Identity `Pricing not enabled`not found`not found</c:v>
                </c:pt>
                <c:pt idx="112">
                  <c:v>Identity `Identity `Pricing not enabled`not found`not found</c:v>
                </c:pt>
                <c:pt idx="113">
                  <c:v>Identity `Identity `Pricing not enabled`not found`not found</c:v>
                </c:pt>
                <c:pt idx="114">
                  <c:v>Identity `Identity `Pricing not enabled`not found`not found</c:v>
                </c:pt>
                <c:pt idx="115">
                  <c:v>Identity `Identity `Pricing not enabled`not found`not found</c:v>
                </c:pt>
                <c:pt idx="116">
                  <c:v>Identity `Identity `Pricing not enabled`not found`not found</c:v>
                </c:pt>
                <c:pt idx="117">
                  <c:v>Identity `Identity `Pricing not enabled`not found`not found</c:v>
                </c:pt>
                <c:pt idx="118">
                  <c:v>Identity `Identity `Pricing not enabled`not found`not found</c:v>
                </c:pt>
                <c:pt idx="119">
                  <c:v>Identity `Identity `Pricing not enabled`not found`not found</c:v>
                </c:pt>
                <c:pt idx="120">
                  <c:v>Identity `Identity `Pricing not enabled`not found`not found</c:v>
                </c:pt>
                <c:pt idx="121">
                  <c:v>Identity `Identity `Pricing not enabled`not found`not found</c:v>
                </c:pt>
                <c:pt idx="122">
                  <c:v>Identity `Identity `Pricing not enabled`not found`not found</c:v>
                </c:pt>
                <c:pt idx="123">
                  <c:v>Identity `Identity `Pricing not enabled`not found`not found</c:v>
                </c:pt>
                <c:pt idx="124">
                  <c:v>Identity `Identity `Pricing not enabled`not found`not found</c:v>
                </c:pt>
                <c:pt idx="125">
                  <c:v>Identity `Identity `Pricing not enabled`not found`not found</c:v>
                </c:pt>
                <c:pt idx="126">
                  <c:v>Identity `Identity `Pricing not enabled`not found`not found</c:v>
                </c:pt>
                <c:pt idx="127">
                  <c:v>Identity `Identity `Pricing not enabled`not found`not found</c:v>
                </c:pt>
                <c:pt idx="128">
                  <c:v>Identity `Identity `Pricing not enabled`not found`not found</c:v>
                </c:pt>
                <c:pt idx="129">
                  <c:v>Identity `Identity `Pricing not enabled`not found`not found</c:v>
                </c:pt>
                <c:pt idx="130">
                  <c:v>Identity `Identity `Pricing not enabled`not found`not found</c:v>
                </c:pt>
                <c:pt idx="131">
                  <c:v>Identity `Identity `Pricing not enabled`not found`not found</c:v>
                </c:pt>
                <c:pt idx="132">
                  <c:v>Identity `Identity `Pricing not enabled`not found`not found</c:v>
                </c:pt>
                <c:pt idx="133">
                  <c:v>Identity `Identity `Pricing not enabled`not found`not found</c:v>
                </c:pt>
                <c:pt idx="134">
                  <c:v>Identity `Identity `Pricing not enabled`not found`not found</c:v>
                </c:pt>
                <c:pt idx="135">
                  <c:v>Identity `Identity `Pricing not enabled`not found`not found</c:v>
                </c:pt>
                <c:pt idx="136">
                  <c:v>Identity `Identity `Pricing not enabled`not found`not found</c:v>
                </c:pt>
                <c:pt idx="137">
                  <c:v>Identity `Identity `Pricing not enabled`not found`not found</c:v>
                </c:pt>
                <c:pt idx="138">
                  <c:v>Identity `Identity `Pricing not enabled`not found`not found</c:v>
                </c:pt>
                <c:pt idx="139">
                  <c:v>Identity `Identity `Pricing not enabled`not found`not found</c:v>
                </c:pt>
                <c:pt idx="140">
                  <c:v>Identity `Identity `Pricing not enabled`not found`not found</c:v>
                </c:pt>
                <c:pt idx="141">
                  <c:v>Identity `Identity `Pricing not enabled`not found`not found</c:v>
                </c:pt>
                <c:pt idx="142">
                  <c:v>Identity `Identity `Pricing not enabled`not found`not found</c:v>
                </c:pt>
                <c:pt idx="143">
                  <c:v>Identity `Identity `Pricing not enabled`not found`not found</c:v>
                </c:pt>
                <c:pt idx="144">
                  <c:v>Identity `Identity `Pricing not enabled`not found`not found</c:v>
                </c:pt>
                <c:pt idx="145">
                  <c:v>Identity `Identity `Pricing not enabled`not found`not found</c:v>
                </c:pt>
                <c:pt idx="146">
                  <c:v>Identity `Identity `Pricing not enabled`not found`not found</c:v>
                </c:pt>
                <c:pt idx="147">
                  <c:v>Identity `Identity `Pricing not enabled`not found`not found</c:v>
                </c:pt>
                <c:pt idx="148">
                  <c:v>Identity `Identity `Pricing not enabled`not found`not found</c:v>
                </c:pt>
                <c:pt idx="149">
                  <c:v>Identity `Identity `Pricing not enabled`not found`not found</c:v>
                </c:pt>
                <c:pt idx="150">
                  <c:v>Identity `Identity `Pricing not enabled`not found`not found</c:v>
                </c:pt>
                <c:pt idx="151">
                  <c:v>Identity `Identity `Pricing not enabled`not found`not found</c:v>
                </c:pt>
                <c:pt idx="152">
                  <c:v>Identity `Identity `Pricing not enabled`not found`not found</c:v>
                </c:pt>
                <c:pt idx="153">
                  <c:v>Identity `Identity `Pricing not enabled`not found`not found</c:v>
                </c:pt>
                <c:pt idx="154">
                  <c:v>Identity `Identity `Pricing not enabled`not found`not found</c:v>
                </c:pt>
                <c:pt idx="155">
                  <c:v>Identity `Identity `Pricing not enabled`not found`not found</c:v>
                </c:pt>
                <c:pt idx="156">
                  <c:v>Identity `Identity `Pricing not enabled`not found`not found</c:v>
                </c:pt>
                <c:pt idx="157">
                  <c:v>Identity `Identity `Pricing not enabled`not found`not found</c:v>
                </c:pt>
                <c:pt idx="158">
                  <c:v>Identity `Identity `Pricing not enabled`not found`not found</c:v>
                </c:pt>
                <c:pt idx="159">
                  <c:v>Identity `Identity `Pricing not enabled`not found`not found</c:v>
                </c:pt>
                <c:pt idx="160">
                  <c:v>Identity `Identity `Pricing not enabled`not found`not found</c:v>
                </c:pt>
                <c:pt idx="161">
                  <c:v>Identity `Identity `Pricing not enabled`not found`not found</c:v>
                </c:pt>
                <c:pt idx="162">
                  <c:v>Identity `Identity `Pricing not enabled`not found`not found</c:v>
                </c:pt>
                <c:pt idx="163">
                  <c:v>Identity `Identity `Pricing not enabled`not found`not found</c:v>
                </c:pt>
                <c:pt idx="164">
                  <c:v>Identity `Identity `Pricing not enabled`not found`not found</c:v>
                </c:pt>
                <c:pt idx="165">
                  <c:v>Identity `Identity `Pricing not enabled`not found`not found</c:v>
                </c:pt>
                <c:pt idx="166">
                  <c:v>Identity `Identity `Pricing not enabled`not found`not found</c:v>
                </c:pt>
                <c:pt idx="167">
                  <c:v>Identity `Identity `Pricing not enabled`not found`not found</c:v>
                </c:pt>
                <c:pt idx="168">
                  <c:v>Identity `Identity `Pricing not enabled`not found`not found</c:v>
                </c:pt>
                <c:pt idx="169">
                  <c:v>Identity `Identity `Pricing not enabled`not found`not found</c:v>
                </c:pt>
                <c:pt idx="170">
                  <c:v>Identity `Identity `Pricing not enabled`not found`not found</c:v>
                </c:pt>
                <c:pt idx="171">
                  <c:v>Identity `Identity `Pricing not enabled`not found`not found</c:v>
                </c:pt>
                <c:pt idx="172">
                  <c:v>Identity `Identity `Pricing not enabled`not found`not found</c:v>
                </c:pt>
                <c:pt idx="173">
                  <c:v>Identity `Identity `Pricing not enabled`not found`not found</c:v>
                </c:pt>
                <c:pt idx="174">
                  <c:v>Identity `Identity `Pricing not enabled`not found`not found</c:v>
                </c:pt>
                <c:pt idx="175">
                  <c:v>Identity `Identity `Pricing not enabled`not found`not found</c:v>
                </c:pt>
                <c:pt idx="176">
                  <c:v>Identity `Identity `Pricing not enabled`not found`not found</c:v>
                </c:pt>
                <c:pt idx="177">
                  <c:v>Identity `Identity `Pricing not enabled`not found`not found</c:v>
                </c:pt>
                <c:pt idx="178">
                  <c:v>Identity `Identity `Pricing not enabled`not found`not found</c:v>
                </c:pt>
                <c:pt idx="179">
                  <c:v>Identity `Identity `Pricing not enabled`not found`not found</c:v>
                </c:pt>
                <c:pt idx="180">
                  <c:v>Identity `Identity `Pricing not enabled`not found`not found</c:v>
                </c:pt>
                <c:pt idx="181">
                  <c:v>Identity `Identity `Pricing not enabled`not found`not found</c:v>
                </c:pt>
                <c:pt idx="182">
                  <c:v>Identity `Identity `Pricing not enabled`not found`not found</c:v>
                </c:pt>
                <c:pt idx="183">
                  <c:v>Identity `Identity `Pricing not enabled`not found`not found</c:v>
                </c:pt>
                <c:pt idx="184">
                  <c:v>Identity `Identity `Pricing not enabled`not found`not found</c:v>
                </c:pt>
                <c:pt idx="185">
                  <c:v>Identity `Identity `Pricing not enabled`not found`not found</c:v>
                </c:pt>
                <c:pt idx="186">
                  <c:v>Identity `Identity `Pricing not enabled`not found`not found</c:v>
                </c:pt>
                <c:pt idx="187">
                  <c:v>Identity `Identity `Pricing not enabled`not found`not found</c:v>
                </c:pt>
                <c:pt idx="188">
                  <c:v>Identity `Identity `Pricing not enabled`not found`not found</c:v>
                </c:pt>
                <c:pt idx="189">
                  <c:v>Identity `Identity `Pricing not enabled`not found`not found</c:v>
                </c:pt>
                <c:pt idx="190">
                  <c:v>Identity `Identity `Pricing not enabled`not found`not found</c:v>
                </c:pt>
                <c:pt idx="191">
                  <c:v>Identity `Identity `Pricing not enabled`not found`not found</c:v>
                </c:pt>
                <c:pt idx="192">
                  <c:v>Identity `Identity `Pricing not enabled`not found`not found</c:v>
                </c:pt>
                <c:pt idx="193">
                  <c:v>Identity `Identity `Pricing not enabled`not found`not found</c:v>
                </c:pt>
                <c:pt idx="194">
                  <c:v>Identity `Identity `Pricing not enabled`not found`not found</c:v>
                </c:pt>
                <c:pt idx="195">
                  <c:v>Identity `Identity `Pricing not enabled`not found`not found</c:v>
                </c:pt>
                <c:pt idx="196">
                  <c:v>Identity `Identity `Pricing not enabled`not found`not found</c:v>
                </c:pt>
                <c:pt idx="197">
                  <c:v>Identity `Identity `Pricing not enabled`not found`not found</c:v>
                </c:pt>
                <c:pt idx="198">
                  <c:v>Identity `Identity `Pricing not enabled`not found`not found</c:v>
                </c:pt>
                <c:pt idx="199">
                  <c:v>Identity `Identity `Pricing not enabled`not found`not found</c:v>
                </c:pt>
              </c:strCache>
            </c:strRef>
          </c:xVal>
          <c:yVal>
            <c:numRef>
              <c:f>Hedging!$Q$4:$Q$203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ser>
          <c:idx val="2"/>
          <c:order val="0"/>
          <c:tx>
            <c:strRef>
              <c:f>Hedging!$R$3</c:f>
              <c:strCache>
                <c:ptCount val="1"/>
                <c:pt idx="0">
                  <c:v>ResidualPayoff</c:v>
                </c:pt>
              </c:strCache>
            </c:strRef>
          </c:tx>
          <c:marker>
            <c:symbol val="none"/>
          </c:marker>
          <c:xVal>
            <c:strRef>
              <c:f>Hedging!$O$4:$O$203</c:f>
              <c:strCache>
                <c:ptCount val="200"/>
                <c:pt idx="0">
                  <c:v>Identity `Identity `Pricing not enabled`not found`not found</c:v>
                </c:pt>
                <c:pt idx="1">
                  <c:v>Identity `Identity `Pricing not enabled`not found`not found</c:v>
                </c:pt>
                <c:pt idx="2">
                  <c:v>Identity `Identity `Pricing not enabled`not found`not found</c:v>
                </c:pt>
                <c:pt idx="3">
                  <c:v>Identity `Identity `Pricing not enabled`not found`not found</c:v>
                </c:pt>
                <c:pt idx="4">
                  <c:v>Identity `Identity `Pricing not enabled`not found`not found</c:v>
                </c:pt>
                <c:pt idx="5">
                  <c:v>Identity `Identity `Pricing not enabled`not found`not found</c:v>
                </c:pt>
                <c:pt idx="6">
                  <c:v>Identity `Identity `Pricing not enabled`not found`not found</c:v>
                </c:pt>
                <c:pt idx="7">
                  <c:v>Identity `Identity `Pricing not enabled`not found`not found</c:v>
                </c:pt>
                <c:pt idx="8">
                  <c:v>Identity `Identity `Pricing not enabled`not found`not found</c:v>
                </c:pt>
                <c:pt idx="9">
                  <c:v>Identity `Identity `Pricing not enabled`not found`not found</c:v>
                </c:pt>
                <c:pt idx="10">
                  <c:v>Identity `Identity `Pricing not enabled`not found`not found</c:v>
                </c:pt>
                <c:pt idx="11">
                  <c:v>Identity `Identity `Pricing not enabled`not found`not found</c:v>
                </c:pt>
                <c:pt idx="12">
                  <c:v>Identity `Identity `Pricing not enabled`not found`not found</c:v>
                </c:pt>
                <c:pt idx="13">
                  <c:v>Identity `Identity `Pricing not enabled`not found`not found</c:v>
                </c:pt>
                <c:pt idx="14">
                  <c:v>Identity `Identity `Pricing not enabled`not found`not found</c:v>
                </c:pt>
                <c:pt idx="15">
                  <c:v>Identity `Identity `Pricing not enabled`not found`not found</c:v>
                </c:pt>
                <c:pt idx="16">
                  <c:v>Identity `Identity `Pricing not enabled`not found`not found</c:v>
                </c:pt>
                <c:pt idx="17">
                  <c:v>Identity `Identity `Pricing not enabled`not found`not found</c:v>
                </c:pt>
                <c:pt idx="18">
                  <c:v>Identity `Identity `Pricing not enabled`not found`not found</c:v>
                </c:pt>
                <c:pt idx="19">
                  <c:v>Identity `Identity `Pricing not enabled`not found`not found</c:v>
                </c:pt>
                <c:pt idx="20">
                  <c:v>Identity `Identity `Pricing not enabled`not found`not found</c:v>
                </c:pt>
                <c:pt idx="21">
                  <c:v>Identity `Identity `Pricing not enabled`not found`not found</c:v>
                </c:pt>
                <c:pt idx="22">
                  <c:v>Identity `Identity `Pricing not enabled`not found`not found</c:v>
                </c:pt>
                <c:pt idx="23">
                  <c:v>Identity `Identity `Pricing not enabled`not found`not found</c:v>
                </c:pt>
                <c:pt idx="24">
                  <c:v>Identity `Identity `Pricing not enabled`not found`not found</c:v>
                </c:pt>
                <c:pt idx="25">
                  <c:v>Identity `Identity `Pricing not enabled`not found`not found</c:v>
                </c:pt>
                <c:pt idx="26">
                  <c:v>Identity `Identity `Pricing not enabled`not found`not found</c:v>
                </c:pt>
                <c:pt idx="27">
                  <c:v>Identity `Identity `Pricing not enabled`not found`not found</c:v>
                </c:pt>
                <c:pt idx="28">
                  <c:v>Identity `Identity `Pricing not enabled`not found`not found</c:v>
                </c:pt>
                <c:pt idx="29">
                  <c:v>Identity `Identity `Pricing not enabled`not found`not found</c:v>
                </c:pt>
                <c:pt idx="30">
                  <c:v>Identity `Identity `Pricing not enabled`not found`not found</c:v>
                </c:pt>
                <c:pt idx="31">
                  <c:v>Identity `Identity `Pricing not enabled`not found`not found</c:v>
                </c:pt>
                <c:pt idx="32">
                  <c:v>Identity `Identity `Pricing not enabled`not found`not found</c:v>
                </c:pt>
                <c:pt idx="33">
                  <c:v>Identity `Identity `Pricing not enabled`not found`not found</c:v>
                </c:pt>
                <c:pt idx="34">
                  <c:v>Identity `Identity `Pricing not enabled`not found`not found</c:v>
                </c:pt>
                <c:pt idx="35">
                  <c:v>Identity `Identity `Pricing not enabled`not found`not found</c:v>
                </c:pt>
                <c:pt idx="36">
                  <c:v>Identity `Identity `Pricing not enabled`not found`not found</c:v>
                </c:pt>
                <c:pt idx="37">
                  <c:v>Identity `Identity `Pricing not enabled`not found`not found</c:v>
                </c:pt>
                <c:pt idx="38">
                  <c:v>Identity `Identity `Pricing not enabled`not found`not found</c:v>
                </c:pt>
                <c:pt idx="39">
                  <c:v>Identity `Identity `Pricing not enabled`not found`not found</c:v>
                </c:pt>
                <c:pt idx="40">
                  <c:v>Identity `Identity `Pricing not enabled`not found`not found</c:v>
                </c:pt>
                <c:pt idx="41">
                  <c:v>Identity `Identity `Pricing not enabled`not found`not found</c:v>
                </c:pt>
                <c:pt idx="42">
                  <c:v>Identity `Identity `Pricing not enabled`not found`not found</c:v>
                </c:pt>
                <c:pt idx="43">
                  <c:v>Identity `Identity `Pricing not enabled`not found`not found</c:v>
                </c:pt>
                <c:pt idx="44">
                  <c:v>Identity `Identity `Pricing not enabled`not found`not found</c:v>
                </c:pt>
                <c:pt idx="45">
                  <c:v>Identity `Identity `Pricing not enabled`not found`not found</c:v>
                </c:pt>
                <c:pt idx="46">
                  <c:v>Identity `Identity `Pricing not enabled`not found`not found</c:v>
                </c:pt>
                <c:pt idx="47">
                  <c:v>Identity `Identity `Pricing not enabled`not found`not found</c:v>
                </c:pt>
                <c:pt idx="48">
                  <c:v>Identity `Identity `Pricing not enabled`not found`not found</c:v>
                </c:pt>
                <c:pt idx="49">
                  <c:v>Identity `Identity `Pricing not enabled`not found`not found</c:v>
                </c:pt>
                <c:pt idx="50">
                  <c:v>Identity `Identity `Pricing not enabled`not found`not found</c:v>
                </c:pt>
                <c:pt idx="51">
                  <c:v>Identity `Identity `Pricing not enabled`not found`not found</c:v>
                </c:pt>
                <c:pt idx="52">
                  <c:v>Identity `Identity `Pricing not enabled`not found`not found</c:v>
                </c:pt>
                <c:pt idx="53">
                  <c:v>Identity `Identity `Pricing not enabled`not found`not found</c:v>
                </c:pt>
                <c:pt idx="54">
                  <c:v>Identity `Identity `Pricing not enabled`not found`not found</c:v>
                </c:pt>
                <c:pt idx="55">
                  <c:v>Identity `Identity `Pricing not enabled`not found`not found</c:v>
                </c:pt>
                <c:pt idx="56">
                  <c:v>Identity `Identity `Pricing not enabled`not found`not found</c:v>
                </c:pt>
                <c:pt idx="57">
                  <c:v>Identity `Identity `Pricing not enabled`not found`not found</c:v>
                </c:pt>
                <c:pt idx="58">
                  <c:v>Identity `Identity `Pricing not enabled`not found`not found</c:v>
                </c:pt>
                <c:pt idx="59">
                  <c:v>Identity `Identity `Pricing not enabled`not found`not found</c:v>
                </c:pt>
                <c:pt idx="60">
                  <c:v>Identity `Identity `Pricing not enabled`not found`not found</c:v>
                </c:pt>
                <c:pt idx="61">
                  <c:v>Identity `Identity `Pricing not enabled`not found`not found</c:v>
                </c:pt>
                <c:pt idx="62">
                  <c:v>Identity `Identity `Pricing not enabled`not found`not found</c:v>
                </c:pt>
                <c:pt idx="63">
                  <c:v>Identity `Identity `Pricing not enabled`not found`not found</c:v>
                </c:pt>
                <c:pt idx="64">
                  <c:v>Identity `Identity `Pricing not enabled`not found`not found</c:v>
                </c:pt>
                <c:pt idx="65">
                  <c:v>Identity `Identity `Pricing not enabled`not found`not found</c:v>
                </c:pt>
                <c:pt idx="66">
                  <c:v>Identity `Identity `Pricing not enabled`not found`not found</c:v>
                </c:pt>
                <c:pt idx="67">
                  <c:v>Identity `Identity `Pricing not enabled`not found`not found</c:v>
                </c:pt>
                <c:pt idx="68">
                  <c:v>Identity `Identity `Pricing not enabled`not found`not found</c:v>
                </c:pt>
                <c:pt idx="69">
                  <c:v>Identity `Identity `Pricing not enabled`not found`not found</c:v>
                </c:pt>
                <c:pt idx="70">
                  <c:v>Identity `Identity `Pricing not enabled`not found`not found</c:v>
                </c:pt>
                <c:pt idx="71">
                  <c:v>Identity `Identity `Pricing not enabled`not found`not found</c:v>
                </c:pt>
                <c:pt idx="72">
                  <c:v>Identity `Identity `Pricing not enabled`not found`not found</c:v>
                </c:pt>
                <c:pt idx="73">
                  <c:v>Identity `Identity `Pricing not enabled`not found`not found</c:v>
                </c:pt>
                <c:pt idx="74">
                  <c:v>Identity `Identity `Pricing not enabled`not found`not found</c:v>
                </c:pt>
                <c:pt idx="75">
                  <c:v>Identity `Identity `Pricing not enabled`not found`not found</c:v>
                </c:pt>
                <c:pt idx="76">
                  <c:v>Identity `Identity `Pricing not enabled`not found`not found</c:v>
                </c:pt>
                <c:pt idx="77">
                  <c:v>Identity `Identity `Pricing not enabled`not found`not found</c:v>
                </c:pt>
                <c:pt idx="78">
                  <c:v>Identity `Identity `Pricing not enabled`not found`not found</c:v>
                </c:pt>
                <c:pt idx="79">
                  <c:v>Identity `Identity `Pricing not enabled`not found`not found</c:v>
                </c:pt>
                <c:pt idx="80">
                  <c:v>Identity `Identity `Pricing not enabled`not found`not found</c:v>
                </c:pt>
                <c:pt idx="81">
                  <c:v>Identity `Identity `Pricing not enabled`not found`not found</c:v>
                </c:pt>
                <c:pt idx="82">
                  <c:v>Identity `Identity `Pricing not enabled`not found`not found</c:v>
                </c:pt>
                <c:pt idx="83">
                  <c:v>Identity `Identity `Pricing not enabled`not found`not found</c:v>
                </c:pt>
                <c:pt idx="84">
                  <c:v>Identity `Identity `Pricing not enabled`not found`not found</c:v>
                </c:pt>
                <c:pt idx="85">
                  <c:v>Identity `Identity `Pricing not enabled`not found`not found</c:v>
                </c:pt>
                <c:pt idx="86">
                  <c:v>Identity `Identity `Pricing not enabled`not found`not found</c:v>
                </c:pt>
                <c:pt idx="87">
                  <c:v>Identity `Identity `Pricing not enabled`not found`not found</c:v>
                </c:pt>
                <c:pt idx="88">
                  <c:v>Identity `Identity `Pricing not enabled`not found`not found</c:v>
                </c:pt>
                <c:pt idx="89">
                  <c:v>Identity `Identity `Pricing not enabled`not found`not found</c:v>
                </c:pt>
                <c:pt idx="90">
                  <c:v>Identity `Identity `Pricing not enabled`not found`not found</c:v>
                </c:pt>
                <c:pt idx="91">
                  <c:v>Identity `Identity `Pricing not enabled`not found`not found</c:v>
                </c:pt>
                <c:pt idx="92">
                  <c:v>Identity `Identity `Pricing not enabled`not found`not found</c:v>
                </c:pt>
                <c:pt idx="93">
                  <c:v>Identity `Identity `Pricing not enabled`not found`not found</c:v>
                </c:pt>
                <c:pt idx="94">
                  <c:v>Identity `Identity `Pricing not enabled`not found`not found</c:v>
                </c:pt>
                <c:pt idx="95">
                  <c:v>Identity `Identity `Pricing not enabled`not found`not found</c:v>
                </c:pt>
                <c:pt idx="96">
                  <c:v>Identity `Identity `Pricing not enabled`not found`not found</c:v>
                </c:pt>
                <c:pt idx="97">
                  <c:v>Identity `Identity `Pricing not enabled`not found`not found</c:v>
                </c:pt>
                <c:pt idx="98">
                  <c:v>Identity `Identity `Pricing not enabled`not found`not found</c:v>
                </c:pt>
                <c:pt idx="99">
                  <c:v>Identity `Identity `Pricing not enabled`not found`not found</c:v>
                </c:pt>
                <c:pt idx="100">
                  <c:v>Identity `Identity `Pricing not enabled`not found`not found</c:v>
                </c:pt>
                <c:pt idx="101">
                  <c:v>Identity `Identity `Pricing not enabled`not found`not found</c:v>
                </c:pt>
                <c:pt idx="102">
                  <c:v>Identity `Identity `Pricing not enabled`not found`not found</c:v>
                </c:pt>
                <c:pt idx="103">
                  <c:v>Identity `Identity `Pricing not enabled`not found`not found</c:v>
                </c:pt>
                <c:pt idx="104">
                  <c:v>Identity `Identity `Pricing not enabled`not found`not found</c:v>
                </c:pt>
                <c:pt idx="105">
                  <c:v>Identity `Identity `Pricing not enabled`not found`not found</c:v>
                </c:pt>
                <c:pt idx="106">
                  <c:v>Identity `Identity `Pricing not enabled`not found`not found</c:v>
                </c:pt>
                <c:pt idx="107">
                  <c:v>Identity `Identity `Pricing not enabled`not found`not found</c:v>
                </c:pt>
                <c:pt idx="108">
                  <c:v>Identity `Identity `Pricing not enabled`not found`not found</c:v>
                </c:pt>
                <c:pt idx="109">
                  <c:v>Identity `Identity `Pricing not enabled`not found`not found</c:v>
                </c:pt>
                <c:pt idx="110">
                  <c:v>Identity `Identity `Pricing not enabled`not found`not found</c:v>
                </c:pt>
                <c:pt idx="111">
                  <c:v>Identity `Identity `Pricing not enabled`not found`not found</c:v>
                </c:pt>
                <c:pt idx="112">
                  <c:v>Identity `Identity `Pricing not enabled`not found`not found</c:v>
                </c:pt>
                <c:pt idx="113">
                  <c:v>Identity `Identity `Pricing not enabled`not found`not found</c:v>
                </c:pt>
                <c:pt idx="114">
                  <c:v>Identity `Identity `Pricing not enabled`not found`not found</c:v>
                </c:pt>
                <c:pt idx="115">
                  <c:v>Identity `Identity `Pricing not enabled`not found`not found</c:v>
                </c:pt>
                <c:pt idx="116">
                  <c:v>Identity `Identity `Pricing not enabled`not found`not found</c:v>
                </c:pt>
                <c:pt idx="117">
                  <c:v>Identity `Identity `Pricing not enabled`not found`not found</c:v>
                </c:pt>
                <c:pt idx="118">
                  <c:v>Identity `Identity `Pricing not enabled`not found`not found</c:v>
                </c:pt>
                <c:pt idx="119">
                  <c:v>Identity `Identity `Pricing not enabled`not found`not found</c:v>
                </c:pt>
                <c:pt idx="120">
                  <c:v>Identity `Identity `Pricing not enabled`not found`not found</c:v>
                </c:pt>
                <c:pt idx="121">
                  <c:v>Identity `Identity `Pricing not enabled`not found`not found</c:v>
                </c:pt>
                <c:pt idx="122">
                  <c:v>Identity `Identity `Pricing not enabled`not found`not found</c:v>
                </c:pt>
                <c:pt idx="123">
                  <c:v>Identity `Identity `Pricing not enabled`not found`not found</c:v>
                </c:pt>
                <c:pt idx="124">
                  <c:v>Identity `Identity `Pricing not enabled`not found`not found</c:v>
                </c:pt>
                <c:pt idx="125">
                  <c:v>Identity `Identity `Pricing not enabled`not found`not found</c:v>
                </c:pt>
                <c:pt idx="126">
                  <c:v>Identity `Identity `Pricing not enabled`not found`not found</c:v>
                </c:pt>
                <c:pt idx="127">
                  <c:v>Identity `Identity `Pricing not enabled`not found`not found</c:v>
                </c:pt>
                <c:pt idx="128">
                  <c:v>Identity `Identity `Pricing not enabled`not found`not found</c:v>
                </c:pt>
                <c:pt idx="129">
                  <c:v>Identity `Identity `Pricing not enabled`not found`not found</c:v>
                </c:pt>
                <c:pt idx="130">
                  <c:v>Identity `Identity `Pricing not enabled`not found`not found</c:v>
                </c:pt>
                <c:pt idx="131">
                  <c:v>Identity `Identity `Pricing not enabled`not found`not found</c:v>
                </c:pt>
                <c:pt idx="132">
                  <c:v>Identity `Identity `Pricing not enabled`not found`not found</c:v>
                </c:pt>
                <c:pt idx="133">
                  <c:v>Identity `Identity `Pricing not enabled`not found`not found</c:v>
                </c:pt>
                <c:pt idx="134">
                  <c:v>Identity `Identity `Pricing not enabled`not found`not found</c:v>
                </c:pt>
                <c:pt idx="135">
                  <c:v>Identity `Identity `Pricing not enabled`not found`not found</c:v>
                </c:pt>
                <c:pt idx="136">
                  <c:v>Identity `Identity `Pricing not enabled`not found`not found</c:v>
                </c:pt>
                <c:pt idx="137">
                  <c:v>Identity `Identity `Pricing not enabled`not found`not found</c:v>
                </c:pt>
                <c:pt idx="138">
                  <c:v>Identity `Identity `Pricing not enabled`not found`not found</c:v>
                </c:pt>
                <c:pt idx="139">
                  <c:v>Identity `Identity `Pricing not enabled`not found`not found</c:v>
                </c:pt>
                <c:pt idx="140">
                  <c:v>Identity `Identity `Pricing not enabled`not found`not found</c:v>
                </c:pt>
                <c:pt idx="141">
                  <c:v>Identity `Identity `Pricing not enabled`not found`not found</c:v>
                </c:pt>
                <c:pt idx="142">
                  <c:v>Identity `Identity `Pricing not enabled`not found`not found</c:v>
                </c:pt>
                <c:pt idx="143">
                  <c:v>Identity `Identity `Pricing not enabled`not found`not found</c:v>
                </c:pt>
                <c:pt idx="144">
                  <c:v>Identity `Identity `Pricing not enabled`not found`not found</c:v>
                </c:pt>
                <c:pt idx="145">
                  <c:v>Identity `Identity `Pricing not enabled`not found`not found</c:v>
                </c:pt>
                <c:pt idx="146">
                  <c:v>Identity `Identity `Pricing not enabled`not found`not found</c:v>
                </c:pt>
                <c:pt idx="147">
                  <c:v>Identity `Identity `Pricing not enabled`not found`not found</c:v>
                </c:pt>
                <c:pt idx="148">
                  <c:v>Identity `Identity `Pricing not enabled`not found`not found</c:v>
                </c:pt>
                <c:pt idx="149">
                  <c:v>Identity `Identity `Pricing not enabled`not found`not found</c:v>
                </c:pt>
                <c:pt idx="150">
                  <c:v>Identity `Identity `Pricing not enabled`not found`not found</c:v>
                </c:pt>
                <c:pt idx="151">
                  <c:v>Identity `Identity `Pricing not enabled`not found`not found</c:v>
                </c:pt>
                <c:pt idx="152">
                  <c:v>Identity `Identity `Pricing not enabled`not found`not found</c:v>
                </c:pt>
                <c:pt idx="153">
                  <c:v>Identity `Identity `Pricing not enabled`not found`not found</c:v>
                </c:pt>
                <c:pt idx="154">
                  <c:v>Identity `Identity `Pricing not enabled`not found`not found</c:v>
                </c:pt>
                <c:pt idx="155">
                  <c:v>Identity `Identity `Pricing not enabled`not found`not found</c:v>
                </c:pt>
                <c:pt idx="156">
                  <c:v>Identity `Identity `Pricing not enabled`not found`not found</c:v>
                </c:pt>
                <c:pt idx="157">
                  <c:v>Identity `Identity `Pricing not enabled`not found`not found</c:v>
                </c:pt>
                <c:pt idx="158">
                  <c:v>Identity `Identity `Pricing not enabled`not found`not found</c:v>
                </c:pt>
                <c:pt idx="159">
                  <c:v>Identity `Identity `Pricing not enabled`not found`not found</c:v>
                </c:pt>
                <c:pt idx="160">
                  <c:v>Identity `Identity `Pricing not enabled`not found`not found</c:v>
                </c:pt>
                <c:pt idx="161">
                  <c:v>Identity `Identity `Pricing not enabled`not found`not found</c:v>
                </c:pt>
                <c:pt idx="162">
                  <c:v>Identity `Identity `Pricing not enabled`not found`not found</c:v>
                </c:pt>
                <c:pt idx="163">
                  <c:v>Identity `Identity `Pricing not enabled`not found`not found</c:v>
                </c:pt>
                <c:pt idx="164">
                  <c:v>Identity `Identity `Pricing not enabled`not found`not found</c:v>
                </c:pt>
                <c:pt idx="165">
                  <c:v>Identity `Identity `Pricing not enabled`not found`not found</c:v>
                </c:pt>
                <c:pt idx="166">
                  <c:v>Identity `Identity `Pricing not enabled`not found`not found</c:v>
                </c:pt>
                <c:pt idx="167">
                  <c:v>Identity `Identity `Pricing not enabled`not found`not found</c:v>
                </c:pt>
                <c:pt idx="168">
                  <c:v>Identity `Identity `Pricing not enabled`not found`not found</c:v>
                </c:pt>
                <c:pt idx="169">
                  <c:v>Identity `Identity `Pricing not enabled`not found`not found</c:v>
                </c:pt>
                <c:pt idx="170">
                  <c:v>Identity `Identity `Pricing not enabled`not found`not found</c:v>
                </c:pt>
                <c:pt idx="171">
                  <c:v>Identity `Identity `Pricing not enabled`not found`not found</c:v>
                </c:pt>
                <c:pt idx="172">
                  <c:v>Identity `Identity `Pricing not enabled`not found`not found</c:v>
                </c:pt>
                <c:pt idx="173">
                  <c:v>Identity `Identity `Pricing not enabled`not found`not found</c:v>
                </c:pt>
                <c:pt idx="174">
                  <c:v>Identity `Identity `Pricing not enabled`not found`not found</c:v>
                </c:pt>
                <c:pt idx="175">
                  <c:v>Identity `Identity `Pricing not enabled`not found`not found</c:v>
                </c:pt>
                <c:pt idx="176">
                  <c:v>Identity `Identity `Pricing not enabled`not found`not found</c:v>
                </c:pt>
                <c:pt idx="177">
                  <c:v>Identity `Identity `Pricing not enabled`not found`not found</c:v>
                </c:pt>
                <c:pt idx="178">
                  <c:v>Identity `Identity `Pricing not enabled`not found`not found</c:v>
                </c:pt>
                <c:pt idx="179">
                  <c:v>Identity `Identity `Pricing not enabled`not found`not found</c:v>
                </c:pt>
                <c:pt idx="180">
                  <c:v>Identity `Identity `Pricing not enabled`not found`not found</c:v>
                </c:pt>
                <c:pt idx="181">
                  <c:v>Identity `Identity `Pricing not enabled`not found`not found</c:v>
                </c:pt>
                <c:pt idx="182">
                  <c:v>Identity `Identity `Pricing not enabled`not found`not found</c:v>
                </c:pt>
                <c:pt idx="183">
                  <c:v>Identity `Identity `Pricing not enabled`not found`not found</c:v>
                </c:pt>
                <c:pt idx="184">
                  <c:v>Identity `Identity `Pricing not enabled`not found`not found</c:v>
                </c:pt>
                <c:pt idx="185">
                  <c:v>Identity `Identity `Pricing not enabled`not found`not found</c:v>
                </c:pt>
                <c:pt idx="186">
                  <c:v>Identity `Identity `Pricing not enabled`not found`not found</c:v>
                </c:pt>
                <c:pt idx="187">
                  <c:v>Identity `Identity `Pricing not enabled`not found`not found</c:v>
                </c:pt>
                <c:pt idx="188">
                  <c:v>Identity `Identity `Pricing not enabled`not found`not found</c:v>
                </c:pt>
                <c:pt idx="189">
                  <c:v>Identity `Identity `Pricing not enabled`not found`not found</c:v>
                </c:pt>
                <c:pt idx="190">
                  <c:v>Identity `Identity `Pricing not enabled`not found`not found</c:v>
                </c:pt>
                <c:pt idx="191">
                  <c:v>Identity `Identity `Pricing not enabled`not found`not found</c:v>
                </c:pt>
                <c:pt idx="192">
                  <c:v>Identity `Identity `Pricing not enabled`not found`not found</c:v>
                </c:pt>
                <c:pt idx="193">
                  <c:v>Identity `Identity `Pricing not enabled`not found`not found</c:v>
                </c:pt>
                <c:pt idx="194">
                  <c:v>Identity `Identity `Pricing not enabled`not found`not found</c:v>
                </c:pt>
                <c:pt idx="195">
                  <c:v>Identity `Identity `Pricing not enabled`not found`not found</c:v>
                </c:pt>
                <c:pt idx="196">
                  <c:v>Identity `Identity `Pricing not enabled`not found`not found</c:v>
                </c:pt>
                <c:pt idx="197">
                  <c:v>Identity `Identity `Pricing not enabled`not found`not found</c:v>
                </c:pt>
                <c:pt idx="198">
                  <c:v>Identity `Identity `Pricing not enabled`not found`not found</c:v>
                </c:pt>
                <c:pt idx="199">
                  <c:v>Identity `Identity `Pricing not enabled`not found`not found</c:v>
                </c:pt>
              </c:strCache>
            </c:strRef>
          </c:xVal>
          <c:yVal>
            <c:numRef>
              <c:f>Hedging!$R$4:$R$203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45792"/>
        <c:axId val="228746368"/>
      </c:scatterChart>
      <c:valAx>
        <c:axId val="22874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746368"/>
        <c:crosses val="autoZero"/>
        <c:crossBetween val="midCat"/>
      </c:valAx>
      <c:valAx>
        <c:axId val="228746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8745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Maturity</a:t>
            </a:r>
            <a:r>
              <a:rPr lang="en-GB" baseline="0"/>
              <a:t> Payoff</a:t>
            </a:r>
            <a:endParaRPr lang="en-GB"/>
          </a:p>
        </c:rich>
      </c:tx>
      <c:layout>
        <c:manualLayout>
          <c:xMode val="edge"/>
          <c:yMode val="edge"/>
          <c:x val="0.36213118692760626"/>
          <c:y val="1.960218371413533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Hedging!$P$3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strRef>
              <c:f>Hedging!$O$4:$O$203</c:f>
              <c:strCache>
                <c:ptCount val="200"/>
                <c:pt idx="0">
                  <c:v>Identity `Identity `Pricing not enabled`not found`not found</c:v>
                </c:pt>
                <c:pt idx="1">
                  <c:v>Identity `Identity `Pricing not enabled`not found`not found</c:v>
                </c:pt>
                <c:pt idx="2">
                  <c:v>Identity `Identity `Pricing not enabled`not found`not found</c:v>
                </c:pt>
                <c:pt idx="3">
                  <c:v>Identity `Identity `Pricing not enabled`not found`not found</c:v>
                </c:pt>
                <c:pt idx="4">
                  <c:v>Identity `Identity `Pricing not enabled`not found`not found</c:v>
                </c:pt>
                <c:pt idx="5">
                  <c:v>Identity `Identity `Pricing not enabled`not found`not found</c:v>
                </c:pt>
                <c:pt idx="6">
                  <c:v>Identity `Identity `Pricing not enabled`not found`not found</c:v>
                </c:pt>
                <c:pt idx="7">
                  <c:v>Identity `Identity `Pricing not enabled`not found`not found</c:v>
                </c:pt>
                <c:pt idx="8">
                  <c:v>Identity `Identity `Pricing not enabled`not found`not found</c:v>
                </c:pt>
                <c:pt idx="9">
                  <c:v>Identity `Identity `Pricing not enabled`not found`not found</c:v>
                </c:pt>
                <c:pt idx="10">
                  <c:v>Identity `Identity `Pricing not enabled`not found`not found</c:v>
                </c:pt>
                <c:pt idx="11">
                  <c:v>Identity `Identity `Pricing not enabled`not found`not found</c:v>
                </c:pt>
                <c:pt idx="12">
                  <c:v>Identity `Identity `Pricing not enabled`not found`not found</c:v>
                </c:pt>
                <c:pt idx="13">
                  <c:v>Identity `Identity `Pricing not enabled`not found`not found</c:v>
                </c:pt>
                <c:pt idx="14">
                  <c:v>Identity `Identity `Pricing not enabled`not found`not found</c:v>
                </c:pt>
                <c:pt idx="15">
                  <c:v>Identity `Identity `Pricing not enabled`not found`not found</c:v>
                </c:pt>
                <c:pt idx="16">
                  <c:v>Identity `Identity `Pricing not enabled`not found`not found</c:v>
                </c:pt>
                <c:pt idx="17">
                  <c:v>Identity `Identity `Pricing not enabled`not found`not found</c:v>
                </c:pt>
                <c:pt idx="18">
                  <c:v>Identity `Identity `Pricing not enabled`not found`not found</c:v>
                </c:pt>
                <c:pt idx="19">
                  <c:v>Identity `Identity `Pricing not enabled`not found`not found</c:v>
                </c:pt>
                <c:pt idx="20">
                  <c:v>Identity `Identity `Pricing not enabled`not found`not found</c:v>
                </c:pt>
                <c:pt idx="21">
                  <c:v>Identity `Identity `Pricing not enabled`not found`not found</c:v>
                </c:pt>
                <c:pt idx="22">
                  <c:v>Identity `Identity `Pricing not enabled`not found`not found</c:v>
                </c:pt>
                <c:pt idx="23">
                  <c:v>Identity `Identity `Pricing not enabled`not found`not found</c:v>
                </c:pt>
                <c:pt idx="24">
                  <c:v>Identity `Identity `Pricing not enabled`not found`not found</c:v>
                </c:pt>
                <c:pt idx="25">
                  <c:v>Identity `Identity `Pricing not enabled`not found`not found</c:v>
                </c:pt>
                <c:pt idx="26">
                  <c:v>Identity `Identity `Pricing not enabled`not found`not found</c:v>
                </c:pt>
                <c:pt idx="27">
                  <c:v>Identity `Identity `Pricing not enabled`not found`not found</c:v>
                </c:pt>
                <c:pt idx="28">
                  <c:v>Identity `Identity `Pricing not enabled`not found`not found</c:v>
                </c:pt>
                <c:pt idx="29">
                  <c:v>Identity `Identity `Pricing not enabled`not found`not found</c:v>
                </c:pt>
                <c:pt idx="30">
                  <c:v>Identity `Identity `Pricing not enabled`not found`not found</c:v>
                </c:pt>
                <c:pt idx="31">
                  <c:v>Identity `Identity `Pricing not enabled`not found`not found</c:v>
                </c:pt>
                <c:pt idx="32">
                  <c:v>Identity `Identity `Pricing not enabled`not found`not found</c:v>
                </c:pt>
                <c:pt idx="33">
                  <c:v>Identity `Identity `Pricing not enabled`not found`not found</c:v>
                </c:pt>
                <c:pt idx="34">
                  <c:v>Identity `Identity `Pricing not enabled`not found`not found</c:v>
                </c:pt>
                <c:pt idx="35">
                  <c:v>Identity `Identity `Pricing not enabled`not found`not found</c:v>
                </c:pt>
                <c:pt idx="36">
                  <c:v>Identity `Identity `Pricing not enabled`not found`not found</c:v>
                </c:pt>
                <c:pt idx="37">
                  <c:v>Identity `Identity `Pricing not enabled`not found`not found</c:v>
                </c:pt>
                <c:pt idx="38">
                  <c:v>Identity `Identity `Pricing not enabled`not found`not found</c:v>
                </c:pt>
                <c:pt idx="39">
                  <c:v>Identity `Identity `Pricing not enabled`not found`not found</c:v>
                </c:pt>
                <c:pt idx="40">
                  <c:v>Identity `Identity `Pricing not enabled`not found`not found</c:v>
                </c:pt>
                <c:pt idx="41">
                  <c:v>Identity `Identity `Pricing not enabled`not found`not found</c:v>
                </c:pt>
                <c:pt idx="42">
                  <c:v>Identity `Identity `Pricing not enabled`not found`not found</c:v>
                </c:pt>
                <c:pt idx="43">
                  <c:v>Identity `Identity `Pricing not enabled`not found`not found</c:v>
                </c:pt>
                <c:pt idx="44">
                  <c:v>Identity `Identity `Pricing not enabled`not found`not found</c:v>
                </c:pt>
                <c:pt idx="45">
                  <c:v>Identity `Identity `Pricing not enabled`not found`not found</c:v>
                </c:pt>
                <c:pt idx="46">
                  <c:v>Identity `Identity `Pricing not enabled`not found`not found</c:v>
                </c:pt>
                <c:pt idx="47">
                  <c:v>Identity `Identity `Pricing not enabled`not found`not found</c:v>
                </c:pt>
                <c:pt idx="48">
                  <c:v>Identity `Identity `Pricing not enabled`not found`not found</c:v>
                </c:pt>
                <c:pt idx="49">
                  <c:v>Identity `Identity `Pricing not enabled`not found`not found</c:v>
                </c:pt>
                <c:pt idx="50">
                  <c:v>Identity `Identity `Pricing not enabled`not found`not found</c:v>
                </c:pt>
                <c:pt idx="51">
                  <c:v>Identity `Identity `Pricing not enabled`not found`not found</c:v>
                </c:pt>
                <c:pt idx="52">
                  <c:v>Identity `Identity `Pricing not enabled`not found`not found</c:v>
                </c:pt>
                <c:pt idx="53">
                  <c:v>Identity `Identity `Pricing not enabled`not found`not found</c:v>
                </c:pt>
                <c:pt idx="54">
                  <c:v>Identity `Identity `Pricing not enabled`not found`not found</c:v>
                </c:pt>
                <c:pt idx="55">
                  <c:v>Identity `Identity `Pricing not enabled`not found`not found</c:v>
                </c:pt>
                <c:pt idx="56">
                  <c:v>Identity `Identity `Pricing not enabled`not found`not found</c:v>
                </c:pt>
                <c:pt idx="57">
                  <c:v>Identity `Identity `Pricing not enabled`not found`not found</c:v>
                </c:pt>
                <c:pt idx="58">
                  <c:v>Identity `Identity `Pricing not enabled`not found`not found</c:v>
                </c:pt>
                <c:pt idx="59">
                  <c:v>Identity `Identity `Pricing not enabled`not found`not found</c:v>
                </c:pt>
                <c:pt idx="60">
                  <c:v>Identity `Identity `Pricing not enabled`not found`not found</c:v>
                </c:pt>
                <c:pt idx="61">
                  <c:v>Identity `Identity `Pricing not enabled`not found`not found</c:v>
                </c:pt>
                <c:pt idx="62">
                  <c:v>Identity `Identity `Pricing not enabled`not found`not found</c:v>
                </c:pt>
                <c:pt idx="63">
                  <c:v>Identity `Identity `Pricing not enabled`not found`not found</c:v>
                </c:pt>
                <c:pt idx="64">
                  <c:v>Identity `Identity `Pricing not enabled`not found`not found</c:v>
                </c:pt>
                <c:pt idx="65">
                  <c:v>Identity `Identity `Pricing not enabled`not found`not found</c:v>
                </c:pt>
                <c:pt idx="66">
                  <c:v>Identity `Identity `Pricing not enabled`not found`not found</c:v>
                </c:pt>
                <c:pt idx="67">
                  <c:v>Identity `Identity `Pricing not enabled`not found`not found</c:v>
                </c:pt>
                <c:pt idx="68">
                  <c:v>Identity `Identity `Pricing not enabled`not found`not found</c:v>
                </c:pt>
                <c:pt idx="69">
                  <c:v>Identity `Identity `Pricing not enabled`not found`not found</c:v>
                </c:pt>
                <c:pt idx="70">
                  <c:v>Identity `Identity `Pricing not enabled`not found`not found</c:v>
                </c:pt>
                <c:pt idx="71">
                  <c:v>Identity `Identity `Pricing not enabled`not found`not found</c:v>
                </c:pt>
                <c:pt idx="72">
                  <c:v>Identity `Identity `Pricing not enabled`not found`not found</c:v>
                </c:pt>
                <c:pt idx="73">
                  <c:v>Identity `Identity `Pricing not enabled`not found`not found</c:v>
                </c:pt>
                <c:pt idx="74">
                  <c:v>Identity `Identity `Pricing not enabled`not found`not found</c:v>
                </c:pt>
                <c:pt idx="75">
                  <c:v>Identity `Identity `Pricing not enabled`not found`not found</c:v>
                </c:pt>
                <c:pt idx="76">
                  <c:v>Identity `Identity `Pricing not enabled`not found`not found</c:v>
                </c:pt>
                <c:pt idx="77">
                  <c:v>Identity `Identity `Pricing not enabled`not found`not found</c:v>
                </c:pt>
                <c:pt idx="78">
                  <c:v>Identity `Identity `Pricing not enabled`not found`not found</c:v>
                </c:pt>
                <c:pt idx="79">
                  <c:v>Identity `Identity `Pricing not enabled`not found`not found</c:v>
                </c:pt>
                <c:pt idx="80">
                  <c:v>Identity `Identity `Pricing not enabled`not found`not found</c:v>
                </c:pt>
                <c:pt idx="81">
                  <c:v>Identity `Identity `Pricing not enabled`not found`not found</c:v>
                </c:pt>
                <c:pt idx="82">
                  <c:v>Identity `Identity `Pricing not enabled`not found`not found</c:v>
                </c:pt>
                <c:pt idx="83">
                  <c:v>Identity `Identity `Pricing not enabled`not found`not found</c:v>
                </c:pt>
                <c:pt idx="84">
                  <c:v>Identity `Identity `Pricing not enabled`not found`not found</c:v>
                </c:pt>
                <c:pt idx="85">
                  <c:v>Identity `Identity `Pricing not enabled`not found`not found</c:v>
                </c:pt>
                <c:pt idx="86">
                  <c:v>Identity `Identity `Pricing not enabled`not found`not found</c:v>
                </c:pt>
                <c:pt idx="87">
                  <c:v>Identity `Identity `Pricing not enabled`not found`not found</c:v>
                </c:pt>
                <c:pt idx="88">
                  <c:v>Identity `Identity `Pricing not enabled`not found`not found</c:v>
                </c:pt>
                <c:pt idx="89">
                  <c:v>Identity `Identity `Pricing not enabled`not found`not found</c:v>
                </c:pt>
                <c:pt idx="90">
                  <c:v>Identity `Identity `Pricing not enabled`not found`not found</c:v>
                </c:pt>
                <c:pt idx="91">
                  <c:v>Identity `Identity `Pricing not enabled`not found`not found</c:v>
                </c:pt>
                <c:pt idx="92">
                  <c:v>Identity `Identity `Pricing not enabled`not found`not found</c:v>
                </c:pt>
                <c:pt idx="93">
                  <c:v>Identity `Identity `Pricing not enabled`not found`not found</c:v>
                </c:pt>
                <c:pt idx="94">
                  <c:v>Identity `Identity `Pricing not enabled`not found`not found</c:v>
                </c:pt>
                <c:pt idx="95">
                  <c:v>Identity `Identity `Pricing not enabled`not found`not found</c:v>
                </c:pt>
                <c:pt idx="96">
                  <c:v>Identity `Identity `Pricing not enabled`not found`not found</c:v>
                </c:pt>
                <c:pt idx="97">
                  <c:v>Identity `Identity `Pricing not enabled`not found`not found</c:v>
                </c:pt>
                <c:pt idx="98">
                  <c:v>Identity `Identity `Pricing not enabled`not found`not found</c:v>
                </c:pt>
                <c:pt idx="99">
                  <c:v>Identity `Identity `Pricing not enabled`not found`not found</c:v>
                </c:pt>
                <c:pt idx="100">
                  <c:v>Identity `Identity `Pricing not enabled`not found`not found</c:v>
                </c:pt>
                <c:pt idx="101">
                  <c:v>Identity `Identity `Pricing not enabled`not found`not found</c:v>
                </c:pt>
                <c:pt idx="102">
                  <c:v>Identity `Identity `Pricing not enabled`not found`not found</c:v>
                </c:pt>
                <c:pt idx="103">
                  <c:v>Identity `Identity `Pricing not enabled`not found`not found</c:v>
                </c:pt>
                <c:pt idx="104">
                  <c:v>Identity `Identity `Pricing not enabled`not found`not found</c:v>
                </c:pt>
                <c:pt idx="105">
                  <c:v>Identity `Identity `Pricing not enabled`not found`not found</c:v>
                </c:pt>
                <c:pt idx="106">
                  <c:v>Identity `Identity `Pricing not enabled`not found`not found</c:v>
                </c:pt>
                <c:pt idx="107">
                  <c:v>Identity `Identity `Pricing not enabled`not found`not found</c:v>
                </c:pt>
                <c:pt idx="108">
                  <c:v>Identity `Identity `Pricing not enabled`not found`not found</c:v>
                </c:pt>
                <c:pt idx="109">
                  <c:v>Identity `Identity `Pricing not enabled`not found`not found</c:v>
                </c:pt>
                <c:pt idx="110">
                  <c:v>Identity `Identity `Pricing not enabled`not found`not found</c:v>
                </c:pt>
                <c:pt idx="111">
                  <c:v>Identity `Identity `Pricing not enabled`not found`not found</c:v>
                </c:pt>
                <c:pt idx="112">
                  <c:v>Identity `Identity `Pricing not enabled`not found`not found</c:v>
                </c:pt>
                <c:pt idx="113">
                  <c:v>Identity `Identity `Pricing not enabled`not found`not found</c:v>
                </c:pt>
                <c:pt idx="114">
                  <c:v>Identity `Identity `Pricing not enabled`not found`not found</c:v>
                </c:pt>
                <c:pt idx="115">
                  <c:v>Identity `Identity `Pricing not enabled`not found`not found</c:v>
                </c:pt>
                <c:pt idx="116">
                  <c:v>Identity `Identity `Pricing not enabled`not found`not found</c:v>
                </c:pt>
                <c:pt idx="117">
                  <c:v>Identity `Identity `Pricing not enabled`not found`not found</c:v>
                </c:pt>
                <c:pt idx="118">
                  <c:v>Identity `Identity `Pricing not enabled`not found`not found</c:v>
                </c:pt>
                <c:pt idx="119">
                  <c:v>Identity `Identity `Pricing not enabled`not found`not found</c:v>
                </c:pt>
                <c:pt idx="120">
                  <c:v>Identity `Identity `Pricing not enabled`not found`not found</c:v>
                </c:pt>
                <c:pt idx="121">
                  <c:v>Identity `Identity `Pricing not enabled`not found`not found</c:v>
                </c:pt>
                <c:pt idx="122">
                  <c:v>Identity `Identity `Pricing not enabled`not found`not found</c:v>
                </c:pt>
                <c:pt idx="123">
                  <c:v>Identity `Identity `Pricing not enabled`not found`not found</c:v>
                </c:pt>
                <c:pt idx="124">
                  <c:v>Identity `Identity `Pricing not enabled`not found`not found</c:v>
                </c:pt>
                <c:pt idx="125">
                  <c:v>Identity `Identity `Pricing not enabled`not found`not found</c:v>
                </c:pt>
                <c:pt idx="126">
                  <c:v>Identity `Identity `Pricing not enabled`not found`not found</c:v>
                </c:pt>
                <c:pt idx="127">
                  <c:v>Identity `Identity `Pricing not enabled`not found`not found</c:v>
                </c:pt>
                <c:pt idx="128">
                  <c:v>Identity `Identity `Pricing not enabled`not found`not found</c:v>
                </c:pt>
                <c:pt idx="129">
                  <c:v>Identity `Identity `Pricing not enabled`not found`not found</c:v>
                </c:pt>
                <c:pt idx="130">
                  <c:v>Identity `Identity `Pricing not enabled`not found`not found</c:v>
                </c:pt>
                <c:pt idx="131">
                  <c:v>Identity `Identity `Pricing not enabled`not found`not found</c:v>
                </c:pt>
                <c:pt idx="132">
                  <c:v>Identity `Identity `Pricing not enabled`not found`not found</c:v>
                </c:pt>
                <c:pt idx="133">
                  <c:v>Identity `Identity `Pricing not enabled`not found`not found</c:v>
                </c:pt>
                <c:pt idx="134">
                  <c:v>Identity `Identity `Pricing not enabled`not found`not found</c:v>
                </c:pt>
                <c:pt idx="135">
                  <c:v>Identity `Identity `Pricing not enabled`not found`not found</c:v>
                </c:pt>
                <c:pt idx="136">
                  <c:v>Identity `Identity `Pricing not enabled`not found`not found</c:v>
                </c:pt>
                <c:pt idx="137">
                  <c:v>Identity `Identity `Pricing not enabled`not found`not found</c:v>
                </c:pt>
                <c:pt idx="138">
                  <c:v>Identity `Identity `Pricing not enabled`not found`not found</c:v>
                </c:pt>
                <c:pt idx="139">
                  <c:v>Identity `Identity `Pricing not enabled`not found`not found</c:v>
                </c:pt>
                <c:pt idx="140">
                  <c:v>Identity `Identity `Pricing not enabled`not found`not found</c:v>
                </c:pt>
                <c:pt idx="141">
                  <c:v>Identity `Identity `Pricing not enabled`not found`not found</c:v>
                </c:pt>
                <c:pt idx="142">
                  <c:v>Identity `Identity `Pricing not enabled`not found`not found</c:v>
                </c:pt>
                <c:pt idx="143">
                  <c:v>Identity `Identity `Pricing not enabled`not found`not found</c:v>
                </c:pt>
                <c:pt idx="144">
                  <c:v>Identity `Identity `Pricing not enabled`not found`not found</c:v>
                </c:pt>
                <c:pt idx="145">
                  <c:v>Identity `Identity `Pricing not enabled`not found`not found</c:v>
                </c:pt>
                <c:pt idx="146">
                  <c:v>Identity `Identity `Pricing not enabled`not found`not found</c:v>
                </c:pt>
                <c:pt idx="147">
                  <c:v>Identity `Identity `Pricing not enabled`not found`not found</c:v>
                </c:pt>
                <c:pt idx="148">
                  <c:v>Identity `Identity `Pricing not enabled`not found`not found</c:v>
                </c:pt>
                <c:pt idx="149">
                  <c:v>Identity `Identity `Pricing not enabled`not found`not found</c:v>
                </c:pt>
                <c:pt idx="150">
                  <c:v>Identity `Identity `Pricing not enabled`not found`not found</c:v>
                </c:pt>
                <c:pt idx="151">
                  <c:v>Identity `Identity `Pricing not enabled`not found`not found</c:v>
                </c:pt>
                <c:pt idx="152">
                  <c:v>Identity `Identity `Pricing not enabled`not found`not found</c:v>
                </c:pt>
                <c:pt idx="153">
                  <c:v>Identity `Identity `Pricing not enabled`not found`not found</c:v>
                </c:pt>
                <c:pt idx="154">
                  <c:v>Identity `Identity `Pricing not enabled`not found`not found</c:v>
                </c:pt>
                <c:pt idx="155">
                  <c:v>Identity `Identity `Pricing not enabled`not found`not found</c:v>
                </c:pt>
                <c:pt idx="156">
                  <c:v>Identity `Identity `Pricing not enabled`not found`not found</c:v>
                </c:pt>
                <c:pt idx="157">
                  <c:v>Identity `Identity `Pricing not enabled`not found`not found</c:v>
                </c:pt>
                <c:pt idx="158">
                  <c:v>Identity `Identity `Pricing not enabled`not found`not found</c:v>
                </c:pt>
                <c:pt idx="159">
                  <c:v>Identity `Identity `Pricing not enabled`not found`not found</c:v>
                </c:pt>
                <c:pt idx="160">
                  <c:v>Identity `Identity `Pricing not enabled`not found`not found</c:v>
                </c:pt>
                <c:pt idx="161">
                  <c:v>Identity `Identity `Pricing not enabled`not found`not found</c:v>
                </c:pt>
                <c:pt idx="162">
                  <c:v>Identity `Identity `Pricing not enabled`not found`not found</c:v>
                </c:pt>
                <c:pt idx="163">
                  <c:v>Identity `Identity `Pricing not enabled`not found`not found</c:v>
                </c:pt>
                <c:pt idx="164">
                  <c:v>Identity `Identity `Pricing not enabled`not found`not found</c:v>
                </c:pt>
                <c:pt idx="165">
                  <c:v>Identity `Identity `Pricing not enabled`not found`not found</c:v>
                </c:pt>
                <c:pt idx="166">
                  <c:v>Identity `Identity `Pricing not enabled`not found`not found</c:v>
                </c:pt>
                <c:pt idx="167">
                  <c:v>Identity `Identity `Pricing not enabled`not found`not found</c:v>
                </c:pt>
                <c:pt idx="168">
                  <c:v>Identity `Identity `Pricing not enabled`not found`not found</c:v>
                </c:pt>
                <c:pt idx="169">
                  <c:v>Identity `Identity `Pricing not enabled`not found`not found</c:v>
                </c:pt>
                <c:pt idx="170">
                  <c:v>Identity `Identity `Pricing not enabled`not found`not found</c:v>
                </c:pt>
                <c:pt idx="171">
                  <c:v>Identity `Identity `Pricing not enabled`not found`not found</c:v>
                </c:pt>
                <c:pt idx="172">
                  <c:v>Identity `Identity `Pricing not enabled`not found`not found</c:v>
                </c:pt>
                <c:pt idx="173">
                  <c:v>Identity `Identity `Pricing not enabled`not found`not found</c:v>
                </c:pt>
                <c:pt idx="174">
                  <c:v>Identity `Identity `Pricing not enabled`not found`not found</c:v>
                </c:pt>
                <c:pt idx="175">
                  <c:v>Identity `Identity `Pricing not enabled`not found`not found</c:v>
                </c:pt>
                <c:pt idx="176">
                  <c:v>Identity `Identity `Pricing not enabled`not found`not found</c:v>
                </c:pt>
                <c:pt idx="177">
                  <c:v>Identity `Identity `Pricing not enabled`not found`not found</c:v>
                </c:pt>
                <c:pt idx="178">
                  <c:v>Identity `Identity `Pricing not enabled`not found`not found</c:v>
                </c:pt>
                <c:pt idx="179">
                  <c:v>Identity `Identity `Pricing not enabled`not found`not found</c:v>
                </c:pt>
                <c:pt idx="180">
                  <c:v>Identity `Identity `Pricing not enabled`not found`not found</c:v>
                </c:pt>
                <c:pt idx="181">
                  <c:v>Identity `Identity `Pricing not enabled`not found`not found</c:v>
                </c:pt>
                <c:pt idx="182">
                  <c:v>Identity `Identity `Pricing not enabled`not found`not found</c:v>
                </c:pt>
                <c:pt idx="183">
                  <c:v>Identity `Identity `Pricing not enabled`not found`not found</c:v>
                </c:pt>
                <c:pt idx="184">
                  <c:v>Identity `Identity `Pricing not enabled`not found`not found</c:v>
                </c:pt>
                <c:pt idx="185">
                  <c:v>Identity `Identity `Pricing not enabled`not found`not found</c:v>
                </c:pt>
                <c:pt idx="186">
                  <c:v>Identity `Identity `Pricing not enabled`not found`not found</c:v>
                </c:pt>
                <c:pt idx="187">
                  <c:v>Identity `Identity `Pricing not enabled`not found`not found</c:v>
                </c:pt>
                <c:pt idx="188">
                  <c:v>Identity `Identity `Pricing not enabled`not found`not found</c:v>
                </c:pt>
                <c:pt idx="189">
                  <c:v>Identity `Identity `Pricing not enabled`not found`not found</c:v>
                </c:pt>
                <c:pt idx="190">
                  <c:v>Identity `Identity `Pricing not enabled`not found`not found</c:v>
                </c:pt>
                <c:pt idx="191">
                  <c:v>Identity `Identity `Pricing not enabled`not found`not found</c:v>
                </c:pt>
                <c:pt idx="192">
                  <c:v>Identity `Identity `Pricing not enabled`not found`not found</c:v>
                </c:pt>
                <c:pt idx="193">
                  <c:v>Identity `Identity `Pricing not enabled`not found`not found</c:v>
                </c:pt>
                <c:pt idx="194">
                  <c:v>Identity `Identity `Pricing not enabled`not found`not found</c:v>
                </c:pt>
                <c:pt idx="195">
                  <c:v>Identity `Identity `Pricing not enabled`not found`not found</c:v>
                </c:pt>
                <c:pt idx="196">
                  <c:v>Identity `Identity `Pricing not enabled`not found`not found</c:v>
                </c:pt>
                <c:pt idx="197">
                  <c:v>Identity `Identity `Pricing not enabled`not found`not found</c:v>
                </c:pt>
                <c:pt idx="198">
                  <c:v>Identity `Identity `Pricing not enabled`not found`not found</c:v>
                </c:pt>
                <c:pt idx="199">
                  <c:v>Identity `Identity `Pricing not enabled`not found`not found</c:v>
                </c:pt>
              </c:strCache>
            </c:strRef>
          </c:xVal>
          <c:yVal>
            <c:numRef>
              <c:f>Hedging!$P$4:$P$203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48672"/>
        <c:axId val="228749248"/>
      </c:scatterChart>
      <c:valAx>
        <c:axId val="2287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749248"/>
        <c:crosses val="autoZero"/>
        <c:crossBetween val="midCat"/>
      </c:valAx>
      <c:valAx>
        <c:axId val="228749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8748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235323</xdr:colOff>
      <xdr:row>23</xdr:row>
      <xdr:rowOff>90766</xdr:rowOff>
    </xdr:from>
    <xdr:to>
      <xdr:col>5</xdr:col>
      <xdr:colOff>560294</xdr:colOff>
      <xdr:row>43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78441</xdr:rowOff>
    </xdr:from>
    <xdr:to>
      <xdr:col>12</xdr:col>
      <xdr:colOff>56030</xdr:colOff>
      <xdr:row>43</xdr:row>
      <xdr:rowOff>155763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235323</xdr:colOff>
      <xdr:row>23</xdr:row>
      <xdr:rowOff>90766</xdr:rowOff>
    </xdr:from>
    <xdr:to>
      <xdr:col>5</xdr:col>
      <xdr:colOff>560294</xdr:colOff>
      <xdr:row>43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717176</xdr:colOff>
      <xdr:row>23</xdr:row>
      <xdr:rowOff>100852</xdr:rowOff>
    </xdr:from>
    <xdr:to>
      <xdr:col>12</xdr:col>
      <xdr:colOff>44824</xdr:colOff>
      <xdr:row>43</xdr:row>
      <xdr:rowOff>178174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235323</xdr:colOff>
      <xdr:row>23</xdr:row>
      <xdr:rowOff>90766</xdr:rowOff>
    </xdr:from>
    <xdr:to>
      <xdr:col>5</xdr:col>
      <xdr:colOff>560294</xdr:colOff>
      <xdr:row>43</xdr:row>
      <xdr:rowOff>168088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78441</xdr:rowOff>
    </xdr:from>
    <xdr:to>
      <xdr:col>12</xdr:col>
      <xdr:colOff>56030</xdr:colOff>
      <xdr:row>43</xdr:row>
      <xdr:rowOff>155763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728382</xdr:colOff>
      <xdr:row>20</xdr:row>
      <xdr:rowOff>1119</xdr:rowOff>
    </xdr:from>
    <xdr:to>
      <xdr:col>6</xdr:col>
      <xdr:colOff>930089</xdr:colOff>
      <xdr:row>40</xdr:row>
      <xdr:rowOff>78441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235323</xdr:colOff>
      <xdr:row>23</xdr:row>
      <xdr:rowOff>90766</xdr:rowOff>
    </xdr:from>
    <xdr:to>
      <xdr:col>5</xdr:col>
      <xdr:colOff>560294</xdr:colOff>
      <xdr:row>43</xdr:row>
      <xdr:rowOff>168088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717176</xdr:colOff>
      <xdr:row>23</xdr:row>
      <xdr:rowOff>100852</xdr:rowOff>
    </xdr:from>
    <xdr:to>
      <xdr:col>12</xdr:col>
      <xdr:colOff>44824</xdr:colOff>
      <xdr:row>43</xdr:row>
      <xdr:rowOff>178174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203"/>
  <sheetViews>
    <sheetView tabSelected="1" zoomScale="85" zoomScaleNormal="85" workbookViewId="0">
      <selection activeCell="B5" sqref="B5"/>
    </sheetView>
  </sheetViews>
  <sheetFormatPr defaultRowHeight="15" x14ac:dyDescent="0.25"/>
  <cols>
    <col min="2" max="2" width="17.42578125" bestFit="1" customWidth="1"/>
    <col min="3" max="3" width="19.42578125" bestFit="1" customWidth="1"/>
    <col min="4" max="4" width="40.85546875" customWidth="1"/>
    <col min="5" max="6" width="11" bestFit="1" customWidth="1"/>
    <col min="7" max="7" width="16.7109375" customWidth="1"/>
    <col min="8" max="8" width="18.5703125" customWidth="1"/>
    <col min="9" max="12" width="16.7109375" customWidth="1"/>
    <col min="17" max="17" width="13.42578125" bestFit="1" customWidth="1"/>
    <col min="18" max="18" width="13.42578125" customWidth="1"/>
  </cols>
  <sheetData>
    <row r="1" spans="2:22" x14ac:dyDescent="0.25">
      <c r="O1" s="63" t="s">
        <v>34</v>
      </c>
      <c r="P1" s="63"/>
      <c r="Q1" s="63"/>
      <c r="R1" s="63"/>
      <c r="S1" s="63"/>
      <c r="T1" s="63"/>
      <c r="U1" s="63"/>
    </row>
    <row r="2" spans="2:22" ht="20.25" thickBot="1" x14ac:dyDescent="0.35">
      <c r="B2" s="64" t="s">
        <v>57</v>
      </c>
      <c r="C2" s="64"/>
      <c r="D2" s="64"/>
      <c r="E2" s="64"/>
      <c r="F2" s="64"/>
      <c r="G2" s="64"/>
      <c r="H2" s="64"/>
      <c r="I2" s="64"/>
      <c r="J2" s="64"/>
      <c r="K2" s="64"/>
      <c r="L2" s="64"/>
      <c r="O2" s="37" t="s">
        <v>23</v>
      </c>
      <c r="P2" s="65" t="s">
        <v>25</v>
      </c>
      <c r="Q2" s="66"/>
      <c r="R2" s="67"/>
      <c r="S2" s="68" t="s">
        <v>26</v>
      </c>
      <c r="T2" s="69"/>
      <c r="U2" s="70"/>
      <c r="V2" t="s">
        <v>44</v>
      </c>
    </row>
    <row r="3" spans="2:22" ht="15.75" thickTop="1" x14ac:dyDescent="0.25">
      <c r="B3" s="71" t="s">
        <v>0</v>
      </c>
      <c r="C3" s="71"/>
      <c r="D3" s="71"/>
      <c r="O3" s="38"/>
      <c r="P3" s="24" t="s">
        <v>21</v>
      </c>
      <c r="Q3" s="40" t="s">
        <v>47</v>
      </c>
      <c r="R3" s="26" t="s">
        <v>41</v>
      </c>
      <c r="S3" s="30" t="s">
        <v>21</v>
      </c>
      <c r="T3" s="41" t="s">
        <v>47</v>
      </c>
      <c r="U3" s="32" t="s">
        <v>41</v>
      </c>
      <c r="V3" t="s">
        <v>44</v>
      </c>
    </row>
    <row r="4" spans="2:22" x14ac:dyDescent="0.25">
      <c r="O4" s="38">
        <f t="array" ref="O4:O203">_xll.matrix_data(C14)</f>
        <v>0</v>
      </c>
      <c r="P4" s="24">
        <f t="array" ref="P4:P203">_xll.matrix_data(C19)</f>
        <v>0</v>
      </c>
      <c r="Q4" s="25">
        <f t="array" ref="Q4:Q203">_xll.matrix_data(C18)</f>
        <v>0</v>
      </c>
      <c r="R4" s="26">
        <f t="array" ref="R4:R203">_xll.matrix_data(C22)</f>
        <v>0</v>
      </c>
      <c r="S4" s="33">
        <f t="array" ref="S4:S203">_xll.matrix_data(D19)</f>
        <v>0</v>
      </c>
      <c r="T4" s="31">
        <f t="array" ref="T4:T203">_xll.matrix_data(D18)</f>
        <v>0</v>
      </c>
      <c r="U4" s="32">
        <f t="array" ref="U4:U203">_xll.matrix_data(D22)</f>
        <v>0</v>
      </c>
      <c r="V4" t="s">
        <v>44</v>
      </c>
    </row>
    <row r="5" spans="2:22" x14ac:dyDescent="0.25">
      <c r="C5" t="s">
        <v>45</v>
      </c>
      <c r="D5" s="51" t="s">
        <v>46</v>
      </c>
      <c r="G5" s="9" t="s">
        <v>3</v>
      </c>
      <c r="H5" s="10" t="s">
        <v>11</v>
      </c>
      <c r="I5" s="9" t="s">
        <v>3</v>
      </c>
      <c r="J5" s="10" t="s">
        <v>11</v>
      </c>
      <c r="K5" s="9" t="s">
        <v>3</v>
      </c>
      <c r="L5" s="10" t="s">
        <v>11</v>
      </c>
      <c r="O5" s="38">
        <v>1.1000000000000001</v>
      </c>
      <c r="P5" s="24">
        <v>0</v>
      </c>
      <c r="Q5" s="25">
        <v>3.9341129901406103E-27</v>
      </c>
      <c r="R5" s="26">
        <v>0</v>
      </c>
      <c r="S5" s="33">
        <v>0</v>
      </c>
      <c r="T5" s="31">
        <v>4.5676092907701595E-29</v>
      </c>
      <c r="U5" s="32">
        <v>0</v>
      </c>
      <c r="V5" t="s">
        <v>44</v>
      </c>
    </row>
    <row r="6" spans="2:22" x14ac:dyDescent="0.25">
      <c r="B6" t="s">
        <v>29</v>
      </c>
      <c r="C6" s="9" t="s">
        <v>20</v>
      </c>
      <c r="D6" s="10" t="str">
        <f>K15</f>
        <v>@@2:class Common::Portfolio</v>
      </c>
      <c r="G6" s="11" t="s">
        <v>12</v>
      </c>
      <c r="H6" s="12" t="s">
        <v>50</v>
      </c>
      <c r="I6" s="11" t="s">
        <v>12</v>
      </c>
      <c r="J6" s="12" t="s">
        <v>5</v>
      </c>
      <c r="K6" s="11" t="s">
        <v>12</v>
      </c>
      <c r="L6" s="12" t="s">
        <v>5</v>
      </c>
      <c r="O6" s="38">
        <v>2.2000000000000002</v>
      </c>
      <c r="P6" s="24">
        <v>0</v>
      </c>
      <c r="Q6" s="25">
        <v>2.4419120575732821E-24</v>
      </c>
      <c r="R6" s="26">
        <v>0</v>
      </c>
      <c r="S6" s="33">
        <v>0</v>
      </c>
      <c r="T6" s="31">
        <v>3.2279555003300698E-26</v>
      </c>
      <c r="U6" s="32">
        <v>0</v>
      </c>
      <c r="V6" t="s">
        <v>44</v>
      </c>
    </row>
    <row r="7" spans="2:22" x14ac:dyDescent="0.25">
      <c r="B7" t="s">
        <v>28</v>
      </c>
      <c r="C7" s="11" t="s">
        <v>27</v>
      </c>
      <c r="D7" s="12" t="str">
        <f>G21</f>
        <v>@@3:Quotes</v>
      </c>
      <c r="G7" s="11" t="s">
        <v>4</v>
      </c>
      <c r="H7" s="12">
        <v>100</v>
      </c>
      <c r="I7" s="11" t="s">
        <v>4</v>
      </c>
      <c r="J7" s="12">
        <v>90</v>
      </c>
      <c r="K7" s="11" t="s">
        <v>4</v>
      </c>
      <c r="L7" s="12">
        <v>110</v>
      </c>
      <c r="O7" s="38">
        <v>3.3000000000000003</v>
      </c>
      <c r="P7" s="24">
        <v>0</v>
      </c>
      <c r="Q7" s="25">
        <v>4.0593834320040581E-22</v>
      </c>
      <c r="R7" s="26">
        <v>0</v>
      </c>
      <c r="S7" s="33">
        <v>0</v>
      </c>
      <c r="T7" s="31">
        <v>6.073725572499432E-24</v>
      </c>
      <c r="U7" s="32">
        <v>0</v>
      </c>
      <c r="V7" t="s">
        <v>44</v>
      </c>
    </row>
    <row r="8" spans="2:22" x14ac:dyDescent="0.25">
      <c r="B8" t="s">
        <v>8</v>
      </c>
      <c r="C8" s="11" t="s">
        <v>13</v>
      </c>
      <c r="D8" s="12" t="str">
        <f>_xll.fdm_parameters_create(G14)</f>
        <v>@@62:class FD::FiniteDifferenceParameters</v>
      </c>
      <c r="G8" s="11" t="s">
        <v>2</v>
      </c>
      <c r="H8" s="15">
        <v>1</v>
      </c>
      <c r="I8" s="11" t="s">
        <v>2</v>
      </c>
      <c r="J8" s="15">
        <f>H8</f>
        <v>1</v>
      </c>
      <c r="K8" s="11" t="s">
        <v>2</v>
      </c>
      <c r="L8" s="15">
        <f>H8</f>
        <v>1</v>
      </c>
      <c r="O8" s="38">
        <v>4.4000000000000004</v>
      </c>
      <c r="P8" s="24">
        <v>0</v>
      </c>
      <c r="Q8" s="25">
        <v>2.7687410253933058E-20</v>
      </c>
      <c r="R8" s="26">
        <v>0</v>
      </c>
      <c r="S8" s="33">
        <v>0</v>
      </c>
      <c r="T8" s="31">
        <v>4.9857824798871216E-22</v>
      </c>
      <c r="U8" s="32">
        <v>0</v>
      </c>
      <c r="V8" t="s">
        <v>44</v>
      </c>
    </row>
    <row r="9" spans="2:22" x14ac:dyDescent="0.25">
      <c r="B9" t="s">
        <v>9</v>
      </c>
      <c r="C9" s="11" t="s">
        <v>7</v>
      </c>
      <c r="D9" s="12" t="str">
        <f>_xll.fdm_marketdata_create(I15)</f>
        <v>@@11:class Financials::MarketData</v>
      </c>
      <c r="G9" s="13" t="str">
        <f>_xll.dictionary_create(G5:H8)</f>
        <v>@@19:class Common::XDictionary</v>
      </c>
      <c r="H9" s="14"/>
      <c r="I9" s="13" t="str">
        <f>_xll.dictionary_create(I5:J8)</f>
        <v>@@3:class Common::XDictionary</v>
      </c>
      <c r="J9" s="14"/>
      <c r="K9" s="13" t="str">
        <f>_xll.dictionary_create(K5:L8)</f>
        <v>@@16:class Common::XDictionary</v>
      </c>
      <c r="L9" s="14"/>
      <c r="O9" s="38">
        <v>5.5</v>
      </c>
      <c r="P9" s="24">
        <v>0</v>
      </c>
      <c r="Q9" s="25">
        <v>1.1480770459862722E-18</v>
      </c>
      <c r="R9" s="26">
        <v>0</v>
      </c>
      <c r="S9" s="33">
        <v>0</v>
      </c>
      <c r="T9" s="31">
        <v>2.331182504756217E-20</v>
      </c>
      <c r="U9" s="32">
        <v>0</v>
      </c>
      <c r="V9" t="s">
        <v>44</v>
      </c>
    </row>
    <row r="10" spans="2:22" x14ac:dyDescent="0.25">
      <c r="C10" s="11" t="s">
        <v>30</v>
      </c>
      <c r="D10" s="52" t="s">
        <v>43</v>
      </c>
      <c r="O10" s="38">
        <v>6.6000000000000005</v>
      </c>
      <c r="P10" s="24">
        <v>0</v>
      </c>
      <c r="Q10" s="25">
        <v>2.2262017327955107E-17</v>
      </c>
      <c r="R10" s="26">
        <v>0</v>
      </c>
      <c r="S10" s="33">
        <v>0</v>
      </c>
      <c r="T10" s="31">
        <v>6.334725691450422E-19</v>
      </c>
      <c r="U10" s="32">
        <v>0</v>
      </c>
      <c r="V10" t="s">
        <v>44</v>
      </c>
    </row>
    <row r="11" spans="2:22" x14ac:dyDescent="0.25">
      <c r="C11" s="53" t="s">
        <v>1</v>
      </c>
      <c r="D11" s="54" t="str">
        <f>_xll.dictionary_create(C6:D10)</f>
        <v>@@343:class Common::XDictionary</v>
      </c>
      <c r="G11" s="9" t="s">
        <v>14</v>
      </c>
      <c r="H11" s="16">
        <v>200</v>
      </c>
      <c r="I11" s="9" t="s">
        <v>15</v>
      </c>
      <c r="J11" s="19">
        <v>0.3</v>
      </c>
      <c r="K11" s="9" t="s">
        <v>18</v>
      </c>
      <c r="L11" s="10" t="s">
        <v>19</v>
      </c>
      <c r="O11" s="38">
        <v>7.7000000000000011</v>
      </c>
      <c r="P11" s="24">
        <v>0</v>
      </c>
      <c r="Q11" s="25">
        <v>2.6637875683361801E-16</v>
      </c>
      <c r="R11" s="26">
        <v>0</v>
      </c>
      <c r="S11" s="33">
        <v>0</v>
      </c>
      <c r="T11" s="31">
        <v>1.1549036274410147E-17</v>
      </c>
      <c r="U11" s="32">
        <v>0</v>
      </c>
      <c r="V11" t="s">
        <v>44</v>
      </c>
    </row>
    <row r="12" spans="2:22" x14ac:dyDescent="0.25">
      <c r="B12" t="s">
        <v>10</v>
      </c>
      <c r="C12" s="72" t="str">
        <f>IF(D5="On",_xll.fdm_evaluate(D11),"Pricing not enabled")</f>
        <v>@@346:class Common::XDictionary</v>
      </c>
      <c r="D12" s="73"/>
      <c r="E12" t="s">
        <v>44</v>
      </c>
      <c r="G12" s="11" t="s">
        <v>42</v>
      </c>
      <c r="H12" s="17">
        <v>4</v>
      </c>
      <c r="I12" s="11" t="s">
        <v>16</v>
      </c>
      <c r="J12" s="20">
        <v>0.1</v>
      </c>
      <c r="K12" s="11" t="str">
        <f>_xll.instrument_create(G9)</f>
        <v>@@7:Instrument</v>
      </c>
      <c r="L12" s="12">
        <v>1</v>
      </c>
      <c r="O12" s="38">
        <v>8.8000000000000007</v>
      </c>
      <c r="P12" s="24">
        <v>0</v>
      </c>
      <c r="Q12" s="25">
        <v>2.4270784232537537E-15</v>
      </c>
      <c r="R12" s="26">
        <v>0</v>
      </c>
      <c r="S12" s="33">
        <v>0</v>
      </c>
      <c r="T12" s="31">
        <v>1.5811384504122978E-16</v>
      </c>
      <c r="U12" s="32">
        <v>0</v>
      </c>
      <c r="V12" t="s">
        <v>44</v>
      </c>
    </row>
    <row r="13" spans="2:22" x14ac:dyDescent="0.25">
      <c r="C13" s="7"/>
      <c r="D13" s="7"/>
      <c r="E13" t="s">
        <v>44</v>
      </c>
      <c r="G13" s="11" t="s">
        <v>38</v>
      </c>
      <c r="H13" s="17" t="s">
        <v>39</v>
      </c>
      <c r="I13" s="11" t="s">
        <v>17</v>
      </c>
      <c r="J13" s="21">
        <v>0.02</v>
      </c>
      <c r="K13" s="11" t="str">
        <f>_xll.instrument_create(I9)</f>
        <v>@@4:Instrument</v>
      </c>
      <c r="L13" s="12">
        <v>0</v>
      </c>
      <c r="O13" s="38">
        <v>9.9</v>
      </c>
      <c r="P13" s="24">
        <v>0</v>
      </c>
      <c r="Q13" s="25">
        <v>-6.9375298251451817E-15</v>
      </c>
      <c r="R13" s="26">
        <v>0</v>
      </c>
      <c r="S13" s="33">
        <v>0</v>
      </c>
      <c r="T13" s="31">
        <v>1.3282397266294032E-15</v>
      </c>
      <c r="U13" s="32">
        <v>0</v>
      </c>
      <c r="V13" t="s">
        <v>44</v>
      </c>
    </row>
    <row r="14" spans="2:22" x14ac:dyDescent="0.25">
      <c r="B14" s="9" t="s">
        <v>22</v>
      </c>
      <c r="C14" s="16" t="str">
        <f>_xll.dictionary_lookup(C12,"spot_levels")</f>
        <v>@@495:class Common::Matrix</v>
      </c>
      <c r="D14" s="10"/>
      <c r="E14" t="s">
        <v>44</v>
      </c>
      <c r="G14" s="13" t="str">
        <f>_xll.dictionary_create(G11:H13)</f>
        <v>@@342:class Common::XDictionary</v>
      </c>
      <c r="H14" s="18"/>
      <c r="I14" s="11" t="s">
        <v>6</v>
      </c>
      <c r="J14" s="22">
        <v>100</v>
      </c>
      <c r="K14" s="11" t="str">
        <f>_xll.instrument_create(K9)</f>
        <v>@@3:Instrument</v>
      </c>
      <c r="L14" s="12">
        <v>0</v>
      </c>
      <c r="O14" s="38">
        <v>11</v>
      </c>
      <c r="P14" s="24">
        <v>0</v>
      </c>
      <c r="Q14" s="25">
        <v>-4.80204977448428E-14</v>
      </c>
      <c r="R14" s="26">
        <v>0</v>
      </c>
      <c r="S14" s="33">
        <v>0</v>
      </c>
      <c r="T14" s="31">
        <v>1.1700150179080366E-14</v>
      </c>
      <c r="U14" s="32">
        <v>0</v>
      </c>
      <c r="V14" t="s">
        <v>44</v>
      </c>
    </row>
    <row r="15" spans="2:22" x14ac:dyDescent="0.25">
      <c r="B15" s="11"/>
      <c r="C15" s="55" t="s">
        <v>25</v>
      </c>
      <c r="D15" s="56" t="s">
        <v>26</v>
      </c>
      <c r="E15" t="s">
        <v>44</v>
      </c>
      <c r="I15" s="13" t="str">
        <f>_xll.dictionary_create(I11:J14)</f>
        <v>@@116:class Common::XDictionary</v>
      </c>
      <c r="J15" s="14"/>
      <c r="K15" s="13" t="str">
        <f>_xll.portfolio_create(K12:L14)</f>
        <v>@@2:class Common::Portfolio</v>
      </c>
      <c r="L15" s="14"/>
      <c r="O15" s="38">
        <v>12.100000000000001</v>
      </c>
      <c r="P15" s="24">
        <v>0</v>
      </c>
      <c r="Q15" s="25">
        <v>-2.1916537803901823E-12</v>
      </c>
      <c r="R15" s="26">
        <v>0</v>
      </c>
      <c r="S15" s="33">
        <v>0</v>
      </c>
      <c r="T15" s="31">
        <v>4.596787915681077E-14</v>
      </c>
      <c r="U15" s="32">
        <v>0</v>
      </c>
      <c r="V15" t="s">
        <v>44</v>
      </c>
    </row>
    <row r="16" spans="2:22" x14ac:dyDescent="0.25">
      <c r="B16" s="11" t="s">
        <v>34</v>
      </c>
      <c r="C16" s="17" t="str">
        <f>_xll.dictionary_lookup(C12,"bid")</f>
        <v>@@344:class Common::XDictionary</v>
      </c>
      <c r="D16" s="12" t="str">
        <f>_xll.dictionary_lookup(C12,"offer")</f>
        <v>@@345:class Common::XDictionary</v>
      </c>
      <c r="E16" t="s">
        <v>44</v>
      </c>
      <c r="O16" s="38">
        <v>13.200000000000001</v>
      </c>
      <c r="P16" s="24">
        <v>0</v>
      </c>
      <c r="Q16" s="25">
        <v>-1.6015895046691708E-11</v>
      </c>
      <c r="R16" s="26">
        <v>0</v>
      </c>
      <c r="S16" s="33">
        <v>0</v>
      </c>
      <c r="T16" s="31">
        <v>1.6241800160603774E-13</v>
      </c>
      <c r="U16" s="32">
        <v>0</v>
      </c>
      <c r="V16" t="s">
        <v>44</v>
      </c>
    </row>
    <row r="17" spans="2:22" x14ac:dyDescent="0.25">
      <c r="B17" s="11" t="s">
        <v>35</v>
      </c>
      <c r="C17" s="57">
        <f>_xll.dictionary_lookup(C$16,$B17)</f>
        <v>0.3343091919222807</v>
      </c>
      <c r="D17" s="58">
        <f>_xll.dictionary_lookup(D$16,$B17)</f>
        <v>0.62795278256013254</v>
      </c>
      <c r="E17" t="s">
        <v>44</v>
      </c>
      <c r="G17" s="9" t="s">
        <v>24</v>
      </c>
      <c r="H17" s="16"/>
      <c r="I17" s="10"/>
      <c r="J17" s="61" t="s">
        <v>49</v>
      </c>
      <c r="K17" s="62"/>
      <c r="L17" t="s">
        <v>44</v>
      </c>
      <c r="O17" s="38">
        <v>14.3</v>
      </c>
      <c r="P17" s="24">
        <v>0</v>
      </c>
      <c r="Q17" s="25">
        <v>-8.8763075078480722E-11</v>
      </c>
      <c r="R17" s="26">
        <v>0</v>
      </c>
      <c r="S17" s="33">
        <v>0</v>
      </c>
      <c r="T17" s="31">
        <v>3.7423215934031975E-13</v>
      </c>
      <c r="U17" s="32">
        <v>0</v>
      </c>
      <c r="V17" t="s">
        <v>44</v>
      </c>
    </row>
    <row r="18" spans="2:22" x14ac:dyDescent="0.25">
      <c r="B18" s="11" t="s">
        <v>48</v>
      </c>
      <c r="C18" s="17" t="str">
        <f>_xll.dictionary_lookup(C$16,$B18)</f>
        <v>@@488:class Common::Matrix</v>
      </c>
      <c r="D18" s="12" t="str">
        <f>_xll.dictionary_lookup(D$16,$B18)</f>
        <v>@@492:class Common::Matrix</v>
      </c>
      <c r="E18" t="s">
        <v>44</v>
      </c>
      <c r="G18" s="11" t="s">
        <v>18</v>
      </c>
      <c r="H18" s="17" t="s">
        <v>25</v>
      </c>
      <c r="I18" s="12" t="s">
        <v>26</v>
      </c>
      <c r="J18" s="9" t="s">
        <v>33</v>
      </c>
      <c r="K18" s="10" t="s">
        <v>32</v>
      </c>
      <c r="L18" t="s">
        <v>44</v>
      </c>
      <c r="O18" s="38">
        <v>15.400000000000002</v>
      </c>
      <c r="P18" s="24">
        <v>0</v>
      </c>
      <c r="Q18" s="25">
        <v>-4.6508388578288524E-10</v>
      </c>
      <c r="R18" s="26">
        <v>0</v>
      </c>
      <c r="S18" s="33">
        <v>0</v>
      </c>
      <c r="T18" s="31">
        <v>-2.0681020392783378E-12</v>
      </c>
      <c r="U18" s="32">
        <v>0</v>
      </c>
      <c r="V18" t="s">
        <v>44</v>
      </c>
    </row>
    <row r="19" spans="2:22" x14ac:dyDescent="0.25">
      <c r="B19" s="11" t="s">
        <v>36</v>
      </c>
      <c r="C19" s="17" t="str">
        <f>_xll.dictionary_lookup(C$16,$B19)</f>
        <v>@@487:class Common::Matrix</v>
      </c>
      <c r="D19" s="12" t="str">
        <f>_xll.dictionary_lookup(D$16,$B19)</f>
        <v>@@491:class Common::Matrix</v>
      </c>
      <c r="E19" t="s">
        <v>44</v>
      </c>
      <c r="G19" s="11" t="str">
        <f>K13</f>
        <v>@@4:Instrument</v>
      </c>
      <c r="H19" s="17">
        <v>14.81</v>
      </c>
      <c r="I19" s="12">
        <v>14.81</v>
      </c>
      <c r="J19" s="42">
        <f t="array" ref="J19:J20">_xll.matrix_data(C20)</f>
        <v>-8.0134124913715618E-2</v>
      </c>
      <c r="K19" s="42">
        <f t="array" ref="K19:K20">_xll.matrix_data(D20)</f>
        <v>6.0212510684659146E-2</v>
      </c>
      <c r="L19" t="s">
        <v>44</v>
      </c>
      <c r="O19" s="38">
        <v>16.5</v>
      </c>
      <c r="P19" s="24">
        <v>0</v>
      </c>
      <c r="Q19" s="25">
        <v>-1.6194364248014027E-9</v>
      </c>
      <c r="R19" s="26">
        <v>0</v>
      </c>
      <c r="S19" s="33">
        <v>0</v>
      </c>
      <c r="T19" s="31">
        <v>-7.9632959807600006E-12</v>
      </c>
      <c r="U19" s="32">
        <v>0</v>
      </c>
      <c r="V19" t="s">
        <v>44</v>
      </c>
    </row>
    <row r="20" spans="2:22" x14ac:dyDescent="0.25">
      <c r="B20" s="9" t="s">
        <v>31</v>
      </c>
      <c r="C20" s="16" t="str">
        <f>_xll.dictionary_lookup(C$16,$B20)</f>
        <v>@@489:class Common::Matrix</v>
      </c>
      <c r="D20" s="10" t="str">
        <f>_xll.dictionary_lookup(D$16,$B20)</f>
        <v>@@493:class Common::Matrix</v>
      </c>
      <c r="E20" t="s">
        <v>44</v>
      </c>
      <c r="G20" s="11" t="str">
        <f>K14</f>
        <v>@@3:Instrument</v>
      </c>
      <c r="H20" s="17">
        <v>4.9400000000000004</v>
      </c>
      <c r="I20" s="12">
        <v>4.9400000000000004</v>
      </c>
      <c r="J20" s="42">
        <v>6.1746014379783963E-2</v>
      </c>
      <c r="K20" s="42">
        <v>-7.1341901720740425E-2</v>
      </c>
      <c r="L20" t="s">
        <v>44</v>
      </c>
      <c r="O20" s="38">
        <v>17.600000000000001</v>
      </c>
      <c r="P20" s="24">
        <v>0</v>
      </c>
      <c r="Q20" s="25">
        <v>-6.4841114017395305E-9</v>
      </c>
      <c r="R20" s="26">
        <v>0</v>
      </c>
      <c r="S20" s="33">
        <v>0</v>
      </c>
      <c r="T20" s="31">
        <v>-8.3891450538045579E-11</v>
      </c>
      <c r="U20" s="32">
        <v>0</v>
      </c>
      <c r="V20" t="s">
        <v>44</v>
      </c>
    </row>
    <row r="21" spans="2:22" x14ac:dyDescent="0.25">
      <c r="B21" s="11" t="s">
        <v>37</v>
      </c>
      <c r="C21" s="17">
        <f>_xll.dictionary_lookup(C$16,$B21)</f>
        <v>2.422667569275944E-5</v>
      </c>
      <c r="D21" s="12">
        <f>_xll.dictionary_lookup(D$16,$B21)</f>
        <v>3.0000154095907537E-5</v>
      </c>
      <c r="G21" s="13" t="str">
        <f>_xll.quotes_create(G19:I20)</f>
        <v>@@3:Quotes</v>
      </c>
      <c r="H21" s="18"/>
      <c r="I21" s="14"/>
      <c r="L21" t="s">
        <v>44</v>
      </c>
      <c r="O21" s="38">
        <v>18.700000000000003</v>
      </c>
      <c r="P21" s="24">
        <v>0</v>
      </c>
      <c r="Q21" s="25">
        <v>-1.9951337113758056E-8</v>
      </c>
      <c r="R21" s="26">
        <v>0</v>
      </c>
      <c r="S21" s="33">
        <v>0</v>
      </c>
      <c r="T21" s="31">
        <v>-3.2916656548760799E-10</v>
      </c>
      <c r="U21" s="32">
        <v>0</v>
      </c>
      <c r="V21" t="s">
        <v>44</v>
      </c>
    </row>
    <row r="22" spans="2:22" x14ac:dyDescent="0.25">
      <c r="B22" s="13" t="s">
        <v>40</v>
      </c>
      <c r="C22" s="18" t="str">
        <f>_xll.dictionary_lookup(C$16,$B22)</f>
        <v>@@490:class Common::Matrix</v>
      </c>
      <c r="D22" s="14" t="str">
        <f>_xll.dictionary_lookup(D$16,$B22)</f>
        <v>@@494:class Common::Matrix</v>
      </c>
      <c r="L22" t="s">
        <v>44</v>
      </c>
      <c r="O22" s="38">
        <v>19.8</v>
      </c>
      <c r="P22" s="24">
        <v>0</v>
      </c>
      <c r="Q22" s="25">
        <v>-5.6189926782108009E-8</v>
      </c>
      <c r="R22" s="26">
        <v>0</v>
      </c>
      <c r="S22" s="33">
        <v>0</v>
      </c>
      <c r="T22" s="31">
        <v>-1.1288104766402035E-9</v>
      </c>
      <c r="U22" s="32">
        <v>0</v>
      </c>
      <c r="V22" t="s">
        <v>44</v>
      </c>
    </row>
    <row r="23" spans="2:22" x14ac:dyDescent="0.25">
      <c r="E23" t="s">
        <v>44</v>
      </c>
      <c r="L23" t="s">
        <v>44</v>
      </c>
      <c r="O23" s="38">
        <v>20.900000000000002</v>
      </c>
      <c r="P23" s="24">
        <v>0</v>
      </c>
      <c r="Q23" s="25">
        <v>-1.5043076360441163E-7</v>
      </c>
      <c r="R23" s="26">
        <v>0</v>
      </c>
      <c r="S23" s="33">
        <v>0</v>
      </c>
      <c r="T23" s="31">
        <v>-3.7296301772646519E-9</v>
      </c>
      <c r="U23" s="32">
        <v>0</v>
      </c>
      <c r="V23" t="s">
        <v>44</v>
      </c>
    </row>
    <row r="24" spans="2:22" x14ac:dyDescent="0.25">
      <c r="L24" t="s">
        <v>44</v>
      </c>
      <c r="O24" s="38">
        <v>22</v>
      </c>
      <c r="P24" s="24">
        <v>0</v>
      </c>
      <c r="Q24" s="25">
        <v>-3.4394202721399153E-7</v>
      </c>
      <c r="R24" s="26">
        <v>0</v>
      </c>
      <c r="S24" s="33">
        <v>0</v>
      </c>
      <c r="T24" s="31">
        <v>-9.2382098410119262E-9</v>
      </c>
      <c r="U24" s="32">
        <v>0</v>
      </c>
      <c r="V24" t="s">
        <v>44</v>
      </c>
    </row>
    <row r="25" spans="2:22" x14ac:dyDescent="0.25">
      <c r="O25" s="38">
        <v>23.1</v>
      </c>
      <c r="P25" s="24">
        <v>0</v>
      </c>
      <c r="Q25" s="25">
        <v>-8.1271370980296027E-7</v>
      </c>
      <c r="R25" s="26">
        <v>0</v>
      </c>
      <c r="S25" s="33">
        <v>0</v>
      </c>
      <c r="T25" s="31">
        <v>-2.6122564846780589E-8</v>
      </c>
      <c r="U25" s="32">
        <v>0</v>
      </c>
      <c r="V25" t="s">
        <v>44</v>
      </c>
    </row>
    <row r="26" spans="2:22" x14ac:dyDescent="0.25">
      <c r="O26" s="38">
        <v>24.200000000000003</v>
      </c>
      <c r="P26" s="24">
        <v>0</v>
      </c>
      <c r="Q26" s="25">
        <v>-1.7063113488343706E-6</v>
      </c>
      <c r="R26" s="26">
        <v>0</v>
      </c>
      <c r="S26" s="33">
        <v>0</v>
      </c>
      <c r="T26" s="31">
        <v>-6.0656976522034086E-8</v>
      </c>
      <c r="U26" s="32">
        <v>0</v>
      </c>
      <c r="V26" t="s">
        <v>44</v>
      </c>
    </row>
    <row r="27" spans="2:22" x14ac:dyDescent="0.25">
      <c r="O27" s="38">
        <v>25.3</v>
      </c>
      <c r="P27" s="24">
        <v>0</v>
      </c>
      <c r="Q27" s="25">
        <v>-3.4203174772783036E-6</v>
      </c>
      <c r="R27" s="26">
        <v>0</v>
      </c>
      <c r="S27" s="33">
        <v>0</v>
      </c>
      <c r="T27" s="31">
        <v>-1.3384285163705182E-7</v>
      </c>
      <c r="U27" s="32">
        <v>0</v>
      </c>
      <c r="V27" t="s">
        <v>44</v>
      </c>
    </row>
    <row r="28" spans="2:22" x14ac:dyDescent="0.25">
      <c r="O28" s="38">
        <v>26.400000000000002</v>
      </c>
      <c r="P28" s="24">
        <v>0</v>
      </c>
      <c r="Q28" s="25">
        <v>-6.6185814122938463E-6</v>
      </c>
      <c r="R28" s="26">
        <v>0</v>
      </c>
      <c r="S28" s="33">
        <v>0</v>
      </c>
      <c r="T28" s="31">
        <v>-2.8618989880867178E-7</v>
      </c>
      <c r="U28" s="32">
        <v>0</v>
      </c>
      <c r="V28" t="s">
        <v>44</v>
      </c>
    </row>
    <row r="29" spans="2:22" x14ac:dyDescent="0.25">
      <c r="O29" s="38">
        <v>27.500000000000004</v>
      </c>
      <c r="P29" s="24">
        <v>0</v>
      </c>
      <c r="Q29" s="25">
        <v>-1.1831752524877164E-5</v>
      </c>
      <c r="R29" s="26">
        <v>0</v>
      </c>
      <c r="S29" s="33">
        <v>0</v>
      </c>
      <c r="T29" s="31">
        <v>-5.4370477567618316E-7</v>
      </c>
      <c r="U29" s="32">
        <v>0</v>
      </c>
      <c r="V29" t="s">
        <v>44</v>
      </c>
    </row>
    <row r="30" spans="2:22" x14ac:dyDescent="0.25">
      <c r="O30" s="38">
        <v>28.6</v>
      </c>
      <c r="P30" s="24">
        <v>0</v>
      </c>
      <c r="Q30" s="25">
        <v>-2.1282474575622412E-5</v>
      </c>
      <c r="R30" s="26">
        <v>0</v>
      </c>
      <c r="S30" s="33">
        <v>0</v>
      </c>
      <c r="T30" s="31">
        <v>-1.0737790332330273E-6</v>
      </c>
      <c r="U30" s="32">
        <v>0</v>
      </c>
      <c r="V30" t="s">
        <v>44</v>
      </c>
    </row>
    <row r="31" spans="2:22" x14ac:dyDescent="0.25">
      <c r="O31" s="38">
        <v>29.700000000000003</v>
      </c>
      <c r="P31" s="24">
        <v>0</v>
      </c>
      <c r="Q31" s="25">
        <v>-3.5923845713322122E-5</v>
      </c>
      <c r="R31" s="26">
        <v>0</v>
      </c>
      <c r="S31" s="33">
        <v>0</v>
      </c>
      <c r="T31" s="31">
        <v>-1.934552570150742E-6</v>
      </c>
      <c r="U31" s="32">
        <v>0</v>
      </c>
      <c r="V31" t="s">
        <v>44</v>
      </c>
    </row>
    <row r="32" spans="2:22" x14ac:dyDescent="0.25">
      <c r="O32" s="38">
        <v>30.800000000000004</v>
      </c>
      <c r="P32" s="24">
        <v>0</v>
      </c>
      <c r="Q32" s="25">
        <v>-5.8938342259020845E-5</v>
      </c>
      <c r="R32" s="26">
        <v>0</v>
      </c>
      <c r="S32" s="33">
        <v>0</v>
      </c>
      <c r="T32" s="31">
        <v>-3.3818263287204453E-6</v>
      </c>
      <c r="U32" s="32">
        <v>0</v>
      </c>
      <c r="V32" t="s">
        <v>44</v>
      </c>
    </row>
    <row r="33" spans="4:22" x14ac:dyDescent="0.25">
      <c r="O33" s="38">
        <v>31.900000000000002</v>
      </c>
      <c r="P33" s="24">
        <v>0</v>
      </c>
      <c r="Q33" s="25">
        <v>-9.4373171951963003E-5</v>
      </c>
      <c r="R33" s="26">
        <v>0</v>
      </c>
      <c r="S33" s="33">
        <v>0</v>
      </c>
      <c r="T33" s="31">
        <v>-5.7720611052862734E-6</v>
      </c>
      <c r="U33" s="32">
        <v>0</v>
      </c>
      <c r="V33" t="s">
        <v>44</v>
      </c>
    </row>
    <row r="34" spans="4:22" x14ac:dyDescent="0.25">
      <c r="O34" s="38">
        <v>33</v>
      </c>
      <c r="P34" s="24">
        <v>0</v>
      </c>
      <c r="Q34" s="25">
        <v>-1.4443414100372446E-4</v>
      </c>
      <c r="R34" s="26">
        <v>0</v>
      </c>
      <c r="S34" s="33">
        <v>0</v>
      </c>
      <c r="T34" s="31">
        <v>-9.2570339041566018E-6</v>
      </c>
      <c r="U34" s="32">
        <v>0</v>
      </c>
      <c r="V34" t="s">
        <v>44</v>
      </c>
    </row>
    <row r="35" spans="4:22" x14ac:dyDescent="0.25">
      <c r="O35" s="38">
        <v>34.1</v>
      </c>
      <c r="P35" s="24">
        <v>0</v>
      </c>
      <c r="Q35" s="25">
        <v>-2.2058241369520896E-4</v>
      </c>
      <c r="R35" s="26">
        <v>0</v>
      </c>
      <c r="S35" s="33">
        <v>0</v>
      </c>
      <c r="T35" s="31">
        <v>-1.5017457795085703E-5</v>
      </c>
      <c r="U35" s="32">
        <v>0</v>
      </c>
      <c r="V35" t="s">
        <v>44</v>
      </c>
    </row>
    <row r="36" spans="4:22" x14ac:dyDescent="0.25">
      <c r="O36" s="38">
        <v>35.200000000000003</v>
      </c>
      <c r="P36" s="24">
        <v>0</v>
      </c>
      <c r="Q36" s="25">
        <v>-3.2438599929988053E-4</v>
      </c>
      <c r="R36" s="26">
        <v>0</v>
      </c>
      <c r="S36" s="33">
        <v>0</v>
      </c>
      <c r="T36" s="31">
        <v>-2.3146197022417165E-5</v>
      </c>
      <c r="U36" s="32">
        <v>0</v>
      </c>
      <c r="V36" t="s">
        <v>44</v>
      </c>
    </row>
    <row r="37" spans="4:22" x14ac:dyDescent="0.25">
      <c r="O37" s="38">
        <v>36.300000000000004</v>
      </c>
      <c r="P37" s="24">
        <v>0</v>
      </c>
      <c r="Q37" s="25">
        <v>-4.6803882061066194E-4</v>
      </c>
      <c r="R37" s="26">
        <v>0</v>
      </c>
      <c r="S37" s="33">
        <v>0</v>
      </c>
      <c r="T37" s="31">
        <v>-3.4960511126054856E-5</v>
      </c>
      <c r="U37" s="32">
        <v>0</v>
      </c>
      <c r="V37" t="s">
        <v>44</v>
      </c>
    </row>
    <row r="38" spans="4:22" x14ac:dyDescent="0.25">
      <c r="O38" s="38">
        <v>37.400000000000006</v>
      </c>
      <c r="P38" s="24">
        <v>0</v>
      </c>
      <c r="Q38" s="25">
        <v>-6.637661055782563E-4</v>
      </c>
      <c r="R38" s="26">
        <v>0</v>
      </c>
      <c r="S38" s="33">
        <v>0</v>
      </c>
      <c r="T38" s="31">
        <v>-5.1873501119216167E-5</v>
      </c>
      <c r="U38" s="32">
        <v>0</v>
      </c>
      <c r="V38" t="s">
        <v>44</v>
      </c>
    </row>
    <row r="39" spans="4:22" x14ac:dyDescent="0.25">
      <c r="O39" s="38">
        <v>38.5</v>
      </c>
      <c r="P39" s="24">
        <v>0</v>
      </c>
      <c r="Q39" s="25">
        <v>-9.1535306551302734E-4</v>
      </c>
      <c r="R39" s="26">
        <v>0</v>
      </c>
      <c r="S39" s="33">
        <v>0</v>
      </c>
      <c r="T39" s="31">
        <v>-7.4185955155150226E-5</v>
      </c>
      <c r="U39" s="32">
        <v>0</v>
      </c>
      <c r="V39" t="s">
        <v>44</v>
      </c>
    </row>
    <row r="40" spans="4:22" x14ac:dyDescent="0.25">
      <c r="O40" s="38">
        <v>39.6</v>
      </c>
      <c r="P40" s="24">
        <v>0</v>
      </c>
      <c r="Q40" s="25">
        <v>-1.2564223591400186E-3</v>
      </c>
      <c r="R40" s="26">
        <v>0</v>
      </c>
      <c r="S40" s="33">
        <v>0</v>
      </c>
      <c r="T40" s="31">
        <v>-1.0626237234969385E-4</v>
      </c>
      <c r="U40" s="32">
        <v>0</v>
      </c>
      <c r="V40" t="s">
        <v>44</v>
      </c>
    </row>
    <row r="41" spans="4:22" x14ac:dyDescent="0.25">
      <c r="O41" s="38">
        <v>40.700000000000003</v>
      </c>
      <c r="P41" s="24">
        <v>0</v>
      </c>
      <c r="Q41" s="25">
        <v>-1.6836030077469737E-3</v>
      </c>
      <c r="R41" s="26">
        <v>0</v>
      </c>
      <c r="S41" s="33">
        <v>0</v>
      </c>
      <c r="T41" s="31">
        <v>-1.4751132412333623E-4</v>
      </c>
      <c r="U41" s="32">
        <v>0</v>
      </c>
      <c r="V41" t="s">
        <v>44</v>
      </c>
    </row>
    <row r="42" spans="4:22" x14ac:dyDescent="0.25">
      <c r="O42" s="38">
        <v>41.800000000000004</v>
      </c>
      <c r="P42" s="24">
        <v>0</v>
      </c>
      <c r="Q42" s="25">
        <v>-2.2257908424031859E-3</v>
      </c>
      <c r="R42" s="26">
        <v>0</v>
      </c>
      <c r="S42" s="33">
        <v>0</v>
      </c>
      <c r="T42" s="31">
        <v>-2.01829625337722E-4</v>
      </c>
      <c r="U42" s="32">
        <v>0</v>
      </c>
      <c r="V42" t="s">
        <v>44</v>
      </c>
    </row>
    <row r="43" spans="4:22" x14ac:dyDescent="0.25">
      <c r="O43" s="38">
        <v>42.900000000000006</v>
      </c>
      <c r="P43" s="24">
        <v>0</v>
      </c>
      <c r="Q43" s="25">
        <v>-2.9058219324117531E-3</v>
      </c>
      <c r="R43" s="26">
        <v>0</v>
      </c>
      <c r="S43" s="33">
        <v>0</v>
      </c>
      <c r="T43" s="31">
        <v>-2.7248236097797082E-4</v>
      </c>
      <c r="U43" s="32">
        <v>0</v>
      </c>
      <c r="V43" t="s">
        <v>44</v>
      </c>
    </row>
    <row r="44" spans="4:22" x14ac:dyDescent="0.25">
      <c r="O44" s="38">
        <v>44</v>
      </c>
      <c r="P44" s="24">
        <v>0</v>
      </c>
      <c r="Q44" s="25">
        <v>-3.7244456029194985E-3</v>
      </c>
      <c r="R44" s="26">
        <v>0</v>
      </c>
      <c r="S44" s="33">
        <v>0</v>
      </c>
      <c r="T44" s="31">
        <v>-3.5934394646377615E-4</v>
      </c>
      <c r="U44" s="32">
        <v>0</v>
      </c>
      <c r="V44" t="s">
        <v>44</v>
      </c>
    </row>
    <row r="45" spans="4:22" x14ac:dyDescent="0.25">
      <c r="O45" s="38">
        <v>45.1</v>
      </c>
      <c r="P45" s="24">
        <v>0</v>
      </c>
      <c r="Q45" s="25">
        <v>-4.7491166632066565E-3</v>
      </c>
      <c r="R45" s="26">
        <v>0</v>
      </c>
      <c r="S45" s="33">
        <v>0</v>
      </c>
      <c r="T45" s="31">
        <v>-4.7283801352420037E-4</v>
      </c>
      <c r="U45" s="32">
        <v>0</v>
      </c>
      <c r="V45" t="s">
        <v>44</v>
      </c>
    </row>
    <row r="46" spans="4:22" x14ac:dyDescent="0.25">
      <c r="D46" s="6"/>
      <c r="E46" s="4"/>
      <c r="O46" s="38">
        <v>46.2</v>
      </c>
      <c r="P46" s="24">
        <v>0</v>
      </c>
      <c r="Q46" s="25">
        <v>-5.9589688061418506E-3</v>
      </c>
      <c r="R46" s="26">
        <v>0</v>
      </c>
      <c r="S46" s="33">
        <v>0</v>
      </c>
      <c r="T46" s="31">
        <v>-6.096068400326082E-4</v>
      </c>
      <c r="U46" s="32">
        <v>0</v>
      </c>
      <c r="V46" t="s">
        <v>44</v>
      </c>
    </row>
    <row r="47" spans="4:22" x14ac:dyDescent="0.25">
      <c r="D47" s="6"/>
      <c r="E47" s="4"/>
      <c r="O47" s="38">
        <v>47.300000000000004</v>
      </c>
      <c r="P47" s="24">
        <v>0</v>
      </c>
      <c r="Q47" s="25">
        <v>-7.4031550361668263E-3</v>
      </c>
      <c r="R47" s="26">
        <v>0</v>
      </c>
      <c r="S47" s="33">
        <v>0</v>
      </c>
      <c r="T47" s="31">
        <v>-7.7750659827997403E-4</v>
      </c>
      <c r="U47" s="32">
        <v>0</v>
      </c>
      <c r="V47" t="s">
        <v>44</v>
      </c>
    </row>
    <row r="48" spans="4:22" x14ac:dyDescent="0.25">
      <c r="O48" s="38">
        <v>48.400000000000006</v>
      </c>
      <c r="P48" s="24">
        <v>0</v>
      </c>
      <c r="Q48" s="25">
        <v>-9.1112948791328887E-3</v>
      </c>
      <c r="R48" s="26">
        <v>0</v>
      </c>
      <c r="S48" s="33">
        <v>0</v>
      </c>
      <c r="T48" s="31">
        <v>-9.8158189712210038E-4</v>
      </c>
      <c r="U48" s="32">
        <v>0</v>
      </c>
      <c r="V48" t="s">
        <v>44</v>
      </c>
    </row>
    <row r="49" spans="4:22" x14ac:dyDescent="0.25">
      <c r="O49" s="38">
        <v>49.500000000000007</v>
      </c>
      <c r="P49" s="24">
        <v>0</v>
      </c>
      <c r="Q49" s="25">
        <v>-1.1072610967490735E-2</v>
      </c>
      <c r="R49" s="26">
        <v>0</v>
      </c>
      <c r="S49" s="33">
        <v>0</v>
      </c>
      <c r="T49" s="31">
        <v>-1.2198742406825988E-3</v>
      </c>
      <c r="U49" s="32">
        <v>0</v>
      </c>
      <c r="V49" t="s">
        <v>44</v>
      </c>
    </row>
    <row r="50" spans="4:22" x14ac:dyDescent="0.25">
      <c r="H50" s="8"/>
      <c r="O50" s="38">
        <v>50.6</v>
      </c>
      <c r="P50" s="24">
        <v>0</v>
      </c>
      <c r="Q50" s="25">
        <v>-1.3390377607545819E-2</v>
      </c>
      <c r="R50" s="26">
        <v>0</v>
      </c>
      <c r="S50" s="33">
        <v>0</v>
      </c>
      <c r="T50" s="31">
        <v>-1.5105820288641536E-3</v>
      </c>
      <c r="U50" s="32">
        <v>0</v>
      </c>
      <c r="V50" t="s">
        <v>44</v>
      </c>
    </row>
    <row r="51" spans="4:22" x14ac:dyDescent="0.25">
      <c r="D51" s="2"/>
      <c r="H51" s="8"/>
      <c r="O51" s="38">
        <v>51.7</v>
      </c>
      <c r="P51" s="24">
        <v>0</v>
      </c>
      <c r="Q51" s="25">
        <v>-1.6012696748269554E-2</v>
      </c>
      <c r="R51" s="26">
        <v>0</v>
      </c>
      <c r="S51" s="33">
        <v>0</v>
      </c>
      <c r="T51" s="31">
        <v>-1.8447143509995657E-3</v>
      </c>
      <c r="U51" s="32">
        <v>0</v>
      </c>
      <c r="V51" t="s">
        <v>44</v>
      </c>
    </row>
    <row r="52" spans="4:22" x14ac:dyDescent="0.25">
      <c r="E52" s="3"/>
      <c r="F52" s="4"/>
      <c r="G52" s="4"/>
      <c r="H52" s="4"/>
      <c r="O52" s="38">
        <v>52.800000000000004</v>
      </c>
      <c r="P52" s="24">
        <v>0</v>
      </c>
      <c r="Q52" s="25">
        <v>-1.9005258336087034E-2</v>
      </c>
      <c r="R52" s="26">
        <v>0</v>
      </c>
      <c r="S52" s="33">
        <v>0</v>
      </c>
      <c r="T52" s="31">
        <v>-2.2342238677165904E-3</v>
      </c>
      <c r="U52" s="32">
        <v>0</v>
      </c>
      <c r="V52" t="s">
        <v>44</v>
      </c>
    </row>
    <row r="53" spans="4:22" x14ac:dyDescent="0.25">
      <c r="E53" s="3"/>
      <c r="F53" s="4"/>
      <c r="G53" s="4"/>
      <c r="H53" s="4"/>
      <c r="O53" s="38">
        <v>53.900000000000006</v>
      </c>
      <c r="P53" s="24">
        <v>0</v>
      </c>
      <c r="Q53" s="25">
        <v>-2.2395863463481214E-2</v>
      </c>
      <c r="R53" s="26">
        <v>0</v>
      </c>
      <c r="S53" s="33">
        <v>0</v>
      </c>
      <c r="T53" s="31">
        <v>-2.6846447358877478E-3</v>
      </c>
      <c r="U53" s="32">
        <v>0</v>
      </c>
      <c r="V53" t="s">
        <v>44</v>
      </c>
    </row>
    <row r="54" spans="4:22" x14ac:dyDescent="0.25">
      <c r="O54" s="38">
        <v>55.000000000000007</v>
      </c>
      <c r="P54" s="24">
        <v>0</v>
      </c>
      <c r="Q54" s="25">
        <v>-2.6154833212384768E-2</v>
      </c>
      <c r="R54" s="26">
        <v>0</v>
      </c>
      <c r="S54" s="33">
        <v>0</v>
      </c>
      <c r="T54" s="31">
        <v>-3.1905953247650175E-3</v>
      </c>
      <c r="U54" s="32">
        <v>0</v>
      </c>
      <c r="V54" t="s">
        <v>44</v>
      </c>
    </row>
    <row r="55" spans="4:22" x14ac:dyDescent="0.25">
      <c r="E55" s="3"/>
      <c r="O55" s="38">
        <v>56.1</v>
      </c>
      <c r="P55" s="24">
        <v>0</v>
      </c>
      <c r="Q55" s="25">
        <v>-3.0411379455552379E-2</v>
      </c>
      <c r="R55" s="26">
        <v>0</v>
      </c>
      <c r="S55" s="33">
        <v>0</v>
      </c>
      <c r="T55" s="31">
        <v>-3.7771316545589058E-3</v>
      </c>
      <c r="U55" s="32">
        <v>0</v>
      </c>
      <c r="V55" t="s">
        <v>44</v>
      </c>
    </row>
    <row r="56" spans="4:22" x14ac:dyDescent="0.25">
      <c r="E56" s="5"/>
      <c r="O56" s="38">
        <v>57.2</v>
      </c>
      <c r="P56" s="24">
        <v>0</v>
      </c>
      <c r="Q56" s="25">
        <v>-3.5076752625562063E-2</v>
      </c>
      <c r="R56" s="26">
        <v>0</v>
      </c>
      <c r="S56" s="33">
        <v>0</v>
      </c>
      <c r="T56" s="31">
        <v>-4.4277290586738479E-3</v>
      </c>
      <c r="U56" s="32">
        <v>0</v>
      </c>
      <c r="V56" t="s">
        <v>44</v>
      </c>
    </row>
    <row r="57" spans="4:22" x14ac:dyDescent="0.25">
      <c r="O57" s="38">
        <v>58.300000000000004</v>
      </c>
      <c r="P57" s="24">
        <v>0</v>
      </c>
      <c r="Q57" s="25">
        <v>-4.0223933225056213E-2</v>
      </c>
      <c r="R57" s="26">
        <v>0</v>
      </c>
      <c r="S57" s="33">
        <v>0</v>
      </c>
      <c r="T57" s="31">
        <v>-5.156989948908423E-3</v>
      </c>
      <c r="U57" s="32">
        <v>0</v>
      </c>
      <c r="V57" t="s">
        <v>44</v>
      </c>
    </row>
    <row r="58" spans="4:22" x14ac:dyDescent="0.25">
      <c r="O58" s="38">
        <v>59.400000000000006</v>
      </c>
      <c r="P58" s="24">
        <v>0</v>
      </c>
      <c r="Q58" s="25">
        <v>-4.5870528593004244E-2</v>
      </c>
      <c r="R58" s="26">
        <v>0</v>
      </c>
      <c r="S58" s="33">
        <v>0</v>
      </c>
      <c r="T58" s="31">
        <v>-5.9690869991222287E-3</v>
      </c>
      <c r="U58" s="32">
        <v>0</v>
      </c>
      <c r="V58" t="s">
        <v>44</v>
      </c>
    </row>
    <row r="59" spans="4:22" x14ac:dyDescent="0.25">
      <c r="D59" s="4"/>
      <c r="E59" s="4"/>
      <c r="F59" s="6"/>
      <c r="O59" s="38">
        <v>60.500000000000007</v>
      </c>
      <c r="P59" s="24">
        <v>0</v>
      </c>
      <c r="Q59" s="25">
        <v>-5.1966335296156789E-2</v>
      </c>
      <c r="R59" s="26">
        <v>0</v>
      </c>
      <c r="S59" s="33">
        <v>0</v>
      </c>
      <c r="T59" s="31">
        <v>-6.8544972517763083E-3</v>
      </c>
      <c r="U59" s="32">
        <v>0</v>
      </c>
      <c r="V59" t="s">
        <v>44</v>
      </c>
    </row>
    <row r="60" spans="4:22" x14ac:dyDescent="0.25">
      <c r="E60" s="4"/>
      <c r="F60" s="6"/>
      <c r="O60" s="38">
        <v>61.600000000000009</v>
      </c>
      <c r="P60" s="24">
        <v>0</v>
      </c>
      <c r="Q60" s="25">
        <v>-5.8649364087522311E-2</v>
      </c>
      <c r="R60" s="26">
        <v>0</v>
      </c>
      <c r="S60" s="33">
        <v>0</v>
      </c>
      <c r="T60" s="31">
        <v>-7.8417109007437071E-3</v>
      </c>
      <c r="U60" s="32">
        <v>0</v>
      </c>
      <c r="V60" t="s">
        <v>44</v>
      </c>
    </row>
    <row r="61" spans="4:22" x14ac:dyDescent="0.25">
      <c r="O61" s="38">
        <v>62.7</v>
      </c>
      <c r="P61" s="24">
        <v>0</v>
      </c>
      <c r="Q61" s="25">
        <v>-6.5799802746750527E-2</v>
      </c>
      <c r="R61" s="26">
        <v>0</v>
      </c>
      <c r="S61" s="33">
        <v>0</v>
      </c>
      <c r="T61" s="31">
        <v>-8.9071805732125683E-3</v>
      </c>
      <c r="U61" s="32">
        <v>0</v>
      </c>
      <c r="V61" t="s">
        <v>44</v>
      </c>
    </row>
    <row r="62" spans="4:22" x14ac:dyDescent="0.25">
      <c r="O62" s="38">
        <v>63.800000000000004</v>
      </c>
      <c r="P62" s="24">
        <v>0</v>
      </c>
      <c r="Q62" s="25">
        <v>-7.3487451920319649E-2</v>
      </c>
      <c r="R62" s="26">
        <v>0</v>
      </c>
      <c r="S62" s="33">
        <v>0</v>
      </c>
      <c r="T62" s="31">
        <v>-1.0065744442607518E-2</v>
      </c>
      <c r="U62" s="32">
        <v>0</v>
      </c>
      <c r="V62" t="s">
        <v>44</v>
      </c>
    </row>
    <row r="63" spans="4:22" x14ac:dyDescent="0.25">
      <c r="O63" s="38">
        <v>64.900000000000006</v>
      </c>
      <c r="P63" s="24">
        <v>0</v>
      </c>
      <c r="Q63" s="25">
        <v>-8.1715529657035421E-2</v>
      </c>
      <c r="R63" s="26">
        <v>0</v>
      </c>
      <c r="S63" s="33">
        <v>0</v>
      </c>
      <c r="T63" s="31">
        <v>-1.1318814616849806E-2</v>
      </c>
      <c r="U63" s="32">
        <v>0</v>
      </c>
      <c r="V63" t="s">
        <v>44</v>
      </c>
    </row>
    <row r="64" spans="4:22" x14ac:dyDescent="0.25">
      <c r="O64" s="38">
        <v>66</v>
      </c>
      <c r="P64" s="24">
        <v>0</v>
      </c>
      <c r="Q64" s="25">
        <v>-9.0418254786064911E-2</v>
      </c>
      <c r="R64" s="26">
        <v>0</v>
      </c>
      <c r="S64" s="33">
        <v>0</v>
      </c>
      <c r="T64" s="31">
        <v>-1.2653449350827394E-2</v>
      </c>
      <c r="U64" s="32">
        <v>0</v>
      </c>
      <c r="V64" t="s">
        <v>44</v>
      </c>
    </row>
    <row r="65" spans="15:22" x14ac:dyDescent="0.25">
      <c r="O65" s="38">
        <v>67.100000000000009</v>
      </c>
      <c r="P65" s="24">
        <v>0</v>
      </c>
      <c r="Q65" s="25">
        <v>-9.9724966140178645E-2</v>
      </c>
      <c r="R65" s="26">
        <v>0</v>
      </c>
      <c r="S65" s="33">
        <v>0</v>
      </c>
      <c r="T65" s="31">
        <v>-1.4097062429288269E-2</v>
      </c>
      <c r="U65" s="32">
        <v>0</v>
      </c>
      <c r="V65" t="s">
        <v>44</v>
      </c>
    </row>
    <row r="66" spans="15:22" x14ac:dyDescent="0.25">
      <c r="O66" s="38">
        <v>68.2</v>
      </c>
      <c r="P66" s="24">
        <v>0</v>
      </c>
      <c r="Q66" s="25">
        <v>-0.1094994417716451</v>
      </c>
      <c r="R66" s="26">
        <v>0</v>
      </c>
      <c r="S66" s="33">
        <v>0</v>
      </c>
      <c r="T66" s="31">
        <v>-1.562205396420332E-2</v>
      </c>
      <c r="U66" s="32">
        <v>0</v>
      </c>
      <c r="V66" t="s">
        <v>44</v>
      </c>
    </row>
    <row r="67" spans="15:22" x14ac:dyDescent="0.25">
      <c r="O67" s="38">
        <v>69.300000000000011</v>
      </c>
      <c r="P67" s="24">
        <v>0</v>
      </c>
      <c r="Q67" s="25">
        <v>-0.11980028060595709</v>
      </c>
      <c r="R67" s="26">
        <v>0</v>
      </c>
      <c r="S67" s="33">
        <v>0</v>
      </c>
      <c r="T67" s="31">
        <v>-1.7241116795641304E-2</v>
      </c>
      <c r="U67" s="32">
        <v>0</v>
      </c>
      <c r="V67" t="s">
        <v>44</v>
      </c>
    </row>
    <row r="68" spans="15:22" x14ac:dyDescent="0.25">
      <c r="O68" s="38">
        <v>70.400000000000006</v>
      </c>
      <c r="P68" s="24">
        <v>0</v>
      </c>
      <c r="Q68" s="25">
        <v>-0.13061710154766032</v>
      </c>
      <c r="R68" s="26">
        <v>0</v>
      </c>
      <c r="S68" s="33">
        <v>0</v>
      </c>
      <c r="T68" s="31">
        <v>-1.8952553658155943E-2</v>
      </c>
      <c r="U68" s="32">
        <v>0</v>
      </c>
      <c r="V68" t="s">
        <v>44</v>
      </c>
    </row>
    <row r="69" spans="15:22" x14ac:dyDescent="0.25">
      <c r="O69" s="38">
        <v>71.5</v>
      </c>
      <c r="P69" s="24">
        <v>0</v>
      </c>
      <c r="Q69" s="25">
        <v>-0.14187749454847898</v>
      </c>
      <c r="R69" s="26">
        <v>0</v>
      </c>
      <c r="S69" s="33">
        <v>0</v>
      </c>
      <c r="T69" s="31">
        <v>-2.074191049485432E-2</v>
      </c>
      <c r="U69" s="32">
        <v>0</v>
      </c>
      <c r="V69" t="s">
        <v>44</v>
      </c>
    </row>
    <row r="70" spans="15:22" x14ac:dyDescent="0.25">
      <c r="O70" s="38">
        <v>72.600000000000009</v>
      </c>
      <c r="P70" s="24">
        <v>0</v>
      </c>
      <c r="Q70" s="25">
        <v>-0.15368948976969901</v>
      </c>
      <c r="R70" s="26">
        <v>0</v>
      </c>
      <c r="S70" s="33">
        <v>0</v>
      </c>
      <c r="T70" s="31">
        <v>-2.263157818452528E-2</v>
      </c>
      <c r="U70" s="32">
        <v>0</v>
      </c>
      <c r="V70" t="s">
        <v>44</v>
      </c>
    </row>
    <row r="71" spans="15:22" x14ac:dyDescent="0.25">
      <c r="O71" s="38">
        <v>73.7</v>
      </c>
      <c r="P71" s="24">
        <v>0</v>
      </c>
      <c r="Q71" s="25">
        <v>-0.16591784428714498</v>
      </c>
      <c r="R71" s="26">
        <v>0</v>
      </c>
      <c r="S71" s="33">
        <v>0</v>
      </c>
      <c r="T71" s="31">
        <v>-2.4594157449109196E-2</v>
      </c>
      <c r="U71" s="32">
        <v>0</v>
      </c>
      <c r="V71" t="s">
        <v>44</v>
      </c>
    </row>
    <row r="72" spans="15:22" x14ac:dyDescent="0.25">
      <c r="O72" s="38">
        <v>74.800000000000011</v>
      </c>
      <c r="P72" s="24">
        <v>0</v>
      </c>
      <c r="Q72" s="25">
        <v>-0.1786060124271226</v>
      </c>
      <c r="R72" s="26">
        <v>0</v>
      </c>
      <c r="S72" s="33">
        <v>0</v>
      </c>
      <c r="T72" s="31">
        <v>-2.6638620312868042E-2</v>
      </c>
      <c r="U72" s="32">
        <v>0</v>
      </c>
      <c r="V72" t="s">
        <v>44</v>
      </c>
    </row>
    <row r="73" spans="15:22" x14ac:dyDescent="0.25">
      <c r="O73" s="38">
        <v>75.900000000000006</v>
      </c>
      <c r="P73" s="24">
        <v>0</v>
      </c>
      <c r="Q73" s="25">
        <v>-0.19173424894384897</v>
      </c>
      <c r="R73" s="26">
        <v>0</v>
      </c>
      <c r="S73" s="33">
        <v>0</v>
      </c>
      <c r="T73" s="31">
        <v>-2.8760830517125774E-2</v>
      </c>
      <c r="U73" s="32">
        <v>0</v>
      </c>
      <c r="V73" t="s">
        <v>44</v>
      </c>
    </row>
    <row r="74" spans="15:22" x14ac:dyDescent="0.25">
      <c r="O74" s="38">
        <v>77</v>
      </c>
      <c r="P74" s="24">
        <v>0</v>
      </c>
      <c r="Q74" s="25">
        <v>-0.2052329068993953</v>
      </c>
      <c r="R74" s="26">
        <v>0</v>
      </c>
      <c r="S74" s="33">
        <v>0</v>
      </c>
      <c r="T74" s="31">
        <v>-3.0947148774306401E-2</v>
      </c>
      <c r="U74" s="32">
        <v>0</v>
      </c>
      <c r="V74" t="s">
        <v>44</v>
      </c>
    </row>
    <row r="75" spans="15:22" x14ac:dyDescent="0.25">
      <c r="O75" s="38">
        <v>78.100000000000009</v>
      </c>
      <c r="P75" s="24">
        <v>0</v>
      </c>
      <c r="Q75" s="25">
        <v>-0.21918294848787762</v>
      </c>
      <c r="R75" s="26">
        <v>0</v>
      </c>
      <c r="S75" s="33">
        <v>0</v>
      </c>
      <c r="T75" s="31">
        <v>-3.3212649243939768E-2</v>
      </c>
      <c r="U75" s="32">
        <v>0</v>
      </c>
      <c r="V75" t="s">
        <v>44</v>
      </c>
    </row>
    <row r="76" spans="15:22" x14ac:dyDescent="0.25">
      <c r="O76" s="38">
        <v>79.2</v>
      </c>
      <c r="P76" s="24">
        <v>0</v>
      </c>
      <c r="Q76" s="25">
        <v>-0.23346468907958129</v>
      </c>
      <c r="R76" s="26">
        <v>0</v>
      </c>
      <c r="S76" s="33">
        <v>0</v>
      </c>
      <c r="T76" s="31">
        <v>-3.5534157448992805E-2</v>
      </c>
      <c r="U76" s="32">
        <v>0</v>
      </c>
      <c r="V76" t="s">
        <v>44</v>
      </c>
    </row>
    <row r="77" spans="15:22" x14ac:dyDescent="0.25">
      <c r="O77" s="38">
        <v>80.300000000000011</v>
      </c>
      <c r="P77" s="24">
        <v>0</v>
      </c>
      <c r="Q77" s="25">
        <v>-0.24810644247742664</v>
      </c>
      <c r="R77" s="26">
        <v>0</v>
      </c>
      <c r="S77" s="33">
        <v>0</v>
      </c>
      <c r="T77" s="31">
        <v>-3.7916472138356305E-2</v>
      </c>
      <c r="U77" s="32">
        <v>0</v>
      </c>
      <c r="V77" t="s">
        <v>44</v>
      </c>
    </row>
    <row r="78" spans="15:22" x14ac:dyDescent="0.25">
      <c r="O78" s="38">
        <v>81.400000000000006</v>
      </c>
      <c r="P78" s="24">
        <v>0</v>
      </c>
      <c r="Q78" s="25">
        <v>-0.2630846111847539</v>
      </c>
      <c r="R78" s="26">
        <v>0</v>
      </c>
      <c r="S78" s="33">
        <v>0</v>
      </c>
      <c r="T78" s="31">
        <v>-4.035431822946884E-2</v>
      </c>
      <c r="U78" s="32">
        <v>0</v>
      </c>
      <c r="V78" t="s">
        <v>44</v>
      </c>
    </row>
    <row r="79" spans="15:22" x14ac:dyDescent="0.25">
      <c r="O79" s="38">
        <v>82.5</v>
      </c>
      <c r="P79" s="24">
        <v>0</v>
      </c>
      <c r="Q79" s="25">
        <v>-0.27833952330645828</v>
      </c>
      <c r="R79" s="26">
        <v>0</v>
      </c>
      <c r="S79" s="33">
        <v>0</v>
      </c>
      <c r="T79" s="31">
        <v>-4.2836885520944203E-2</v>
      </c>
      <c r="U79" s="32">
        <v>0</v>
      </c>
      <c r="V79" t="s">
        <v>44</v>
      </c>
    </row>
    <row r="80" spans="15:22" x14ac:dyDescent="0.25">
      <c r="O80" s="38">
        <v>83.600000000000009</v>
      </c>
      <c r="P80" s="24">
        <v>0</v>
      </c>
      <c r="Q80" s="25">
        <v>-0.29392573154301394</v>
      </c>
      <c r="R80" s="26">
        <v>0</v>
      </c>
      <c r="S80" s="33">
        <v>0</v>
      </c>
      <c r="T80" s="31">
        <v>-4.5371716250357561E-2</v>
      </c>
      <c r="U80" s="32">
        <v>0</v>
      </c>
      <c r="V80" t="s">
        <v>44</v>
      </c>
    </row>
    <row r="81" spans="15:22" x14ac:dyDescent="0.25">
      <c r="O81" s="38">
        <v>84.7</v>
      </c>
      <c r="P81" s="24">
        <v>0</v>
      </c>
      <c r="Q81" s="25">
        <v>-0.30974790047501688</v>
      </c>
      <c r="R81" s="26">
        <v>0</v>
      </c>
      <c r="S81" s="33">
        <v>0</v>
      </c>
      <c r="T81" s="31">
        <v>-4.7942667562341383E-2</v>
      </c>
      <c r="U81" s="32">
        <v>0</v>
      </c>
      <c r="V81" t="s">
        <v>44</v>
      </c>
    </row>
    <row r="82" spans="15:22" x14ac:dyDescent="0.25">
      <c r="O82" s="38">
        <v>85.800000000000011</v>
      </c>
      <c r="P82" s="24">
        <v>0</v>
      </c>
      <c r="Q82" s="25">
        <v>-0.32582208569276577</v>
      </c>
      <c r="R82" s="26">
        <v>0</v>
      </c>
      <c r="S82" s="33">
        <v>0</v>
      </c>
      <c r="T82" s="31">
        <v>-5.0551229528288812E-2</v>
      </c>
      <c r="U82" s="32">
        <v>0</v>
      </c>
      <c r="V82" t="s">
        <v>44</v>
      </c>
    </row>
    <row r="83" spans="15:22" x14ac:dyDescent="0.25">
      <c r="O83" s="38">
        <v>86.9</v>
      </c>
      <c r="P83" s="24">
        <v>0</v>
      </c>
      <c r="Q83" s="25">
        <v>-0.34212591350492755</v>
      </c>
      <c r="R83" s="26">
        <v>0</v>
      </c>
      <c r="S83" s="33">
        <v>0</v>
      </c>
      <c r="T83" s="31">
        <v>-5.3192938118054749E-2</v>
      </c>
      <c r="U83" s="32">
        <v>0</v>
      </c>
      <c r="V83" t="s">
        <v>44</v>
      </c>
    </row>
    <row r="84" spans="15:22" x14ac:dyDescent="0.25">
      <c r="O84" s="38">
        <v>88</v>
      </c>
      <c r="P84" s="24">
        <v>0</v>
      </c>
      <c r="Q84" s="25">
        <v>-0.3586135807525887</v>
      </c>
      <c r="R84" s="26">
        <v>0</v>
      </c>
      <c r="S84" s="33">
        <v>0</v>
      </c>
      <c r="T84" s="31">
        <v>-5.5861596254877834E-2</v>
      </c>
      <c r="U84" s="32">
        <v>0</v>
      </c>
      <c r="V84" t="s">
        <v>44</v>
      </c>
    </row>
    <row r="85" spans="15:22" x14ac:dyDescent="0.25">
      <c r="O85" s="38">
        <v>89.100000000000009</v>
      </c>
      <c r="P85" s="24">
        <v>0</v>
      </c>
      <c r="Q85" s="25">
        <v>-0.37531841975179253</v>
      </c>
      <c r="R85" s="26">
        <v>0</v>
      </c>
      <c r="S85" s="33">
        <v>0</v>
      </c>
      <c r="T85" s="31">
        <v>-5.8560345914851958E-2</v>
      </c>
      <c r="U85" s="32">
        <v>0</v>
      </c>
      <c r="V85" t="s">
        <v>44</v>
      </c>
    </row>
    <row r="86" spans="15:22" x14ac:dyDescent="0.25">
      <c r="O86" s="38">
        <v>90.2</v>
      </c>
      <c r="P86" s="24">
        <v>0</v>
      </c>
      <c r="Q86" s="25">
        <v>-0.39217194104192715</v>
      </c>
      <c r="R86" s="26">
        <v>-1.6026824982743351E-2</v>
      </c>
      <c r="S86" s="33">
        <v>0</v>
      </c>
      <c r="T86" s="31">
        <v>-6.1282281464084445E-2</v>
      </c>
      <c r="U86" s="32">
        <v>1.2042502136932001E-2</v>
      </c>
      <c r="V86" t="s">
        <v>44</v>
      </c>
    </row>
    <row r="87" spans="15:22" x14ac:dyDescent="0.25">
      <c r="O87" s="38">
        <v>91.300000000000011</v>
      </c>
      <c r="P87" s="24">
        <v>0</v>
      </c>
      <c r="Q87" s="25">
        <v>-0.40918224680843868</v>
      </c>
      <c r="R87" s="26">
        <v>-0.10417436238783122</v>
      </c>
      <c r="S87" s="33">
        <v>0</v>
      </c>
      <c r="T87" s="31">
        <v>-6.4029686598435956E-2</v>
      </c>
      <c r="U87" s="32">
        <v>7.8276263890057568E-2</v>
      </c>
      <c r="V87" t="s">
        <v>44</v>
      </c>
    </row>
    <row r="88" spans="15:22" x14ac:dyDescent="0.25">
      <c r="O88" s="38">
        <v>92.4</v>
      </c>
      <c r="P88" s="24">
        <v>0</v>
      </c>
      <c r="Q88" s="25">
        <v>-0.42633173637124055</v>
      </c>
      <c r="R88" s="26">
        <v>-0.19232189979291794</v>
      </c>
      <c r="S88" s="33">
        <v>0</v>
      </c>
      <c r="T88" s="31">
        <v>-6.6827595095709263E-2</v>
      </c>
      <c r="U88" s="32">
        <v>0.1445100256431823</v>
      </c>
      <c r="V88" t="s">
        <v>44</v>
      </c>
    </row>
    <row r="89" spans="15:22" x14ac:dyDescent="0.25">
      <c r="O89" s="38">
        <v>93.500000000000014</v>
      </c>
      <c r="P89" s="24">
        <v>0</v>
      </c>
      <c r="Q89" s="25">
        <v>-0.44358902047488602</v>
      </c>
      <c r="R89" s="26">
        <v>-0.28046943719800582</v>
      </c>
      <c r="S89" s="33">
        <v>0</v>
      </c>
      <c r="T89" s="31">
        <v>-6.9700336841553495E-2</v>
      </c>
      <c r="U89" s="32">
        <v>0.21074378739630786</v>
      </c>
      <c r="V89" t="s">
        <v>44</v>
      </c>
    </row>
    <row r="90" spans="15:22" x14ac:dyDescent="0.25">
      <c r="O90" s="38">
        <v>94.600000000000009</v>
      </c>
      <c r="P90" s="24">
        <v>0</v>
      </c>
      <c r="Q90" s="25">
        <v>-0.46097339209614646</v>
      </c>
      <c r="R90" s="26">
        <v>-0.36861697460309251</v>
      </c>
      <c r="S90" s="33">
        <v>0</v>
      </c>
      <c r="T90" s="31">
        <v>-7.2671331327380267E-2</v>
      </c>
      <c r="U90" s="32">
        <v>0.27697754914943257</v>
      </c>
      <c r="V90" t="s">
        <v>44</v>
      </c>
    </row>
    <row r="91" spans="15:22" x14ac:dyDescent="0.25">
      <c r="O91" s="38">
        <v>95.7</v>
      </c>
      <c r="P91" s="24">
        <v>0</v>
      </c>
      <c r="Q91" s="25">
        <v>-0.47844048247574311</v>
      </c>
      <c r="R91" s="26">
        <v>-0.45676451200817925</v>
      </c>
      <c r="S91" s="33">
        <v>0</v>
      </c>
      <c r="T91" s="31">
        <v>-7.574787769739709E-2</v>
      </c>
      <c r="U91" s="32">
        <v>0.3432113109025573</v>
      </c>
      <c r="V91" t="s">
        <v>44</v>
      </c>
    </row>
    <row r="92" spans="15:22" x14ac:dyDescent="0.25">
      <c r="O92" s="38">
        <v>96.800000000000011</v>
      </c>
      <c r="P92" s="24">
        <v>0</v>
      </c>
      <c r="Q92" s="25">
        <v>-0.49599464102848123</v>
      </c>
      <c r="R92" s="26">
        <v>-0.5449120494132671</v>
      </c>
      <c r="S92" s="33">
        <v>0</v>
      </c>
      <c r="T92" s="31">
        <v>-7.8931760307457827E-2</v>
      </c>
      <c r="U92" s="32">
        <v>0.40944507265568286</v>
      </c>
      <c r="V92" t="s">
        <v>44</v>
      </c>
    </row>
    <row r="93" spans="15:22" x14ac:dyDescent="0.25">
      <c r="O93" s="38">
        <v>97.9</v>
      </c>
      <c r="P93" s="24">
        <v>0</v>
      </c>
      <c r="Q93" s="25">
        <v>-0.51362450480267097</v>
      </c>
      <c r="R93" s="26">
        <v>-0.63305958681835384</v>
      </c>
      <c r="S93" s="33">
        <v>0</v>
      </c>
      <c r="T93" s="31">
        <v>-8.220972021827043E-2</v>
      </c>
      <c r="U93" s="32">
        <v>0.47567883440880759</v>
      </c>
      <c r="V93" t="s">
        <v>44</v>
      </c>
    </row>
    <row r="94" spans="15:22" x14ac:dyDescent="0.25">
      <c r="O94" s="38">
        <v>99.000000000000014</v>
      </c>
      <c r="P94" s="24">
        <v>0</v>
      </c>
      <c r="Q94" s="25">
        <v>-0.53131096150457102</v>
      </c>
      <c r="R94" s="26">
        <v>-0.72120712422344169</v>
      </c>
      <c r="S94" s="33">
        <v>0</v>
      </c>
      <c r="T94" s="31">
        <v>-8.5547938320816891E-2</v>
      </c>
      <c r="U94" s="32">
        <v>0.54191259616193321</v>
      </c>
      <c r="V94" t="s">
        <v>44</v>
      </c>
    </row>
    <row r="95" spans="15:22" x14ac:dyDescent="0.25">
      <c r="O95" s="38">
        <v>100.10000000000001</v>
      </c>
      <c r="P95" s="24">
        <v>1</v>
      </c>
      <c r="Q95" s="25">
        <v>-0.54906597956462944</v>
      </c>
      <c r="R95" s="26">
        <v>0.19064533837147157</v>
      </c>
      <c r="S95" s="33">
        <v>-1</v>
      </c>
      <c r="T95" s="31">
        <v>-8.8943149370785457E-2</v>
      </c>
      <c r="U95" s="32">
        <v>-0.39185364208494211</v>
      </c>
      <c r="V95" t="s">
        <v>44</v>
      </c>
    </row>
    <row r="96" spans="15:22" x14ac:dyDescent="0.25">
      <c r="O96" s="38">
        <v>101.2</v>
      </c>
      <c r="P96" s="24">
        <v>1</v>
      </c>
      <c r="Q96" s="25">
        <v>-0.56686334215314171</v>
      </c>
      <c r="R96" s="26">
        <v>0.10249780096638483</v>
      </c>
      <c r="S96" s="33">
        <v>-1</v>
      </c>
      <c r="T96" s="31">
        <v>-9.2390234625061948E-2</v>
      </c>
      <c r="U96" s="32">
        <v>-0.32561988033181744</v>
      </c>
      <c r="V96" t="s">
        <v>44</v>
      </c>
    </row>
    <row r="97" spans="15:22" x14ac:dyDescent="0.25">
      <c r="O97" s="38">
        <v>102.30000000000001</v>
      </c>
      <c r="P97" s="24">
        <v>1</v>
      </c>
      <c r="Q97" s="25">
        <v>-0.58470660498193272</v>
      </c>
      <c r="R97" s="26">
        <v>1.4350263561296983E-2</v>
      </c>
      <c r="S97" s="33">
        <v>-1</v>
      </c>
      <c r="T97" s="31">
        <v>-9.5898337507366024E-2</v>
      </c>
      <c r="U97" s="32">
        <v>-0.25938611857869187</v>
      </c>
      <c r="V97" t="s">
        <v>44</v>
      </c>
    </row>
    <row r="98" spans="15:22" x14ac:dyDescent="0.25">
      <c r="O98" s="38">
        <v>103.4</v>
      </c>
      <c r="P98" s="24">
        <v>1</v>
      </c>
      <c r="Q98" s="25">
        <v>-0.60259013068389844</v>
      </c>
      <c r="R98" s="26">
        <v>-7.3797273843789757E-2</v>
      </c>
      <c r="S98" s="33">
        <v>-1</v>
      </c>
      <c r="T98" s="31">
        <v>-9.9473233177648709E-2</v>
      </c>
      <c r="U98" s="32">
        <v>-0.19315235682556708</v>
      </c>
      <c r="V98" t="s">
        <v>44</v>
      </c>
    </row>
    <row r="99" spans="15:22" x14ac:dyDescent="0.25">
      <c r="O99" s="38">
        <v>104.50000000000001</v>
      </c>
      <c r="P99" s="24">
        <v>1</v>
      </c>
      <c r="Q99" s="25">
        <v>-0.6205034465326098</v>
      </c>
      <c r="R99" s="26">
        <v>-0.1619448112488775</v>
      </c>
      <c r="S99" s="33">
        <v>-1</v>
      </c>
      <c r="T99" s="31">
        <v>-0.1031118614823304</v>
      </c>
      <c r="U99" s="32">
        <v>-0.12691859507244152</v>
      </c>
      <c r="V99" t="s">
        <v>44</v>
      </c>
    </row>
    <row r="100" spans="15:22" x14ac:dyDescent="0.25">
      <c r="O100" s="38">
        <v>105.60000000000001</v>
      </c>
      <c r="P100" s="24">
        <v>1</v>
      </c>
      <c r="Q100" s="25">
        <v>-0.63845589403573011</v>
      </c>
      <c r="R100" s="26">
        <v>-0.25009234865396435</v>
      </c>
      <c r="S100" s="33">
        <v>-1</v>
      </c>
      <c r="T100" s="31">
        <v>-0.10683650376185443</v>
      </c>
      <c r="U100" s="32">
        <v>-6.0684833319316844E-2</v>
      </c>
      <c r="V100" t="s">
        <v>44</v>
      </c>
    </row>
    <row r="101" spans="15:22" x14ac:dyDescent="0.25">
      <c r="O101" s="38">
        <v>106.7</v>
      </c>
      <c r="P101" s="24">
        <v>1</v>
      </c>
      <c r="Q101" s="25">
        <v>-0.65643254050083011</v>
      </c>
      <c r="R101" s="26">
        <v>-0.33823988605905098</v>
      </c>
      <c r="S101" s="33">
        <v>-1</v>
      </c>
      <c r="T101" s="31">
        <v>-0.11063515216685126</v>
      </c>
      <c r="U101" s="32">
        <v>5.5489284338079425E-3</v>
      </c>
      <c r="V101" t="s">
        <v>44</v>
      </c>
    </row>
    <row r="102" spans="15:22" x14ac:dyDescent="0.25">
      <c r="O102" s="38">
        <v>107.80000000000001</v>
      </c>
      <c r="P102" s="24">
        <v>1</v>
      </c>
      <c r="Q102" s="25">
        <v>-0.67443753502250381</v>
      </c>
      <c r="R102" s="26">
        <v>-0.42638742346413894</v>
      </c>
      <c r="S102" s="33">
        <v>-1</v>
      </c>
      <c r="T102" s="31">
        <v>-0.11452204304726209</v>
      </c>
      <c r="U102" s="32">
        <v>7.1782690186933396E-2</v>
      </c>
      <c r="V102" t="s">
        <v>44</v>
      </c>
    </row>
    <row r="103" spans="15:22" x14ac:dyDescent="0.25">
      <c r="O103" s="38">
        <v>108.9</v>
      </c>
      <c r="P103" s="24">
        <v>1</v>
      </c>
      <c r="Q103" s="25">
        <v>-0.69246925169028206</v>
      </c>
      <c r="R103" s="26">
        <v>-0.51453496086922557</v>
      </c>
      <c r="S103" s="33">
        <v>-1</v>
      </c>
      <c r="T103" s="31">
        <v>-0.11850320468943591</v>
      </c>
      <c r="U103" s="32">
        <v>0.13801645194005818</v>
      </c>
      <c r="V103" t="s">
        <v>44</v>
      </c>
    </row>
    <row r="104" spans="15:22" x14ac:dyDescent="0.25">
      <c r="O104" s="38">
        <v>110.00000000000001</v>
      </c>
      <c r="P104" s="24">
        <v>1</v>
      </c>
      <c r="Q104" s="25">
        <v>-0.71052208212509027</v>
      </c>
      <c r="R104" s="26">
        <v>-0.60268249827431264</v>
      </c>
      <c r="S104" s="33">
        <v>-1</v>
      </c>
      <c r="T104" s="31">
        <v>-0.12257135771181801</v>
      </c>
      <c r="U104" s="32">
        <v>0.20425021369318283</v>
      </c>
      <c r="V104" t="s">
        <v>44</v>
      </c>
    </row>
    <row r="105" spans="15:22" x14ac:dyDescent="0.25">
      <c r="O105" s="38">
        <v>111.10000000000001</v>
      </c>
      <c r="P105" s="24">
        <v>1</v>
      </c>
      <c r="Q105" s="25">
        <v>-0.72860514706223656</v>
      </c>
      <c r="R105" s="26">
        <v>-0.62290941986163728</v>
      </c>
      <c r="S105" s="33">
        <v>-1</v>
      </c>
      <c r="T105" s="31">
        <v>-0.12675640224915793</v>
      </c>
      <c r="U105" s="32">
        <v>0.19200788355349335</v>
      </c>
      <c r="V105" t="s">
        <v>44</v>
      </c>
    </row>
    <row r="106" spans="15:22" x14ac:dyDescent="0.25">
      <c r="O106" s="38">
        <v>112.2</v>
      </c>
      <c r="P106" s="24">
        <v>1</v>
      </c>
      <c r="Q106" s="25">
        <v>-0.74670898812872721</v>
      </c>
      <c r="R106" s="26">
        <v>-0.64313634144896215</v>
      </c>
      <c r="S106" s="33">
        <v>-1</v>
      </c>
      <c r="T106" s="31">
        <v>-0.13103758528090353</v>
      </c>
      <c r="U106" s="32">
        <v>0.17976555341380407</v>
      </c>
      <c r="V106" t="s">
        <v>44</v>
      </c>
    </row>
    <row r="107" spans="15:22" x14ac:dyDescent="0.25">
      <c r="O107" s="38">
        <v>113.30000000000001</v>
      </c>
      <c r="P107" s="24">
        <v>1</v>
      </c>
      <c r="Q107" s="25">
        <v>-0.76483855544702284</v>
      </c>
      <c r="R107" s="26">
        <v>-0.6633632630362869</v>
      </c>
      <c r="S107" s="33">
        <v>-1</v>
      </c>
      <c r="T107" s="31">
        <v>-0.13543218936318191</v>
      </c>
      <c r="U107" s="32">
        <v>0.16752322327411467</v>
      </c>
      <c r="V107" t="s">
        <v>44</v>
      </c>
    </row>
    <row r="108" spans="15:22" x14ac:dyDescent="0.25">
      <c r="O108" s="38">
        <v>114.4</v>
      </c>
      <c r="P108" s="24">
        <v>1</v>
      </c>
      <c r="Q108" s="25">
        <v>-0.78299431064369995</v>
      </c>
      <c r="R108" s="26">
        <v>-0.68359018462361187</v>
      </c>
      <c r="S108" s="33">
        <v>-1</v>
      </c>
      <c r="T108" s="31">
        <v>-0.13994496138267468</v>
      </c>
      <c r="U108" s="32">
        <v>0.15528089313442517</v>
      </c>
      <c r="V108" t="s">
        <v>44</v>
      </c>
    </row>
    <row r="109" spans="15:22" x14ac:dyDescent="0.25">
      <c r="O109" s="38">
        <v>115.50000000000001</v>
      </c>
      <c r="P109" s="24">
        <v>1</v>
      </c>
      <c r="Q109" s="25">
        <v>-0.80117260173075655</v>
      </c>
      <c r="R109" s="26">
        <v>-0.70381710621093685</v>
      </c>
      <c r="S109" s="33">
        <v>-1</v>
      </c>
      <c r="T109" s="31">
        <v>-0.14456420528235955</v>
      </c>
      <c r="U109" s="32">
        <v>0.14303856299473577</v>
      </c>
      <c r="V109" t="s">
        <v>44</v>
      </c>
    </row>
    <row r="110" spans="15:22" x14ac:dyDescent="0.25">
      <c r="O110" s="38">
        <v>116.60000000000001</v>
      </c>
      <c r="P110" s="24">
        <v>1</v>
      </c>
      <c r="Q110" s="25">
        <v>-0.81938305563484359</v>
      </c>
      <c r="R110" s="26">
        <v>-0.72404402779826127</v>
      </c>
      <c r="S110" s="33">
        <v>-1</v>
      </c>
      <c r="T110" s="31">
        <v>-0.14932477167054581</v>
      </c>
      <c r="U110" s="32">
        <v>0.13079623285504627</v>
      </c>
      <c r="V110" t="s">
        <v>44</v>
      </c>
    </row>
    <row r="111" spans="15:22" x14ac:dyDescent="0.25">
      <c r="O111" s="38">
        <v>117.7</v>
      </c>
      <c r="P111" s="24">
        <v>1</v>
      </c>
      <c r="Q111" s="25">
        <v>-0.83761788820837157</v>
      </c>
      <c r="R111" s="26">
        <v>-0.74427094938558613</v>
      </c>
      <c r="S111" s="33">
        <v>-1</v>
      </c>
      <c r="T111" s="31">
        <v>-0.15419834150215084</v>
      </c>
      <c r="U111" s="32">
        <v>0.11855390271535704</v>
      </c>
      <c r="V111" t="s">
        <v>44</v>
      </c>
    </row>
    <row r="112" spans="15:22" x14ac:dyDescent="0.25">
      <c r="O112" s="38">
        <v>118.80000000000001</v>
      </c>
      <c r="P112" s="24">
        <v>1</v>
      </c>
      <c r="Q112" s="25">
        <v>-0.85588250823317658</v>
      </c>
      <c r="R112" s="26">
        <v>-0.764497870972911</v>
      </c>
      <c r="S112" s="33">
        <v>-1</v>
      </c>
      <c r="T112" s="31">
        <v>-0.15920377003533878</v>
      </c>
      <c r="U112" s="32">
        <v>0.10631157257566759</v>
      </c>
      <c r="V112" t="s">
        <v>44</v>
      </c>
    </row>
    <row r="113" spans="15:22" x14ac:dyDescent="0.25">
      <c r="O113" s="38">
        <v>119.9</v>
      </c>
      <c r="P113" s="24">
        <v>1</v>
      </c>
      <c r="Q113" s="25">
        <v>-0.87417800480052643</v>
      </c>
      <c r="R113" s="26">
        <v>-0.78472479256023586</v>
      </c>
      <c r="S113" s="33">
        <v>-1</v>
      </c>
      <c r="T113" s="31">
        <v>-0.16434408119504371</v>
      </c>
      <c r="U113" s="32">
        <v>9.406924243597814E-2</v>
      </c>
      <c r="V113" t="s">
        <v>44</v>
      </c>
    </row>
    <row r="114" spans="15:22" x14ac:dyDescent="0.25">
      <c r="O114" s="38">
        <v>121.00000000000001</v>
      </c>
      <c r="P114" s="24">
        <v>1</v>
      </c>
      <c r="Q114" s="25">
        <v>-0.8925009820767339</v>
      </c>
      <c r="R114" s="26">
        <v>-0.80495171414756073</v>
      </c>
      <c r="S114" s="33">
        <v>-1</v>
      </c>
      <c r="T114" s="31">
        <v>-0.16960398625539369</v>
      </c>
      <c r="U114" s="32">
        <v>8.182691229628869E-2</v>
      </c>
      <c r="V114" t="s">
        <v>44</v>
      </c>
    </row>
    <row r="115" spans="15:22" x14ac:dyDescent="0.25">
      <c r="O115" s="38">
        <v>122.10000000000001</v>
      </c>
      <c r="P115" s="24">
        <v>1</v>
      </c>
      <c r="Q115" s="25">
        <v>-0.91086143493090521</v>
      </c>
      <c r="R115" s="26">
        <v>-0.82517863573488548</v>
      </c>
      <c r="S115" s="33">
        <v>-1</v>
      </c>
      <c r="T115" s="31">
        <v>-0.17502083469386739</v>
      </c>
      <c r="U115" s="32">
        <v>6.9584582156599462E-2</v>
      </c>
      <c r="V115" t="s">
        <v>44</v>
      </c>
    </row>
    <row r="116" spans="15:22" x14ac:dyDescent="0.25">
      <c r="O116" s="38">
        <v>123.20000000000002</v>
      </c>
      <c r="P116" s="24">
        <v>1</v>
      </c>
      <c r="Q116" s="25">
        <v>-0.92925140186183808</v>
      </c>
      <c r="R116" s="26">
        <v>-0.84540555732221034</v>
      </c>
      <c r="S116" s="33">
        <v>-1</v>
      </c>
      <c r="T116" s="31">
        <v>-0.18056086100034865</v>
      </c>
      <c r="U116" s="32">
        <v>5.7342252016909789E-2</v>
      </c>
      <c r="V116" t="s">
        <v>44</v>
      </c>
    </row>
    <row r="117" spans="15:22" x14ac:dyDescent="0.25">
      <c r="O117" s="38">
        <v>124.30000000000001</v>
      </c>
      <c r="P117" s="24">
        <v>1</v>
      </c>
      <c r="Q117" s="25">
        <v>-0.94767632023047821</v>
      </c>
      <c r="R117" s="26">
        <v>-0.86563247890953521</v>
      </c>
      <c r="S117" s="33">
        <v>-1</v>
      </c>
      <c r="T117" s="31">
        <v>-0.18624330373349893</v>
      </c>
      <c r="U117" s="32">
        <v>4.5099921877220339E-2</v>
      </c>
      <c r="V117" t="s">
        <v>44</v>
      </c>
    </row>
    <row r="118" spans="15:22" x14ac:dyDescent="0.25">
      <c r="O118" s="38">
        <v>125.4</v>
      </c>
      <c r="P118" s="24">
        <v>1</v>
      </c>
      <c r="Q118" s="25">
        <v>-0.96613709417208948</v>
      </c>
      <c r="R118" s="26">
        <v>-0.88585940049686007</v>
      </c>
      <c r="S118" s="33">
        <v>-1</v>
      </c>
      <c r="T118" s="31">
        <v>-0.19206947333918051</v>
      </c>
      <c r="U118" s="32">
        <v>3.2857591737531333E-2</v>
      </c>
      <c r="V118" t="s">
        <v>44</v>
      </c>
    </row>
    <row r="119" spans="15:22" x14ac:dyDescent="0.25">
      <c r="O119" s="38">
        <v>126.50000000000001</v>
      </c>
      <c r="P119" s="24">
        <v>1</v>
      </c>
      <c r="Q119" s="25">
        <v>-0.98462989759016928</v>
      </c>
      <c r="R119" s="26">
        <v>-0.90608632208418483</v>
      </c>
      <c r="S119" s="33">
        <v>-1</v>
      </c>
      <c r="T119" s="31">
        <v>-0.19802163562329439</v>
      </c>
      <c r="U119" s="32">
        <v>2.0615261597841661E-2</v>
      </c>
      <c r="V119" t="s">
        <v>44</v>
      </c>
    </row>
    <row r="120" spans="15:22" x14ac:dyDescent="0.25">
      <c r="O120" s="38">
        <v>127.60000000000001</v>
      </c>
      <c r="P120" s="24">
        <v>1</v>
      </c>
      <c r="Q120" s="25">
        <v>-1.0031646780482151</v>
      </c>
      <c r="R120" s="26">
        <v>-0.9263132436715098</v>
      </c>
      <c r="S120" s="33">
        <v>-1</v>
      </c>
      <c r="T120" s="31">
        <v>-0.20413756812642053</v>
      </c>
      <c r="U120" s="32">
        <v>8.3729314581522107E-3</v>
      </c>
      <c r="V120" t="s">
        <v>44</v>
      </c>
    </row>
    <row r="121" spans="15:22" x14ac:dyDescent="0.25">
      <c r="O121" s="38">
        <v>128.70000000000002</v>
      </c>
      <c r="P121" s="24">
        <v>1</v>
      </c>
      <c r="Q121" s="25">
        <v>-1.0217327919086985</v>
      </c>
      <c r="R121" s="26">
        <v>-0.94654016525883455</v>
      </c>
      <c r="S121" s="33">
        <v>-1</v>
      </c>
      <c r="T121" s="31">
        <v>-0.21038035958532658</v>
      </c>
      <c r="U121" s="32">
        <v>-3.8693986815370174E-3</v>
      </c>
      <c r="V121" t="s">
        <v>44</v>
      </c>
    </row>
    <row r="122" spans="15:22" x14ac:dyDescent="0.25">
      <c r="O122" s="38">
        <v>129.80000000000001</v>
      </c>
      <c r="P122" s="24">
        <v>1</v>
      </c>
      <c r="Q122" s="25">
        <v>-1.0403393858955079</v>
      </c>
      <c r="R122" s="26">
        <v>-0.96676708684615953</v>
      </c>
      <c r="S122" s="33">
        <v>-1</v>
      </c>
      <c r="T122" s="31">
        <v>-0.21676873277451661</v>
      </c>
      <c r="U122" s="32">
        <v>-1.6111728821226468E-2</v>
      </c>
      <c r="V122" t="s">
        <v>44</v>
      </c>
    </row>
    <row r="123" spans="15:22" x14ac:dyDescent="0.25">
      <c r="O123" s="38">
        <v>130.9</v>
      </c>
      <c r="P123" s="24">
        <v>1</v>
      </c>
      <c r="Q123" s="25">
        <v>-1.0589848788623151</v>
      </c>
      <c r="R123" s="26">
        <v>-0.98699400843348384</v>
      </c>
      <c r="S123" s="33">
        <v>-1</v>
      </c>
      <c r="T123" s="31">
        <v>-0.22330252304391177</v>
      </c>
      <c r="U123" s="32">
        <v>-2.835405896091614E-2</v>
      </c>
      <c r="V123" t="s">
        <v>44</v>
      </c>
    </row>
    <row r="124" spans="15:22" x14ac:dyDescent="0.25">
      <c r="O124" s="38">
        <v>132</v>
      </c>
      <c r="P124" s="24">
        <v>1</v>
      </c>
      <c r="Q124" s="25">
        <v>-1.0776649465995625</v>
      </c>
      <c r="R124" s="26">
        <v>-1.0072209300208086</v>
      </c>
      <c r="S124" s="33">
        <v>-1</v>
      </c>
      <c r="T124" s="31">
        <v>-0.22996271509466806</v>
      </c>
      <c r="U124" s="32">
        <v>-4.0596389100605146E-2</v>
      </c>
      <c r="V124" t="s">
        <v>44</v>
      </c>
    </row>
    <row r="125" spans="15:22" x14ac:dyDescent="0.25">
      <c r="O125" s="38">
        <v>133.10000000000002</v>
      </c>
      <c r="P125" s="24">
        <v>1</v>
      </c>
      <c r="Q125" s="25">
        <v>-1.0963890897110076</v>
      </c>
      <c r="R125" s="26">
        <v>-1.027447851608134</v>
      </c>
      <c r="S125" s="33">
        <v>-1</v>
      </c>
      <c r="T125" s="31">
        <v>-0.23678591657075612</v>
      </c>
      <c r="U125" s="32">
        <v>-5.2838719240294818E-2</v>
      </c>
      <c r="V125" t="s">
        <v>44</v>
      </c>
    </row>
    <row r="126" spans="15:22" x14ac:dyDescent="0.25">
      <c r="O126" s="38">
        <v>134.20000000000002</v>
      </c>
      <c r="P126" s="24">
        <v>1</v>
      </c>
      <c r="Q126" s="25">
        <v>-1.1151481711905282</v>
      </c>
      <c r="R126" s="26">
        <v>-1.0476747731954588</v>
      </c>
      <c r="S126" s="33">
        <v>-1</v>
      </c>
      <c r="T126" s="31">
        <v>-0.24373416516314619</v>
      </c>
      <c r="U126" s="32">
        <v>-6.5081049379984268E-2</v>
      </c>
      <c r="V126" t="s">
        <v>44</v>
      </c>
    </row>
    <row r="127" spans="15:22" x14ac:dyDescent="0.25">
      <c r="O127" s="38">
        <v>135.30000000000001</v>
      </c>
      <c r="P127" s="24">
        <v>1</v>
      </c>
      <c r="Q127" s="25">
        <v>-1.133946866093043</v>
      </c>
      <c r="R127" s="26">
        <v>-1.0679016947827833</v>
      </c>
      <c r="S127" s="33">
        <v>-1</v>
      </c>
      <c r="T127" s="31">
        <v>-0.25082504265080025</v>
      </c>
      <c r="U127" s="32">
        <v>-7.7323379519673496E-2</v>
      </c>
      <c r="V127" t="s">
        <v>44</v>
      </c>
    </row>
    <row r="128" spans="15:22" x14ac:dyDescent="0.25">
      <c r="O128" s="38">
        <v>136.4</v>
      </c>
      <c r="P128" s="24">
        <v>1</v>
      </c>
      <c r="Q128" s="25">
        <v>-1.1527851000509017</v>
      </c>
      <c r="R128" s="26">
        <v>-1.088128616370108</v>
      </c>
      <c r="S128" s="33">
        <v>-1</v>
      </c>
      <c r="T128" s="31">
        <v>-0.25805724082737708</v>
      </c>
      <c r="U128" s="32">
        <v>-8.9565709659362946E-2</v>
      </c>
      <c r="V128" t="s">
        <v>44</v>
      </c>
    </row>
    <row r="129" spans="15:22" x14ac:dyDescent="0.25">
      <c r="O129" s="38">
        <v>137.5</v>
      </c>
      <c r="P129" s="24">
        <v>1</v>
      </c>
      <c r="Q129" s="25">
        <v>-1.1716582546297094</v>
      </c>
      <c r="R129" s="26">
        <v>-1.108355537957433</v>
      </c>
      <c r="S129" s="33">
        <v>-1</v>
      </c>
      <c r="T129" s="31">
        <v>-0.26541148274278642</v>
      </c>
      <c r="U129" s="32">
        <v>-0.1018080397990524</v>
      </c>
      <c r="V129" t="s">
        <v>44</v>
      </c>
    </row>
    <row r="130" spans="15:22" x14ac:dyDescent="0.25">
      <c r="O130" s="38">
        <v>138.60000000000002</v>
      </c>
      <c r="P130" s="24">
        <v>1</v>
      </c>
      <c r="Q130" s="25">
        <v>-1.1905750964199362</v>
      </c>
      <c r="R130" s="26">
        <v>-1.1285824595447582</v>
      </c>
      <c r="S130" s="33">
        <v>-1</v>
      </c>
      <c r="T130" s="31">
        <v>-0.27292208026248294</v>
      </c>
      <c r="U130" s="32">
        <v>-0.11405036993874207</v>
      </c>
      <c r="V130" t="s">
        <v>44</v>
      </c>
    </row>
    <row r="131" spans="15:22" x14ac:dyDescent="0.25">
      <c r="O131" s="38">
        <v>139.70000000000002</v>
      </c>
      <c r="P131" s="24">
        <v>1</v>
      </c>
      <c r="Q131" s="25">
        <v>-1.209526416002364</v>
      </c>
      <c r="R131" s="26">
        <v>-1.1488093811320825</v>
      </c>
      <c r="S131" s="33">
        <v>-1</v>
      </c>
      <c r="T131" s="31">
        <v>-0.28055172532692185</v>
      </c>
      <c r="U131" s="32">
        <v>-0.12629270007843107</v>
      </c>
      <c r="V131" t="s">
        <v>44</v>
      </c>
    </row>
    <row r="132" spans="15:22" x14ac:dyDescent="0.25">
      <c r="O132" s="38">
        <v>140.80000000000001</v>
      </c>
      <c r="P132" s="24">
        <v>1</v>
      </c>
      <c r="Q132" s="25">
        <v>-1.2285163390312985</v>
      </c>
      <c r="R132" s="26">
        <v>-1.1690363027194079</v>
      </c>
      <c r="S132" s="33">
        <v>-1</v>
      </c>
      <c r="T132" s="31">
        <v>-0.28831646918774345</v>
      </c>
      <c r="U132" s="32">
        <v>-0.13853503021812053</v>
      </c>
      <c r="V132" t="s">
        <v>44</v>
      </c>
    </row>
    <row r="133" spans="15:22" x14ac:dyDescent="0.25">
      <c r="O133" s="38">
        <v>141.9</v>
      </c>
      <c r="P133" s="24">
        <v>1</v>
      </c>
      <c r="Q133" s="25">
        <v>-1.2475444103636828</v>
      </c>
      <c r="R133" s="26">
        <v>-1.1892632243067318</v>
      </c>
      <c r="S133" s="33">
        <v>-1</v>
      </c>
      <c r="T133" s="31">
        <v>-0.29621420217069938</v>
      </c>
      <c r="U133" s="32">
        <v>-0.15077736035780998</v>
      </c>
      <c r="V133" t="s">
        <v>44</v>
      </c>
    </row>
    <row r="134" spans="15:22" x14ac:dyDescent="0.25">
      <c r="O134" s="38">
        <v>143</v>
      </c>
      <c r="P134" s="24">
        <v>1</v>
      </c>
      <c r="Q134" s="25">
        <v>-1.2666059794705966</v>
      </c>
      <c r="R134" s="26">
        <v>-1.2094901458940566</v>
      </c>
      <c r="S134" s="33">
        <v>-1</v>
      </c>
      <c r="T134" s="31">
        <v>-0.30422619052774053</v>
      </c>
      <c r="U134" s="32">
        <v>-0.16301969049749943</v>
      </c>
      <c r="V134" t="s">
        <v>44</v>
      </c>
    </row>
    <row r="135" spans="15:22" x14ac:dyDescent="0.25">
      <c r="O135" s="38">
        <v>144.10000000000002</v>
      </c>
      <c r="P135" s="24">
        <v>1</v>
      </c>
      <c r="Q135" s="25">
        <v>-1.2857089117341463</v>
      </c>
      <c r="R135" s="26">
        <v>-1.2297170674813827</v>
      </c>
      <c r="S135" s="33">
        <v>-1</v>
      </c>
      <c r="T135" s="31">
        <v>-0.31238374255715939</v>
      </c>
      <c r="U135" s="32">
        <v>-0.17526202063718888</v>
      </c>
      <c r="V135" t="s">
        <v>44</v>
      </c>
    </row>
    <row r="136" spans="15:22" x14ac:dyDescent="0.25">
      <c r="O136" s="38">
        <v>145.20000000000002</v>
      </c>
      <c r="P136" s="24">
        <v>1</v>
      </c>
      <c r="Q136" s="25">
        <v>-1.3048443342230627</v>
      </c>
      <c r="R136" s="26">
        <v>-1.2499439890687074</v>
      </c>
      <c r="S136" s="33">
        <v>-1</v>
      </c>
      <c r="T136" s="31">
        <v>-0.32065146680367268</v>
      </c>
      <c r="U136" s="32">
        <v>-0.18750435077687833</v>
      </c>
      <c r="V136" t="s">
        <v>44</v>
      </c>
    </row>
    <row r="137" spans="15:22" x14ac:dyDescent="0.25">
      <c r="O137" s="38">
        <v>146.30000000000001</v>
      </c>
      <c r="P137" s="24">
        <v>1</v>
      </c>
      <c r="Q137" s="25">
        <v>-1.3240158094965231</v>
      </c>
      <c r="R137" s="26">
        <v>-1.2701709106560313</v>
      </c>
      <c r="S137" s="33">
        <v>-1</v>
      </c>
      <c r="T137" s="31">
        <v>-0.32904368263706035</v>
      </c>
      <c r="U137" s="32">
        <v>-0.19974668091656733</v>
      </c>
      <c r="V137" t="s">
        <v>44</v>
      </c>
    </row>
    <row r="138" spans="15:22" x14ac:dyDescent="0.25">
      <c r="O138" s="38">
        <v>147.4</v>
      </c>
      <c r="P138" s="24">
        <v>1</v>
      </c>
      <c r="Q138" s="25">
        <v>-1.3432226374647038</v>
      </c>
      <c r="R138" s="26">
        <v>-1.290397832243356</v>
      </c>
      <c r="S138" s="33">
        <v>-1</v>
      </c>
      <c r="T138" s="31">
        <v>-0.33755778580795093</v>
      </c>
      <c r="U138" s="32">
        <v>-0.21198901105625723</v>
      </c>
      <c r="V138" t="s">
        <v>44</v>
      </c>
    </row>
    <row r="139" spans="15:22" x14ac:dyDescent="0.25">
      <c r="O139" s="38">
        <v>148.5</v>
      </c>
      <c r="P139" s="24">
        <v>1</v>
      </c>
      <c r="Q139" s="25">
        <v>-1.3624603575463083</v>
      </c>
      <c r="R139" s="26">
        <v>-1.3106247538306808</v>
      </c>
      <c r="S139" s="33">
        <v>-1</v>
      </c>
      <c r="T139" s="31">
        <v>-0.34617616363861509</v>
      </c>
      <c r="U139" s="32">
        <v>-0.22423134119594668</v>
      </c>
      <c r="V139" t="s">
        <v>44</v>
      </c>
    </row>
    <row r="140" spans="15:22" x14ac:dyDescent="0.25">
      <c r="O140" s="38">
        <v>149.60000000000002</v>
      </c>
      <c r="P140" s="24">
        <v>1</v>
      </c>
      <c r="Q140" s="25">
        <v>-1.3817358644164879</v>
      </c>
      <c r="R140" s="26">
        <v>-1.3308516754180069</v>
      </c>
      <c r="S140" s="33">
        <v>-1</v>
      </c>
      <c r="T140" s="31">
        <v>-0.35492675284437386</v>
      </c>
      <c r="U140" s="32">
        <v>-0.23647367133563568</v>
      </c>
      <c r="V140" t="s">
        <v>44</v>
      </c>
    </row>
    <row r="141" spans="15:22" x14ac:dyDescent="0.25">
      <c r="O141" s="38">
        <v>150.70000000000002</v>
      </c>
      <c r="P141" s="24">
        <v>1</v>
      </c>
      <c r="Q141" s="25">
        <v>-1.4010409247941289</v>
      </c>
      <c r="R141" s="26">
        <v>-1.3510785970053307</v>
      </c>
      <c r="S141" s="33">
        <v>-1</v>
      </c>
      <c r="T141" s="31">
        <v>-0.36377692104745118</v>
      </c>
      <c r="U141" s="32">
        <v>-0.24871600147532513</v>
      </c>
      <c r="V141" t="s">
        <v>44</v>
      </c>
    </row>
    <row r="142" spans="15:22" x14ac:dyDescent="0.25">
      <c r="O142" s="38">
        <v>151.80000000000001</v>
      </c>
      <c r="P142" s="24">
        <v>1</v>
      </c>
      <c r="Q142" s="25">
        <v>-1.4203785608974182</v>
      </c>
      <c r="R142" s="26">
        <v>-1.3713055185926555</v>
      </c>
      <c r="S142" s="33">
        <v>-1</v>
      </c>
      <c r="T142" s="31">
        <v>-0.37273919460620308</v>
      </c>
      <c r="U142" s="32">
        <v>-0.26095833161501503</v>
      </c>
      <c r="V142" t="s">
        <v>44</v>
      </c>
    </row>
    <row r="143" spans="15:22" x14ac:dyDescent="0.25">
      <c r="O143" s="38">
        <v>152.9</v>
      </c>
      <c r="P143" s="24">
        <v>1</v>
      </c>
      <c r="Q143" s="25">
        <v>-1.4397479452335802</v>
      </c>
      <c r="R143" s="26">
        <v>-1.3915324401799802</v>
      </c>
      <c r="S143" s="33">
        <v>-1</v>
      </c>
      <c r="T143" s="31">
        <v>-0.381810725591891</v>
      </c>
      <c r="U143" s="32">
        <v>-0.27320066175470403</v>
      </c>
      <c r="V143" t="s">
        <v>44</v>
      </c>
    </row>
    <row r="144" spans="15:22" x14ac:dyDescent="0.25">
      <c r="O144" s="38">
        <v>154</v>
      </c>
      <c r="P144" s="24">
        <v>1</v>
      </c>
      <c r="Q144" s="25">
        <v>-1.4591449599481294</v>
      </c>
      <c r="R144" s="26">
        <v>-1.411759361767305</v>
      </c>
      <c r="S144" s="33">
        <v>-1</v>
      </c>
      <c r="T144" s="31">
        <v>-0.39097539337483211</v>
      </c>
      <c r="U144" s="32">
        <v>-0.28544299189439348</v>
      </c>
      <c r="V144" t="s">
        <v>44</v>
      </c>
    </row>
    <row r="145" spans="15:22" x14ac:dyDescent="0.25">
      <c r="O145" s="38">
        <v>155.10000000000002</v>
      </c>
      <c r="P145" s="24">
        <v>1</v>
      </c>
      <c r="Q145" s="25">
        <v>-1.4785755302339123</v>
      </c>
      <c r="R145" s="26">
        <v>-1.4319862833546302</v>
      </c>
      <c r="S145" s="33">
        <v>-1</v>
      </c>
      <c r="T145" s="31">
        <v>-0.40025765182739759</v>
      </c>
      <c r="U145" s="32">
        <v>-0.29768532203408293</v>
      </c>
      <c r="V145" t="s">
        <v>44</v>
      </c>
    </row>
    <row r="146" spans="15:22" x14ac:dyDescent="0.25">
      <c r="O146" s="38">
        <v>156.20000000000002</v>
      </c>
      <c r="P146" s="24">
        <v>1</v>
      </c>
      <c r="Q146" s="25">
        <v>-1.4980322456788537</v>
      </c>
      <c r="R146" s="26">
        <v>-1.4522132049419549</v>
      </c>
      <c r="S146" s="33">
        <v>-1</v>
      </c>
      <c r="T146" s="31">
        <v>-0.40962811248021513</v>
      </c>
      <c r="U146" s="32">
        <v>-0.30992765217377238</v>
      </c>
      <c r="V146" t="s">
        <v>44</v>
      </c>
    </row>
    <row r="147" spans="15:22" x14ac:dyDescent="0.25">
      <c r="O147" s="38">
        <v>157.30000000000001</v>
      </c>
      <c r="P147" s="24">
        <v>1</v>
      </c>
      <c r="Q147" s="25">
        <v>-1.5175176303820404</v>
      </c>
      <c r="R147" s="26">
        <v>-1.4724401265292797</v>
      </c>
      <c r="S147" s="33">
        <v>-1</v>
      </c>
      <c r="T147" s="31">
        <v>-0.41909754488794504</v>
      </c>
      <c r="U147" s="32">
        <v>-0.32216998231346183</v>
      </c>
      <c r="V147" t="s">
        <v>44</v>
      </c>
    </row>
    <row r="148" spans="15:22" x14ac:dyDescent="0.25">
      <c r="O148" s="38">
        <v>158.4</v>
      </c>
      <c r="P148" s="24">
        <v>1</v>
      </c>
      <c r="Q148" s="25">
        <v>-1.537030817013441</v>
      </c>
      <c r="R148" s="26">
        <v>-1.4926670481166044</v>
      </c>
      <c r="S148" s="33">
        <v>-1</v>
      </c>
      <c r="T148" s="31">
        <v>-0.42866304746201822</v>
      </c>
      <c r="U148" s="32">
        <v>-0.33441231245315084</v>
      </c>
      <c r="V148" t="s">
        <v>44</v>
      </c>
    </row>
    <row r="149" spans="15:22" x14ac:dyDescent="0.25">
      <c r="O149" s="38">
        <v>159.5</v>
      </c>
      <c r="P149" s="24">
        <v>1</v>
      </c>
      <c r="Q149" s="25">
        <v>-1.556568117017797</v>
      </c>
      <c r="R149" s="26">
        <v>-1.5128939697039292</v>
      </c>
      <c r="S149" s="33">
        <v>-1</v>
      </c>
      <c r="T149" s="31">
        <v>-0.43831019119846221</v>
      </c>
      <c r="U149" s="32">
        <v>-0.34665464259284073</v>
      </c>
      <c r="V149" t="s">
        <v>44</v>
      </c>
    </row>
    <row r="150" spans="15:22" x14ac:dyDescent="0.25">
      <c r="O150" s="38">
        <v>160.60000000000002</v>
      </c>
      <c r="P150" s="24">
        <v>1</v>
      </c>
      <c r="Q150" s="25">
        <v>-1.5761345340096788</v>
      </c>
      <c r="R150" s="26">
        <v>-1.5331208912912544</v>
      </c>
      <c r="S150" s="33">
        <v>-1</v>
      </c>
      <c r="T150" s="31">
        <v>-0.44806001639767157</v>
      </c>
      <c r="U150" s="32">
        <v>-0.35889697273253018</v>
      </c>
      <c r="V150" t="s">
        <v>44</v>
      </c>
    </row>
    <row r="151" spans="15:22" x14ac:dyDescent="0.25">
      <c r="O151" s="38">
        <v>161.70000000000002</v>
      </c>
      <c r="P151" s="24">
        <v>1</v>
      </c>
      <c r="Q151" s="25">
        <v>-1.5957235622418566</v>
      </c>
      <c r="R151" s="26">
        <v>-1.5533478128785791</v>
      </c>
      <c r="S151" s="33">
        <v>-1</v>
      </c>
      <c r="T151" s="31">
        <v>-0.45788658219863537</v>
      </c>
      <c r="U151" s="32">
        <v>-0.37113930287221919</v>
      </c>
      <c r="V151" t="s">
        <v>44</v>
      </c>
    </row>
    <row r="152" spans="15:22" x14ac:dyDescent="0.25">
      <c r="O152" s="38">
        <v>162.80000000000001</v>
      </c>
      <c r="P152" s="24">
        <v>1</v>
      </c>
      <c r="Q152" s="25">
        <v>-1.6153372789879306</v>
      </c>
      <c r="R152" s="26">
        <v>-1.5735747344659039</v>
      </c>
      <c r="S152" s="33">
        <v>-1</v>
      </c>
      <c r="T152" s="31">
        <v>-0.46779899957434123</v>
      </c>
      <c r="U152" s="32">
        <v>-0.38338163301190908</v>
      </c>
      <c r="V152" t="s">
        <v>44</v>
      </c>
    </row>
    <row r="153" spans="15:22" x14ac:dyDescent="0.25">
      <c r="O153" s="38">
        <v>163.9</v>
      </c>
      <c r="P153" s="24">
        <v>1</v>
      </c>
      <c r="Q153" s="25">
        <v>-1.6349748359253964</v>
      </c>
      <c r="R153" s="26">
        <v>-1.5938016560532287</v>
      </c>
      <c r="S153" s="33">
        <v>-1</v>
      </c>
      <c r="T153" s="31">
        <v>-0.47779444671489474</v>
      </c>
      <c r="U153" s="32">
        <v>-0.39562396315159809</v>
      </c>
      <c r="V153" t="s">
        <v>44</v>
      </c>
    </row>
    <row r="154" spans="15:22" x14ac:dyDescent="0.25">
      <c r="O154" s="38">
        <v>165</v>
      </c>
      <c r="P154" s="24">
        <v>1</v>
      </c>
      <c r="Q154" s="25">
        <v>-1.6546330083618892</v>
      </c>
      <c r="R154" s="26">
        <v>-1.6140285776405539</v>
      </c>
      <c r="S154" s="33">
        <v>-1</v>
      </c>
      <c r="T154" s="31">
        <v>-0.48786025423172835</v>
      </c>
      <c r="U154" s="32">
        <v>-0.4078662932912871</v>
      </c>
      <c r="V154" t="s">
        <v>44</v>
      </c>
    </row>
    <row r="155" spans="15:22" x14ac:dyDescent="0.25">
      <c r="O155" s="38">
        <v>166.10000000000002</v>
      </c>
      <c r="P155" s="24">
        <v>1</v>
      </c>
      <c r="Q155" s="25">
        <v>-1.6743159536199321</v>
      </c>
      <c r="R155" s="26">
        <v>-1.6342554992278786</v>
      </c>
      <c r="S155" s="33">
        <v>-1</v>
      </c>
      <c r="T155" s="31">
        <v>-0.49801423468371953</v>
      </c>
      <c r="U155" s="32">
        <v>-0.42010862343097699</v>
      </c>
      <c r="V155" t="s">
        <v>44</v>
      </c>
    </row>
    <row r="156" spans="15:22" x14ac:dyDescent="0.25">
      <c r="O156" s="38">
        <v>167.20000000000002</v>
      </c>
      <c r="P156" s="24">
        <v>1</v>
      </c>
      <c r="Q156" s="25">
        <v>-1.6940180781527368</v>
      </c>
      <c r="R156" s="26">
        <v>-1.6544824208152034</v>
      </c>
      <c r="S156" s="33">
        <v>-1</v>
      </c>
      <c r="T156" s="31">
        <v>-0.50823389297295274</v>
      </c>
      <c r="U156" s="32">
        <v>-0.43235095357066644</v>
      </c>
      <c r="V156" t="s">
        <v>44</v>
      </c>
    </row>
    <row r="157" spans="15:22" x14ac:dyDescent="0.25">
      <c r="O157" s="38">
        <v>168.3</v>
      </c>
      <c r="P157" s="24">
        <v>1</v>
      </c>
      <c r="Q157" s="25">
        <v>-1.7137410661916153</v>
      </c>
      <c r="R157" s="26">
        <v>-1.6747093424025281</v>
      </c>
      <c r="S157" s="33">
        <v>-1</v>
      </c>
      <c r="T157" s="31">
        <v>-0.51852681445555215</v>
      </c>
      <c r="U157" s="32">
        <v>-0.444593283710355</v>
      </c>
      <c r="V157" t="s">
        <v>44</v>
      </c>
    </row>
    <row r="158" spans="15:22" x14ac:dyDescent="0.25">
      <c r="O158" s="38">
        <v>169.4</v>
      </c>
      <c r="P158" s="24">
        <v>1</v>
      </c>
      <c r="Q158" s="25">
        <v>-1.7334841240531373</v>
      </c>
      <c r="R158" s="26">
        <v>-1.6949362639898529</v>
      </c>
      <c r="S158" s="33">
        <v>-1</v>
      </c>
      <c r="T158" s="31">
        <v>-0.52889034270591317</v>
      </c>
      <c r="U158" s="32">
        <v>-0.45683561385004534</v>
      </c>
      <c r="V158" t="s">
        <v>44</v>
      </c>
    </row>
    <row r="159" spans="15:22" x14ac:dyDescent="0.25">
      <c r="O159" s="38">
        <v>170.5</v>
      </c>
      <c r="P159" s="24">
        <v>1</v>
      </c>
      <c r="Q159" s="25">
        <v>-1.75324448908066</v>
      </c>
      <c r="R159" s="26">
        <v>-1.7151631855771781</v>
      </c>
      <c r="S159" s="33">
        <v>-1</v>
      </c>
      <c r="T159" s="31">
        <v>-0.53931354198938664</v>
      </c>
      <c r="U159" s="32">
        <v>-0.46907794398973479</v>
      </c>
      <c r="V159" t="s">
        <v>44</v>
      </c>
    </row>
    <row r="160" spans="15:22" x14ac:dyDescent="0.25">
      <c r="O160" s="38">
        <v>171.60000000000002</v>
      </c>
      <c r="P160" s="24">
        <v>1</v>
      </c>
      <c r="Q160" s="25">
        <v>-1.7730255604730791</v>
      </c>
      <c r="R160" s="26">
        <v>-1.7353901071645028</v>
      </c>
      <c r="S160" s="33">
        <v>-1</v>
      </c>
      <c r="T160" s="31">
        <v>-0.54981124935747616</v>
      </c>
      <c r="U160" s="32">
        <v>-0.48132027412942424</v>
      </c>
      <c r="V160" t="s">
        <v>44</v>
      </c>
    </row>
    <row r="161" spans="15:22" x14ac:dyDescent="0.25">
      <c r="O161" s="38">
        <v>172.70000000000002</v>
      </c>
      <c r="P161" s="24">
        <v>1</v>
      </c>
      <c r="Q161" s="25">
        <v>-1.7928226157083826</v>
      </c>
      <c r="R161" s="26">
        <v>-1.7556170287518276</v>
      </c>
      <c r="S161" s="33">
        <v>-1</v>
      </c>
      <c r="T161" s="31">
        <v>-0.56036427462924221</v>
      </c>
      <c r="U161" s="32">
        <v>-0.49356260426911369</v>
      </c>
      <c r="V161" t="s">
        <v>44</v>
      </c>
    </row>
    <row r="162" spans="15:22" x14ac:dyDescent="0.25">
      <c r="O162" s="38">
        <v>173.8</v>
      </c>
      <c r="P162" s="24">
        <v>1</v>
      </c>
      <c r="Q162" s="25">
        <v>-1.8126369980564356</v>
      </c>
      <c r="R162" s="26">
        <v>-1.7758439503391523</v>
      </c>
      <c r="S162" s="33">
        <v>-1</v>
      </c>
      <c r="T162" s="31">
        <v>-0.57097882539173839</v>
      </c>
      <c r="U162" s="32">
        <v>-0.50580493440880225</v>
      </c>
      <c r="V162" t="s">
        <v>44</v>
      </c>
    </row>
    <row r="163" spans="15:22" x14ac:dyDescent="0.25">
      <c r="O163" s="38">
        <v>174.9</v>
      </c>
      <c r="P163" s="24">
        <v>1</v>
      </c>
      <c r="Q163" s="25">
        <v>-1.8324679869440801</v>
      </c>
      <c r="R163" s="26">
        <v>-1.7960708719264771</v>
      </c>
      <c r="S163" s="33">
        <v>-1</v>
      </c>
      <c r="T163" s="31">
        <v>-0.58165245853427028</v>
      </c>
      <c r="U163" s="32">
        <v>-0.51804726454849259</v>
      </c>
      <c r="V163" t="s">
        <v>44</v>
      </c>
    </row>
    <row r="164" spans="15:22" x14ac:dyDescent="0.25">
      <c r="O164" s="38">
        <v>176</v>
      </c>
      <c r="P164" s="24">
        <v>1</v>
      </c>
      <c r="Q164" s="25">
        <v>-1.8523132569293548</v>
      </c>
      <c r="R164" s="26">
        <v>-1.8162977935138009</v>
      </c>
      <c r="S164" s="33">
        <v>-1</v>
      </c>
      <c r="T164" s="31">
        <v>-0.5923758842724911</v>
      </c>
      <c r="U164" s="32">
        <v>-0.53028959468818204</v>
      </c>
      <c r="V164" t="s">
        <v>44</v>
      </c>
    </row>
    <row r="165" spans="15:22" x14ac:dyDescent="0.25">
      <c r="O165" s="38">
        <v>177.10000000000002</v>
      </c>
      <c r="P165" s="24">
        <v>1</v>
      </c>
      <c r="Q165" s="25">
        <v>-1.8721755399228228</v>
      </c>
      <c r="R165" s="26">
        <v>-1.8365247151011266</v>
      </c>
      <c r="S165" s="33">
        <v>-1</v>
      </c>
      <c r="T165" s="31">
        <v>-0.60316124575731356</v>
      </c>
      <c r="U165" s="32">
        <v>-0.5425319248278706</v>
      </c>
      <c r="V165" t="s">
        <v>44</v>
      </c>
    </row>
    <row r="166" spans="15:22" x14ac:dyDescent="0.25">
      <c r="O166" s="38">
        <v>178.20000000000002</v>
      </c>
      <c r="P166" s="24">
        <v>1</v>
      </c>
      <c r="Q166" s="25">
        <v>-1.8920509150775842</v>
      </c>
      <c r="R166" s="26">
        <v>-1.8567516366884522</v>
      </c>
      <c r="S166" s="33">
        <v>-1</v>
      </c>
      <c r="T166" s="31">
        <v>-0.61399243202988141</v>
      </c>
      <c r="U166" s="32">
        <v>-0.55477425496756094</v>
      </c>
      <c r="V166" t="s">
        <v>44</v>
      </c>
    </row>
    <row r="167" spans="15:22" x14ac:dyDescent="0.25">
      <c r="O167" s="38">
        <v>179.3</v>
      </c>
      <c r="P167" s="24">
        <v>1</v>
      </c>
      <c r="Q167" s="25">
        <v>-1.9119404325507872</v>
      </c>
      <c r="R167" s="26">
        <v>-1.876978558275777</v>
      </c>
      <c r="S167" s="33">
        <v>-1</v>
      </c>
      <c r="T167" s="31">
        <v>-0.62487442203447263</v>
      </c>
      <c r="U167" s="32">
        <v>-0.56701658510725039</v>
      </c>
      <c r="V167" t="s">
        <v>44</v>
      </c>
    </row>
    <row r="168" spans="15:22" x14ac:dyDescent="0.25">
      <c r="O168" s="38">
        <v>180.4</v>
      </c>
      <c r="P168" s="24">
        <v>1</v>
      </c>
      <c r="Q168" s="25">
        <v>-1.9318434514693732</v>
      </c>
      <c r="R168" s="26">
        <v>-1.8972054798631008</v>
      </c>
      <c r="S168" s="33">
        <v>-1</v>
      </c>
      <c r="T168" s="31">
        <v>-0.63580500602010737</v>
      </c>
      <c r="U168" s="32">
        <v>-0.57925891524693895</v>
      </c>
      <c r="V168" t="s">
        <v>44</v>
      </c>
    </row>
    <row r="169" spans="15:22" x14ac:dyDescent="0.25">
      <c r="O169" s="38">
        <v>181.50000000000003</v>
      </c>
      <c r="P169" s="24">
        <v>1</v>
      </c>
      <c r="Q169" s="25">
        <v>-1.9517580460642387</v>
      </c>
      <c r="R169" s="26">
        <v>-1.9174324014504265</v>
      </c>
      <c r="S169" s="33">
        <v>-1</v>
      </c>
      <c r="T169" s="31">
        <v>-0.64677641635185712</v>
      </c>
      <c r="U169" s="32">
        <v>-0.59150124538662929</v>
      </c>
      <c r="V169" t="s">
        <v>44</v>
      </c>
    </row>
    <row r="170" spans="15:22" x14ac:dyDescent="0.25">
      <c r="O170" s="38">
        <v>182.60000000000002</v>
      </c>
      <c r="P170" s="24">
        <v>1</v>
      </c>
      <c r="Q170" s="25">
        <v>-1.9716863677988508</v>
      </c>
      <c r="R170" s="26">
        <v>-1.9376593230377512</v>
      </c>
      <c r="S170" s="33">
        <v>-1</v>
      </c>
      <c r="T170" s="31">
        <v>-0.65779838754967801</v>
      </c>
      <c r="U170" s="32">
        <v>-0.60374357552631785</v>
      </c>
      <c r="V170" t="s">
        <v>44</v>
      </c>
    </row>
    <row r="171" spans="15:22" x14ac:dyDescent="0.25">
      <c r="O171" s="38">
        <v>183.70000000000002</v>
      </c>
      <c r="P171" s="24">
        <v>1</v>
      </c>
      <c r="Q171" s="25">
        <v>-1.9916252150686076</v>
      </c>
      <c r="R171" s="26">
        <v>-1.957886244625076</v>
      </c>
      <c r="S171" s="33">
        <v>-1</v>
      </c>
      <c r="T171" s="31">
        <v>-0.66885761867087001</v>
      </c>
      <c r="U171" s="32">
        <v>-0.61598590566600731</v>
      </c>
      <c r="V171" t="s">
        <v>44</v>
      </c>
    </row>
    <row r="172" spans="15:22" x14ac:dyDescent="0.25">
      <c r="O172" s="38">
        <v>184.8</v>
      </c>
      <c r="P172" s="24">
        <v>1</v>
      </c>
      <c r="Q172" s="25">
        <v>-2.0115753872119915</v>
      </c>
      <c r="R172" s="26">
        <v>-1.9781131662123999</v>
      </c>
      <c r="S172" s="33">
        <v>-1</v>
      </c>
      <c r="T172" s="31">
        <v>-0.6799580017768585</v>
      </c>
      <c r="U172" s="32">
        <v>-0.62822823580569764</v>
      </c>
      <c r="V172" t="s">
        <v>44</v>
      </c>
    </row>
    <row r="173" spans="15:22" x14ac:dyDescent="0.25">
      <c r="O173" s="38">
        <v>185.9</v>
      </c>
      <c r="P173" s="24">
        <v>1</v>
      </c>
      <c r="Q173" s="25">
        <v>-2.031536321941946</v>
      </c>
      <c r="R173" s="26">
        <v>-1.9983400877997246</v>
      </c>
      <c r="S173" s="33">
        <v>-1</v>
      </c>
      <c r="T173" s="31">
        <v>-0.69109756115583387</v>
      </c>
      <c r="U173" s="32">
        <v>-0.64047056594538621</v>
      </c>
      <c r="V173" t="s">
        <v>44</v>
      </c>
    </row>
    <row r="174" spans="15:22" x14ac:dyDescent="0.25">
      <c r="O174" s="38">
        <v>187.00000000000003</v>
      </c>
      <c r="P174" s="24">
        <v>1</v>
      </c>
      <c r="Q174" s="25">
        <v>-2.0515064502192586</v>
      </c>
      <c r="R174" s="26">
        <v>-2.0185670093870502</v>
      </c>
      <c r="S174" s="33">
        <v>-1</v>
      </c>
      <c r="T174" s="31">
        <v>-0.70226991062258981</v>
      </c>
      <c r="U174" s="32">
        <v>-0.65271289608507566</v>
      </c>
      <c r="V174" t="s">
        <v>44</v>
      </c>
    </row>
    <row r="175" spans="15:22" x14ac:dyDescent="0.25">
      <c r="O175" s="38">
        <v>188.10000000000002</v>
      </c>
      <c r="P175" s="24">
        <v>1</v>
      </c>
      <c r="Q175" s="25">
        <v>-2.0714874220135191</v>
      </c>
      <c r="R175" s="26">
        <v>-2.0387939309743759</v>
      </c>
      <c r="S175" s="33">
        <v>-1</v>
      </c>
      <c r="T175" s="31">
        <v>-0.71348264842068221</v>
      </c>
      <c r="U175" s="32">
        <v>-0.66495522622476511</v>
      </c>
      <c r="V175" t="s">
        <v>44</v>
      </c>
    </row>
    <row r="176" spans="15:22" x14ac:dyDescent="0.25">
      <c r="O176" s="38">
        <v>189.20000000000002</v>
      </c>
      <c r="P176" s="24">
        <v>1</v>
      </c>
      <c r="Q176" s="25">
        <v>-2.0914766697682943</v>
      </c>
      <c r="R176" s="26">
        <v>-2.0590208525616998</v>
      </c>
      <c r="S176" s="33">
        <v>-1</v>
      </c>
      <c r="T176" s="31">
        <v>-0.72472500060935419</v>
      </c>
      <c r="U176" s="32">
        <v>-0.67719755636445456</v>
      </c>
      <c r="V176" t="s">
        <v>44</v>
      </c>
    </row>
    <row r="177" spans="15:22" x14ac:dyDescent="0.25">
      <c r="O177" s="38">
        <v>190.3</v>
      </c>
      <c r="P177" s="24">
        <v>1</v>
      </c>
      <c r="Q177" s="25">
        <v>-2.1114747782804262</v>
      </c>
      <c r="R177" s="26">
        <v>-2.0792477741490245</v>
      </c>
      <c r="S177" s="33">
        <v>-1</v>
      </c>
      <c r="T177" s="31">
        <v>-0.73599990185018282</v>
      </c>
      <c r="U177" s="32">
        <v>-0.68943988650414401</v>
      </c>
      <c r="V177" t="s">
        <v>44</v>
      </c>
    </row>
    <row r="178" spans="15:22" x14ac:dyDescent="0.25">
      <c r="O178" s="38">
        <v>191.4</v>
      </c>
      <c r="P178" s="24">
        <v>1</v>
      </c>
      <c r="Q178" s="25">
        <v>-2.1314812581500697</v>
      </c>
      <c r="R178" s="26">
        <v>-2.0994746957363493</v>
      </c>
      <c r="S178" s="33">
        <v>-1</v>
      </c>
      <c r="T178" s="31">
        <v>-0.74730559870101931</v>
      </c>
      <c r="U178" s="32">
        <v>-0.70168221664383346</v>
      </c>
      <c r="V178" t="s">
        <v>44</v>
      </c>
    </row>
    <row r="179" spans="15:22" x14ac:dyDescent="0.25">
      <c r="O179" s="38">
        <v>192.50000000000003</v>
      </c>
      <c r="P179" s="24">
        <v>1</v>
      </c>
      <c r="Q179" s="25">
        <v>-2.1514948536058105</v>
      </c>
      <c r="R179" s="26">
        <v>-2.119701617323674</v>
      </c>
      <c r="S179" s="33">
        <v>-1</v>
      </c>
      <c r="T179" s="31">
        <v>-0.75863694234755363</v>
      </c>
      <c r="U179" s="32">
        <v>-0.71392454678352291</v>
      </c>
      <c r="V179" t="s">
        <v>44</v>
      </c>
    </row>
    <row r="180" spans="15:22" x14ac:dyDescent="0.25">
      <c r="O180" s="38">
        <v>193.60000000000002</v>
      </c>
      <c r="P180" s="24">
        <v>1</v>
      </c>
      <c r="Q180" s="25">
        <v>-2.1715167823228394</v>
      </c>
      <c r="R180" s="26">
        <v>-2.1399285389109988</v>
      </c>
      <c r="S180" s="33">
        <v>-1</v>
      </c>
      <c r="T180" s="31">
        <v>-0.7699996445964834</v>
      </c>
      <c r="U180" s="32">
        <v>-0.72616687692321236</v>
      </c>
      <c r="V180" t="s">
        <v>44</v>
      </c>
    </row>
    <row r="181" spans="15:22" x14ac:dyDescent="0.25">
      <c r="O181" s="38">
        <v>194.70000000000002</v>
      </c>
      <c r="P181" s="24">
        <v>1</v>
      </c>
      <c r="Q181" s="25">
        <v>-2.1915450293755705</v>
      </c>
      <c r="R181" s="26">
        <v>-2.1601554604983235</v>
      </c>
      <c r="S181" s="33">
        <v>-1</v>
      </c>
      <c r="T181" s="31">
        <v>-0.78138518164879733</v>
      </c>
      <c r="U181" s="32">
        <v>-0.73840920706290181</v>
      </c>
      <c r="V181" t="s">
        <v>44</v>
      </c>
    </row>
    <row r="182" spans="15:22" x14ac:dyDescent="0.25">
      <c r="O182" s="38">
        <v>195.8</v>
      </c>
      <c r="P182" s="24">
        <v>1</v>
      </c>
      <c r="Q182" s="25">
        <v>-2.2115799953961859</v>
      </c>
      <c r="R182" s="26">
        <v>-2.1803823820856483</v>
      </c>
      <c r="S182" s="33">
        <v>-1</v>
      </c>
      <c r="T182" s="31">
        <v>-0.79279564574029227</v>
      </c>
      <c r="U182" s="32">
        <v>-0.75065153720259126</v>
      </c>
      <c r="V182" t="s">
        <v>44</v>
      </c>
    </row>
    <row r="183" spans="15:22" x14ac:dyDescent="0.25">
      <c r="O183" s="38">
        <v>196.9</v>
      </c>
      <c r="P183" s="24">
        <v>1</v>
      </c>
      <c r="Q183" s="25">
        <v>-2.2316212558127089</v>
      </c>
      <c r="R183" s="26">
        <v>-2.200609303672973</v>
      </c>
      <c r="S183" s="33">
        <v>-1</v>
      </c>
      <c r="T183" s="31">
        <v>-0.80422948678917383</v>
      </c>
      <c r="U183" s="32">
        <v>-0.76289386734227982</v>
      </c>
      <c r="V183" t="s">
        <v>44</v>
      </c>
    </row>
    <row r="184" spans="15:22" x14ac:dyDescent="0.25">
      <c r="O184" s="38">
        <v>198.00000000000003</v>
      </c>
      <c r="P184" s="24">
        <v>1</v>
      </c>
      <c r="Q184" s="25">
        <v>-2.2516678271518638</v>
      </c>
      <c r="R184" s="26">
        <v>-2.2208362252602978</v>
      </c>
      <c r="S184" s="33">
        <v>-1</v>
      </c>
      <c r="T184" s="31">
        <v>-0.81568265476037427</v>
      </c>
      <c r="U184" s="32">
        <v>-0.77513619748197016</v>
      </c>
      <c r="V184" t="s">
        <v>44</v>
      </c>
    </row>
    <row r="185" spans="15:22" x14ac:dyDescent="0.25">
      <c r="O185" s="38">
        <v>199.10000000000002</v>
      </c>
      <c r="P185" s="24">
        <v>1</v>
      </c>
      <c r="Q185" s="25">
        <v>-2.2717205537731782</v>
      </c>
      <c r="R185" s="26">
        <v>-2.2410631468476234</v>
      </c>
      <c r="S185" s="33">
        <v>-1</v>
      </c>
      <c r="T185" s="31">
        <v>-0.82715919782172598</v>
      </c>
      <c r="U185" s="32">
        <v>-0.78737852762165961</v>
      </c>
      <c r="V185" t="s">
        <v>44</v>
      </c>
    </row>
    <row r="186" spans="15:22" x14ac:dyDescent="0.25">
      <c r="O186" s="38">
        <v>200.20000000000002</v>
      </c>
      <c r="P186" s="24">
        <v>1</v>
      </c>
      <c r="Q186" s="25">
        <v>-2.2917778994610312</v>
      </c>
      <c r="R186" s="26">
        <v>-2.2612900684349482</v>
      </c>
      <c r="S186" s="33">
        <v>-1</v>
      </c>
      <c r="T186" s="31">
        <v>-0.83865258389637853</v>
      </c>
      <c r="U186" s="32">
        <v>-0.79962085776134817</v>
      </c>
      <c r="V186" t="s">
        <v>44</v>
      </c>
    </row>
    <row r="187" spans="15:22" x14ac:dyDescent="0.25">
      <c r="O187" s="38">
        <v>201.3</v>
      </c>
      <c r="P187" s="24">
        <v>1</v>
      </c>
      <c r="Q187" s="25">
        <v>-2.3118401056349818</v>
      </c>
      <c r="R187" s="26">
        <v>-2.2815169900222729</v>
      </c>
      <c r="S187" s="33">
        <v>-1</v>
      </c>
      <c r="T187" s="31">
        <v>-0.85016416285113106</v>
      </c>
      <c r="U187" s="32">
        <v>-0.81186318790103851</v>
      </c>
      <c r="V187" t="s">
        <v>44</v>
      </c>
    </row>
    <row r="188" spans="15:22" x14ac:dyDescent="0.25">
      <c r="O188" s="38">
        <v>202.4</v>
      </c>
      <c r="P188" s="24">
        <v>1</v>
      </c>
      <c r="Q188" s="25">
        <v>-2.3319068036460595</v>
      </c>
      <c r="R188" s="26">
        <v>-2.3017439116095977</v>
      </c>
      <c r="S188" s="33">
        <v>-1</v>
      </c>
      <c r="T188" s="31">
        <v>-0.86169256578705578</v>
      </c>
      <c r="U188" s="32">
        <v>-0.82410551804072707</v>
      </c>
      <c r="V188" t="s">
        <v>44</v>
      </c>
    </row>
    <row r="189" spans="15:22" x14ac:dyDescent="0.25">
      <c r="O189" s="38">
        <v>203.50000000000003</v>
      </c>
      <c r="P189" s="24">
        <v>1</v>
      </c>
      <c r="Q189" s="25">
        <v>-2.3519772454913359</v>
      </c>
      <c r="R189" s="26">
        <v>-2.3219708331969224</v>
      </c>
      <c r="S189" s="33">
        <v>-1</v>
      </c>
      <c r="T189" s="31">
        <v>-0.87323471360652205</v>
      </c>
      <c r="U189" s="32">
        <v>-0.83634784818041652</v>
      </c>
      <c r="V189" t="s">
        <v>44</v>
      </c>
    </row>
    <row r="190" spans="15:22" x14ac:dyDescent="0.25">
      <c r="O190" s="38">
        <v>204.60000000000002</v>
      </c>
      <c r="P190" s="24">
        <v>1</v>
      </c>
      <c r="Q190" s="25">
        <v>-2.3720519514054912</v>
      </c>
      <c r="R190" s="26">
        <v>-2.3421977547842472</v>
      </c>
      <c r="S190" s="33">
        <v>-1</v>
      </c>
      <c r="T190" s="31">
        <v>-0.88479318556900699</v>
      </c>
      <c r="U190" s="32">
        <v>-0.84859017832010686</v>
      </c>
      <c r="V190" t="s">
        <v>44</v>
      </c>
    </row>
    <row r="191" spans="15:22" x14ac:dyDescent="0.25">
      <c r="O191" s="38">
        <v>205.70000000000002</v>
      </c>
      <c r="P191" s="24">
        <v>1</v>
      </c>
      <c r="Q191" s="25">
        <v>-2.3921297991848181</v>
      </c>
      <c r="R191" s="26">
        <v>-2.3624246763715719</v>
      </c>
      <c r="S191" s="33">
        <v>-1</v>
      </c>
      <c r="T191" s="31">
        <v>-0.89636320788463053</v>
      </c>
      <c r="U191" s="32">
        <v>-0.86083250845979542</v>
      </c>
      <c r="V191" t="s">
        <v>44</v>
      </c>
    </row>
    <row r="192" spans="15:22" x14ac:dyDescent="0.25">
      <c r="O192" s="38">
        <v>206.8</v>
      </c>
      <c r="P192" s="24">
        <v>1</v>
      </c>
      <c r="Q192" s="25">
        <v>-2.4122108912315383</v>
      </c>
      <c r="R192" s="26">
        <v>-2.3826515979588967</v>
      </c>
      <c r="S192" s="33">
        <v>-1</v>
      </c>
      <c r="T192" s="31">
        <v>-0.90794547394578728</v>
      </c>
      <c r="U192" s="32">
        <v>-0.87307483859948487</v>
      </c>
      <c r="V192" t="s">
        <v>44</v>
      </c>
    </row>
    <row r="193" spans="15:22" x14ac:dyDescent="0.25">
      <c r="O193" s="38">
        <v>207.9</v>
      </c>
      <c r="P193" s="24">
        <v>1</v>
      </c>
      <c r="Q193" s="25">
        <v>-2.4322949060470247</v>
      </c>
      <c r="R193" s="26">
        <v>-2.4028785195462214</v>
      </c>
      <c r="S193" s="33">
        <v>-1</v>
      </c>
      <c r="T193" s="31">
        <v>-0.91953877326556599</v>
      </c>
      <c r="U193" s="32">
        <v>-0.88531716873917432</v>
      </c>
      <c r="V193" t="s">
        <v>44</v>
      </c>
    </row>
    <row r="194" spans="15:22" x14ac:dyDescent="0.25">
      <c r="O194" s="38">
        <v>209.00000000000003</v>
      </c>
      <c r="P194" s="24">
        <v>1</v>
      </c>
      <c r="Q194" s="25">
        <v>-2.4523812991163281</v>
      </c>
      <c r="R194" s="26">
        <v>-2.4231054411335471</v>
      </c>
      <c r="S194" s="33">
        <v>-1</v>
      </c>
      <c r="T194" s="31">
        <v>-0.93114088320132382</v>
      </c>
      <c r="U194" s="32">
        <v>-0.89755949887886377</v>
      </c>
      <c r="V194" t="s">
        <v>44</v>
      </c>
    </row>
    <row r="195" spans="15:22" x14ac:dyDescent="0.25">
      <c r="O195" s="38">
        <v>210.10000000000002</v>
      </c>
      <c r="P195" s="24">
        <v>1</v>
      </c>
      <c r="Q195" s="25">
        <v>-2.4724703069115743</v>
      </c>
      <c r="R195" s="26">
        <v>-2.4433323627208718</v>
      </c>
      <c r="S195" s="33">
        <v>-1</v>
      </c>
      <c r="T195" s="31">
        <v>-0.94275308200759955</v>
      </c>
      <c r="U195" s="32">
        <v>-0.90980182901855411</v>
      </c>
      <c r="V195" t="s">
        <v>44</v>
      </c>
    </row>
    <row r="196" spans="15:22" x14ac:dyDescent="0.25">
      <c r="O196" s="38">
        <v>211.20000000000002</v>
      </c>
      <c r="P196" s="24">
        <v>1</v>
      </c>
      <c r="Q196" s="25">
        <v>-2.4925611661545739</v>
      </c>
      <c r="R196" s="26">
        <v>-2.4635592843081966</v>
      </c>
      <c r="S196" s="33">
        <v>-1</v>
      </c>
      <c r="T196" s="31">
        <v>-0.95437214819056726</v>
      </c>
      <c r="U196" s="32">
        <v>-0.92204415915824267</v>
      </c>
      <c r="V196" t="s">
        <v>44</v>
      </c>
    </row>
    <row r="197" spans="15:22" x14ac:dyDescent="0.25">
      <c r="O197" s="38">
        <v>212.3</v>
      </c>
      <c r="P197" s="24">
        <v>1</v>
      </c>
      <c r="Q197" s="25">
        <v>-2.5126538564139906</v>
      </c>
      <c r="R197" s="26">
        <v>-2.4837862058955213</v>
      </c>
      <c r="S197" s="33">
        <v>-1</v>
      </c>
      <c r="T197" s="31">
        <v>-0.96599819182970614</v>
      </c>
      <c r="U197" s="32">
        <v>-0.93428648929793212</v>
      </c>
      <c r="V197" t="s">
        <v>44</v>
      </c>
    </row>
    <row r="198" spans="15:22" x14ac:dyDescent="0.25">
      <c r="O198" s="38">
        <v>213.4</v>
      </c>
      <c r="P198" s="24">
        <v>1</v>
      </c>
      <c r="Q198" s="25">
        <v>-2.5327480952863901</v>
      </c>
      <c r="R198" s="26">
        <v>-2.5040131274828461</v>
      </c>
      <c r="S198" s="33">
        <v>-1</v>
      </c>
      <c r="T198" s="31">
        <v>-0.97763013921561537</v>
      </c>
      <c r="U198" s="32">
        <v>-0.94652881943762068</v>
      </c>
      <c r="V198" t="s">
        <v>44</v>
      </c>
    </row>
    <row r="199" spans="15:22" x14ac:dyDescent="0.25">
      <c r="O199" s="38">
        <v>214.50000000000003</v>
      </c>
      <c r="P199" s="24">
        <v>1</v>
      </c>
      <c r="Q199" s="25">
        <v>-2.5528435146876247</v>
      </c>
      <c r="R199" s="26">
        <v>-2.5242400490701709</v>
      </c>
      <c r="S199" s="33">
        <v>-1</v>
      </c>
      <c r="T199" s="31">
        <v>-0.98926652379202684</v>
      </c>
      <c r="U199" s="32">
        <v>-0.95877114957731102</v>
      </c>
      <c r="V199" t="s">
        <v>44</v>
      </c>
    </row>
    <row r="200" spans="15:22" x14ac:dyDescent="0.25">
      <c r="O200" s="38">
        <v>215.60000000000002</v>
      </c>
      <c r="P200" s="24">
        <v>1</v>
      </c>
      <c r="Q200" s="25">
        <v>-2.572940100081782</v>
      </c>
      <c r="R200" s="26">
        <v>-2.5444669706574956</v>
      </c>
      <c r="S200" s="33">
        <v>-1</v>
      </c>
      <c r="T200" s="31">
        <v>-1.0009074664634565</v>
      </c>
      <c r="U200" s="32">
        <v>-0.97101347971700047</v>
      </c>
      <c r="V200" t="s">
        <v>44</v>
      </c>
    </row>
    <row r="201" spans="15:22" x14ac:dyDescent="0.25">
      <c r="O201" s="38">
        <v>216.70000000000002</v>
      </c>
      <c r="P201" s="24">
        <v>1</v>
      </c>
      <c r="Q201" s="25">
        <v>-2.5930374011877282</v>
      </c>
      <c r="R201" s="26">
        <v>-2.5646938922448204</v>
      </c>
      <c r="S201" s="33">
        <v>-1</v>
      </c>
      <c r="T201" s="31">
        <v>-1.0125511192026755</v>
      </c>
      <c r="U201" s="32">
        <v>-0.98325580985668992</v>
      </c>
      <c r="V201" t="s">
        <v>44</v>
      </c>
    </row>
    <row r="202" spans="15:22" x14ac:dyDescent="0.25">
      <c r="O202" s="38">
        <v>217.8</v>
      </c>
      <c r="P202" s="24">
        <v>1</v>
      </c>
      <c r="Q202" s="25">
        <v>-2.6131352876582672</v>
      </c>
      <c r="R202" s="26">
        <v>-2.5849208138321451</v>
      </c>
      <c r="S202" s="33">
        <v>-1</v>
      </c>
      <c r="T202" s="31">
        <v>-1.0241970709586163</v>
      </c>
      <c r="U202" s="32">
        <v>-0.99549813999637937</v>
      </c>
      <c r="V202" t="s">
        <v>44</v>
      </c>
    </row>
    <row r="203" spans="15:22" x14ac:dyDescent="0.25">
      <c r="O203" s="39">
        <v>218.9</v>
      </c>
      <c r="P203" s="27">
        <v>1</v>
      </c>
      <c r="Q203" s="28">
        <v>-2.6332335091563155</v>
      </c>
      <c r="R203" s="29">
        <v>-2.6051477354194699</v>
      </c>
      <c r="S203" s="34">
        <v>-1</v>
      </c>
      <c r="T203" s="35">
        <v>-1.0358443653168232</v>
      </c>
      <c r="U203" s="36">
        <v>-1.0077404701360679</v>
      </c>
      <c r="V203" t="s">
        <v>44</v>
      </c>
    </row>
  </sheetData>
  <mergeCells count="7">
    <mergeCell ref="J17:K17"/>
    <mergeCell ref="O1:U1"/>
    <mergeCell ref="B2:L2"/>
    <mergeCell ref="P2:R2"/>
    <mergeCell ref="S2:U2"/>
    <mergeCell ref="B3:D3"/>
    <mergeCell ref="C12:D12"/>
  </mergeCells>
  <dataValidations count="4">
    <dataValidation type="list" allowBlank="1" showInputMessage="1" showErrorMessage="1" sqref="D10">
      <formula1>"Optimize, Pricing"</formula1>
    </dataValidation>
    <dataValidation type="list" allowBlank="1" showInputMessage="1" showErrorMessage="1" sqref="H6 J6 L6">
      <formula1>"Call, Put, BinaryCall, BinaryPut, Forward"</formula1>
    </dataValidation>
    <dataValidation type="list" allowBlank="1" showInputMessage="1" showErrorMessage="1" sqref="H13">
      <formula1>"Explicit, ExplicitRichardson"</formula1>
    </dataValidation>
    <dataValidation type="list" allowBlank="1" showInputMessage="1" showErrorMessage="1" sqref="D5">
      <formula1>"On, Off"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S203"/>
  <sheetViews>
    <sheetView zoomScale="85" zoomScaleNormal="85" workbookViewId="0">
      <selection activeCell="H12" sqref="H12"/>
    </sheetView>
  </sheetViews>
  <sheetFormatPr defaultRowHeight="15" x14ac:dyDescent="0.25"/>
  <cols>
    <col min="2" max="2" width="17.42578125" bestFit="1" customWidth="1"/>
    <col min="3" max="3" width="19.42578125" bestFit="1" customWidth="1"/>
    <col min="4" max="4" width="40.85546875" customWidth="1"/>
    <col min="5" max="6" width="11" bestFit="1" customWidth="1"/>
    <col min="7" max="7" width="16.7109375" customWidth="1"/>
    <col min="8" max="8" width="18.5703125" customWidth="1"/>
    <col min="9" max="12" width="16.7109375" customWidth="1"/>
    <col min="17" max="17" width="13.42578125" bestFit="1" customWidth="1"/>
    <col min="18" max="18" width="15" customWidth="1"/>
  </cols>
  <sheetData>
    <row r="1" spans="2:19" x14ac:dyDescent="0.25">
      <c r="O1" s="63" t="s">
        <v>34</v>
      </c>
      <c r="P1" s="63"/>
      <c r="Q1" s="63"/>
      <c r="R1" s="63"/>
    </row>
    <row r="2" spans="2:19" ht="20.25" thickBot="1" x14ac:dyDescent="0.35">
      <c r="B2" s="64" t="s">
        <v>59</v>
      </c>
      <c r="C2" s="64"/>
      <c r="D2" s="64"/>
      <c r="E2" s="64"/>
      <c r="F2" s="64"/>
      <c r="G2" s="64"/>
      <c r="H2" s="64"/>
      <c r="I2" s="64"/>
      <c r="J2" s="64"/>
      <c r="K2" s="64"/>
      <c r="L2" s="64"/>
      <c r="O2" s="37" t="s">
        <v>23</v>
      </c>
      <c r="P2" s="65"/>
      <c r="Q2" s="66"/>
      <c r="R2" s="67"/>
      <c r="S2" t="s">
        <v>44</v>
      </c>
    </row>
    <row r="3" spans="2:19" ht="15.75" thickTop="1" x14ac:dyDescent="0.25">
      <c r="B3" s="71" t="s">
        <v>0</v>
      </c>
      <c r="C3" s="71"/>
      <c r="D3" s="71"/>
      <c r="O3" s="38"/>
      <c r="P3" s="44" t="s">
        <v>21</v>
      </c>
      <c r="Q3" s="45" t="s">
        <v>47</v>
      </c>
      <c r="R3" s="60" t="s">
        <v>41</v>
      </c>
      <c r="S3" t="s">
        <v>44</v>
      </c>
    </row>
    <row r="4" spans="2:19" x14ac:dyDescent="0.25">
      <c r="O4" s="38">
        <f t="array" ref="O4:O203">_xll.matrix_data(C14)</f>
        <v>0</v>
      </c>
      <c r="P4" s="24">
        <f t="array" ref="P4:P203">_xll.matrix_data(C17)</f>
        <v>0</v>
      </c>
      <c r="Q4" s="25">
        <f t="array" ref="Q4:Q203">_xll.matrix_data(C16)</f>
        <v>0</v>
      </c>
      <c r="R4" s="26">
        <f t="array" ref="R4:R203">_xll.matrix_data(C18)</f>
        <v>0</v>
      </c>
      <c r="S4" t="s">
        <v>44</v>
      </c>
    </row>
    <row r="5" spans="2:19" x14ac:dyDescent="0.25">
      <c r="C5" t="s">
        <v>45</v>
      </c>
      <c r="D5" s="23" t="s">
        <v>46</v>
      </c>
      <c r="G5" s="9" t="s">
        <v>3</v>
      </c>
      <c r="H5" s="10" t="s">
        <v>11</v>
      </c>
      <c r="I5" s="9" t="s">
        <v>3</v>
      </c>
      <c r="J5" s="10" t="s">
        <v>11</v>
      </c>
      <c r="K5" s="9" t="s">
        <v>3</v>
      </c>
      <c r="L5" s="10" t="s">
        <v>11</v>
      </c>
      <c r="O5" s="38">
        <v>1.1000000000000001</v>
      </c>
      <c r="P5" s="24">
        <v>0</v>
      </c>
      <c r="Q5" s="25">
        <v>1.4206945777852397E-28</v>
      </c>
      <c r="R5" s="26">
        <v>0</v>
      </c>
      <c r="S5" t="s">
        <v>44</v>
      </c>
    </row>
    <row r="6" spans="2:19" x14ac:dyDescent="0.25">
      <c r="B6" t="s">
        <v>29</v>
      </c>
      <c r="C6" t="s">
        <v>20</v>
      </c>
      <c r="D6" t="str">
        <f>K15</f>
        <v>@@7:class Common::Portfolio</v>
      </c>
      <c r="G6" s="11" t="s">
        <v>12</v>
      </c>
      <c r="H6" s="12" t="s">
        <v>50</v>
      </c>
      <c r="I6" s="11" t="s">
        <v>12</v>
      </c>
      <c r="J6" s="12" t="s">
        <v>5</v>
      </c>
      <c r="K6" s="11" t="s">
        <v>12</v>
      </c>
      <c r="L6" s="12" t="s">
        <v>5</v>
      </c>
      <c r="O6" s="38">
        <v>2.2000000000000002</v>
      </c>
      <c r="P6" s="24">
        <v>0</v>
      </c>
      <c r="Q6" s="25">
        <v>9.747795804419614E-26</v>
      </c>
      <c r="R6" s="26">
        <v>0</v>
      </c>
      <c r="S6" t="s">
        <v>44</v>
      </c>
    </row>
    <row r="7" spans="2:19" x14ac:dyDescent="0.25">
      <c r="B7" t="s">
        <v>28</v>
      </c>
      <c r="C7" t="s">
        <v>27</v>
      </c>
      <c r="D7" t="str">
        <f>G21</f>
        <v>@@2:Quotes</v>
      </c>
      <c r="G7" s="11" t="s">
        <v>4</v>
      </c>
      <c r="H7" s="12">
        <v>100</v>
      </c>
      <c r="I7" s="11" t="s">
        <v>4</v>
      </c>
      <c r="J7" s="12">
        <v>90</v>
      </c>
      <c r="K7" s="11" t="s">
        <v>4</v>
      </c>
      <c r="L7" s="12">
        <v>110</v>
      </c>
      <c r="O7" s="38">
        <v>3.3000000000000003</v>
      </c>
      <c r="P7" s="24">
        <v>0</v>
      </c>
      <c r="Q7" s="25">
        <v>1.7831709847062027E-23</v>
      </c>
      <c r="R7" s="26">
        <v>0</v>
      </c>
      <c r="S7" t="s">
        <v>44</v>
      </c>
    </row>
    <row r="8" spans="2:19" x14ac:dyDescent="0.25">
      <c r="B8" t="s">
        <v>8</v>
      </c>
      <c r="C8" t="s">
        <v>13</v>
      </c>
      <c r="D8" t="str">
        <f>_xll.fdm_parameters_create(G14)</f>
        <v>@@57:class FD::FiniteDifferenceParameters</v>
      </c>
      <c r="G8" s="11" t="s">
        <v>2</v>
      </c>
      <c r="H8" s="15">
        <v>1</v>
      </c>
      <c r="I8" s="11" t="s">
        <v>2</v>
      </c>
      <c r="J8" s="15">
        <v>1</v>
      </c>
      <c r="K8" s="11" t="s">
        <v>2</v>
      </c>
      <c r="L8" s="15">
        <v>1</v>
      </c>
      <c r="O8" s="38">
        <v>4.4000000000000004</v>
      </c>
      <c r="P8" s="24">
        <v>0</v>
      </c>
      <c r="Q8" s="25">
        <v>1.403967011272663E-21</v>
      </c>
      <c r="R8" s="26">
        <v>0</v>
      </c>
      <c r="S8" t="s">
        <v>44</v>
      </c>
    </row>
    <row r="9" spans="2:19" x14ac:dyDescent="0.25">
      <c r="B9" t="s">
        <v>9</v>
      </c>
      <c r="C9" t="s">
        <v>7</v>
      </c>
      <c r="D9" t="str">
        <f>_xll.fdm_marketdata_create(I15)</f>
        <v>@@2:class Financials::MarketData</v>
      </c>
      <c r="G9" s="13" t="str">
        <f>_xll.dictionary_create(G5:H8)</f>
        <v>@@15:class Common::XDictionary</v>
      </c>
      <c r="H9" s="14"/>
      <c r="I9" s="13" t="str">
        <f>_xll.dictionary_create(I5:J8)</f>
        <v>@@12:class Common::XDictionary</v>
      </c>
      <c r="J9" s="14"/>
      <c r="K9" s="13" t="str">
        <f>_xll.dictionary_create(K5:L8)</f>
        <v>@@5:class Common::XDictionary</v>
      </c>
      <c r="L9" s="14"/>
      <c r="O9" s="38">
        <v>5.5</v>
      </c>
      <c r="P9" s="24">
        <v>0</v>
      </c>
      <c r="Q9" s="25">
        <v>6.3889651614618988E-20</v>
      </c>
      <c r="R9" s="26">
        <v>0</v>
      </c>
      <c r="S9" t="s">
        <v>44</v>
      </c>
    </row>
    <row r="10" spans="2:19" x14ac:dyDescent="0.25">
      <c r="B10" t="s">
        <v>55</v>
      </c>
      <c r="C10" t="s">
        <v>31</v>
      </c>
      <c r="D10" t="str">
        <f>_xll.matrix_create(J19:J20)</f>
        <v>@@102:class Common::Matrix</v>
      </c>
      <c r="O10" s="38">
        <v>6.6000000000000005</v>
      </c>
      <c r="P10" s="24">
        <v>0</v>
      </c>
      <c r="Q10" s="25">
        <v>1.6103734013595102E-18</v>
      </c>
      <c r="R10" s="26">
        <v>0</v>
      </c>
      <c r="S10" t="s">
        <v>44</v>
      </c>
    </row>
    <row r="11" spans="2:19" x14ac:dyDescent="0.25">
      <c r="C11" s="1" t="s">
        <v>1</v>
      </c>
      <c r="D11" s="1" t="str">
        <f>_xll.dictionary_create(C6:D10)</f>
        <v>@@320:class Common::XDictionary</v>
      </c>
      <c r="G11" s="9" t="s">
        <v>14</v>
      </c>
      <c r="H11" s="16">
        <v>200</v>
      </c>
      <c r="I11" s="9" t="s">
        <v>15</v>
      </c>
      <c r="J11" s="19">
        <v>0.3</v>
      </c>
      <c r="K11" s="9" t="s">
        <v>18</v>
      </c>
      <c r="L11" s="10" t="s">
        <v>19</v>
      </c>
      <c r="O11" s="38">
        <v>7.7000000000000011</v>
      </c>
      <c r="P11" s="24">
        <v>0</v>
      </c>
      <c r="Q11" s="25">
        <v>2.6912043402455805E-17</v>
      </c>
      <c r="R11" s="26">
        <v>0</v>
      </c>
      <c r="S11" t="s">
        <v>44</v>
      </c>
    </row>
    <row r="12" spans="2:19" x14ac:dyDescent="0.25">
      <c r="B12" t="s">
        <v>10</v>
      </c>
      <c r="C12" s="74" t="str">
        <f>IF(D5="On",_xll.fdm_evaluate_hedge(D11),"Pricing not enabled")</f>
        <v>@@321:class Common::XDictionary</v>
      </c>
      <c r="D12" s="75"/>
      <c r="E12" t="s">
        <v>44</v>
      </c>
      <c r="G12" s="11" t="s">
        <v>42</v>
      </c>
      <c r="H12" s="17">
        <v>4</v>
      </c>
      <c r="I12" s="11" t="s">
        <v>16</v>
      </c>
      <c r="J12" s="20">
        <v>0.1</v>
      </c>
      <c r="K12" s="11" t="str">
        <f>_xll.instrument_create(G9)</f>
        <v>@@6:Instrument</v>
      </c>
      <c r="L12" s="12">
        <v>-1</v>
      </c>
      <c r="O12" s="38">
        <v>8.8000000000000007</v>
      </c>
      <c r="P12" s="24">
        <v>0</v>
      </c>
      <c r="Q12" s="25">
        <v>3.4291060121128214E-16</v>
      </c>
      <c r="R12" s="26">
        <v>0</v>
      </c>
      <c r="S12" t="s">
        <v>44</v>
      </c>
    </row>
    <row r="13" spans="2:19" x14ac:dyDescent="0.25">
      <c r="C13" s="7"/>
      <c r="D13" s="7"/>
      <c r="E13" t="s">
        <v>44</v>
      </c>
      <c r="G13" s="11" t="s">
        <v>38</v>
      </c>
      <c r="H13" s="17" t="s">
        <v>39</v>
      </c>
      <c r="I13" s="11" t="s">
        <v>17</v>
      </c>
      <c r="J13" s="21">
        <v>0.02</v>
      </c>
      <c r="K13" s="11" t="str">
        <f>_xll.instrument_create(I9)</f>
        <v>@@5:Instrument</v>
      </c>
      <c r="L13" s="12">
        <v>0</v>
      </c>
      <c r="O13" s="38">
        <v>9.9</v>
      </c>
      <c r="P13" s="24">
        <v>0</v>
      </c>
      <c r="Q13" s="25">
        <v>2.2345879752193896E-15</v>
      </c>
      <c r="R13" s="26">
        <v>0</v>
      </c>
      <c r="S13" t="s">
        <v>44</v>
      </c>
    </row>
    <row r="14" spans="2:19" x14ac:dyDescent="0.25">
      <c r="B14" t="s">
        <v>22</v>
      </c>
      <c r="C14" t="str">
        <f>_xll.dictionary_lookup(C12,"spot_levels")</f>
        <v>@@447:class Common::Matrix</v>
      </c>
      <c r="E14" t="s">
        <v>44</v>
      </c>
      <c r="G14" s="13" t="str">
        <f>_xll.dictionary_create(G11:H13)</f>
        <v>@@319:class Common::XDictionary</v>
      </c>
      <c r="H14" s="18"/>
      <c r="I14" s="11" t="s">
        <v>6</v>
      </c>
      <c r="J14" s="22">
        <v>100</v>
      </c>
      <c r="K14" s="11" t="str">
        <f>_xll.instrument_create(K9)</f>
        <v>@@2:Instrument</v>
      </c>
      <c r="L14" s="12">
        <v>0</v>
      </c>
      <c r="O14" s="38">
        <v>11</v>
      </c>
      <c r="P14" s="24">
        <v>0</v>
      </c>
      <c r="Q14" s="25">
        <v>1.9328006931499715E-14</v>
      </c>
      <c r="R14" s="26">
        <v>0</v>
      </c>
      <c r="S14" t="s">
        <v>44</v>
      </c>
    </row>
    <row r="15" spans="2:19" x14ac:dyDescent="0.25">
      <c r="B15" t="s">
        <v>35</v>
      </c>
      <c r="C15">
        <f>_xll.dictionary_lookup($C$12,$B15)</f>
        <v>-0.65855221334422165</v>
      </c>
      <c r="E15" t="s">
        <v>44</v>
      </c>
      <c r="I15" s="13" t="str">
        <f>_xll.dictionary_create(I11:J14)</f>
        <v>@@10:class Common::XDictionary</v>
      </c>
      <c r="J15" s="14"/>
      <c r="K15" s="13" t="str">
        <f>_xll.portfolio_create(K12:L14)</f>
        <v>@@7:class Common::Portfolio</v>
      </c>
      <c r="L15" s="14"/>
      <c r="O15" s="38">
        <v>12.100000000000001</v>
      </c>
      <c r="P15" s="24">
        <v>0</v>
      </c>
      <c r="Q15" s="25">
        <v>1.7302628654243792E-14</v>
      </c>
      <c r="R15" s="26">
        <v>0</v>
      </c>
      <c r="S15" t="s">
        <v>44</v>
      </c>
    </row>
    <row r="16" spans="2:19" x14ac:dyDescent="0.25">
      <c r="B16" t="s">
        <v>48</v>
      </c>
      <c r="C16" t="str">
        <f>_xll.dictionary_lookup($C$12,$B16)</f>
        <v>@@449:class Common::Matrix</v>
      </c>
      <c r="E16" t="s">
        <v>44</v>
      </c>
      <c r="O16" s="38">
        <v>13.200000000000001</v>
      </c>
      <c r="P16" s="24">
        <v>0</v>
      </c>
      <c r="Q16" s="25">
        <v>-2.2190154379464741E-13</v>
      </c>
      <c r="R16" s="26">
        <v>0</v>
      </c>
      <c r="S16" t="s">
        <v>44</v>
      </c>
    </row>
    <row r="17" spans="2:19" x14ac:dyDescent="0.25">
      <c r="B17" t="s">
        <v>36</v>
      </c>
      <c r="C17" t="str">
        <f>_xll.dictionary_lookup($C$12,$B17)</f>
        <v>@@448:class Common::Matrix</v>
      </c>
      <c r="E17" t="s">
        <v>44</v>
      </c>
      <c r="G17" s="9" t="s">
        <v>24</v>
      </c>
      <c r="H17" s="16"/>
      <c r="I17" s="10"/>
      <c r="J17" s="37" t="s">
        <v>54</v>
      </c>
      <c r="L17" t="s">
        <v>44</v>
      </c>
      <c r="O17" s="38">
        <v>14.3</v>
      </c>
      <c r="P17" s="24">
        <v>0</v>
      </c>
      <c r="Q17" s="25">
        <v>-2.3577955257672154E-12</v>
      </c>
      <c r="R17" s="26">
        <v>0</v>
      </c>
      <c r="S17" t="s">
        <v>44</v>
      </c>
    </row>
    <row r="18" spans="2:19" x14ac:dyDescent="0.25">
      <c r="B18" t="s">
        <v>40</v>
      </c>
      <c r="C18" t="str">
        <f>_xll.dictionary_lookup($C$12,$B18)</f>
        <v>@@450:class Common::Matrix</v>
      </c>
      <c r="E18" t="s">
        <v>44</v>
      </c>
      <c r="G18" s="11" t="s">
        <v>18</v>
      </c>
      <c r="H18" s="17" t="s">
        <v>25</v>
      </c>
      <c r="I18" s="12" t="s">
        <v>26</v>
      </c>
      <c r="J18" s="38"/>
      <c r="L18" t="s">
        <v>44</v>
      </c>
      <c r="O18" s="38">
        <v>15.400000000000002</v>
      </c>
      <c r="P18" s="24">
        <v>0</v>
      </c>
      <c r="Q18" s="25">
        <v>-2.0250268178910062E-11</v>
      </c>
      <c r="R18" s="26">
        <v>0</v>
      </c>
      <c r="S18" t="s">
        <v>44</v>
      </c>
    </row>
    <row r="19" spans="2:19" x14ac:dyDescent="0.25">
      <c r="E19" t="s">
        <v>44</v>
      </c>
      <c r="G19" s="11" t="str">
        <f>K13</f>
        <v>@@5:Instrument</v>
      </c>
      <c r="H19" s="17">
        <v>14.81</v>
      </c>
      <c r="I19" s="12">
        <v>14.81</v>
      </c>
      <c r="J19" s="38">
        <v>0.05</v>
      </c>
      <c r="L19" t="s">
        <v>44</v>
      </c>
      <c r="O19" s="38">
        <v>16.5</v>
      </c>
      <c r="P19" s="24">
        <v>0</v>
      </c>
      <c r="Q19" s="25">
        <v>-7.5826520071112335E-11</v>
      </c>
      <c r="R19" s="26">
        <v>0</v>
      </c>
      <c r="S19" t="s">
        <v>44</v>
      </c>
    </row>
    <row r="20" spans="2:19" x14ac:dyDescent="0.25">
      <c r="E20" t="s">
        <v>44</v>
      </c>
      <c r="G20" s="11" t="str">
        <f>K14</f>
        <v>@@2:Instrument</v>
      </c>
      <c r="H20" s="17">
        <v>4.9400000000000004</v>
      </c>
      <c r="I20" s="12">
        <v>4.9400000000000004</v>
      </c>
      <c r="J20" s="38">
        <v>-0.05</v>
      </c>
      <c r="L20" t="s">
        <v>44</v>
      </c>
      <c r="O20" s="38">
        <v>17.600000000000001</v>
      </c>
      <c r="P20" s="24">
        <v>0</v>
      </c>
      <c r="Q20" s="25">
        <v>-4.0263181793737352E-10</v>
      </c>
      <c r="R20" s="26">
        <v>0</v>
      </c>
      <c r="S20" t="s">
        <v>44</v>
      </c>
    </row>
    <row r="21" spans="2:19" x14ac:dyDescent="0.25">
      <c r="E21" t="s">
        <v>44</v>
      </c>
      <c r="G21" s="13" t="str">
        <f>_xll.quotes_create(G19:I20)</f>
        <v>@@2:Quotes</v>
      </c>
      <c r="H21" s="18"/>
      <c r="I21" s="14"/>
      <c r="J21" s="39"/>
      <c r="L21" t="s">
        <v>44</v>
      </c>
      <c r="O21" s="38">
        <v>18.700000000000003</v>
      </c>
      <c r="P21" s="24">
        <v>0</v>
      </c>
      <c r="Q21" s="25">
        <v>-1.3975448873707038E-9</v>
      </c>
      <c r="R21" s="26">
        <v>0</v>
      </c>
      <c r="S21" t="s">
        <v>44</v>
      </c>
    </row>
    <row r="22" spans="2:19" x14ac:dyDescent="0.25">
      <c r="E22" t="s">
        <v>44</v>
      </c>
      <c r="L22" t="s">
        <v>44</v>
      </c>
      <c r="O22" s="38">
        <v>19.8</v>
      </c>
      <c r="P22" s="24">
        <v>0</v>
      </c>
      <c r="Q22" s="25">
        <v>-4.3749452002058424E-9</v>
      </c>
      <c r="R22" s="26">
        <v>0</v>
      </c>
      <c r="S22" t="s">
        <v>44</v>
      </c>
    </row>
    <row r="23" spans="2:19" x14ac:dyDescent="0.25">
      <c r="E23" t="s">
        <v>44</v>
      </c>
      <c r="L23" t="s">
        <v>44</v>
      </c>
      <c r="O23" s="38">
        <v>20.900000000000002</v>
      </c>
      <c r="P23" s="24">
        <v>0</v>
      </c>
      <c r="Q23" s="25">
        <v>-1.3130807482465771E-8</v>
      </c>
      <c r="R23" s="26">
        <v>0</v>
      </c>
      <c r="S23" t="s">
        <v>44</v>
      </c>
    </row>
    <row r="24" spans="2:19" x14ac:dyDescent="0.25">
      <c r="L24" t="s">
        <v>44</v>
      </c>
      <c r="O24" s="38">
        <v>22</v>
      </c>
      <c r="P24" s="24">
        <v>0</v>
      </c>
      <c r="Q24" s="25">
        <v>-3.1819394605317738E-8</v>
      </c>
      <c r="R24" s="26">
        <v>0</v>
      </c>
      <c r="S24" t="s">
        <v>44</v>
      </c>
    </row>
    <row r="25" spans="2:19" x14ac:dyDescent="0.25">
      <c r="O25" s="38">
        <v>23.1</v>
      </c>
      <c r="P25" s="24">
        <v>0</v>
      </c>
      <c r="Q25" s="25">
        <v>-8.3327143084529486E-8</v>
      </c>
      <c r="R25" s="26">
        <v>0</v>
      </c>
      <c r="S25" t="s">
        <v>44</v>
      </c>
    </row>
    <row r="26" spans="2:19" x14ac:dyDescent="0.25">
      <c r="O26" s="38">
        <v>24.200000000000003</v>
      </c>
      <c r="P26" s="24">
        <v>0</v>
      </c>
      <c r="Q26" s="25">
        <v>-1.8698399423850564E-7</v>
      </c>
      <c r="R26" s="26">
        <v>0</v>
      </c>
      <c r="S26" t="s">
        <v>44</v>
      </c>
    </row>
    <row r="27" spans="2:19" x14ac:dyDescent="0.25">
      <c r="O27" s="38">
        <v>25.3</v>
      </c>
      <c r="P27" s="24">
        <v>0</v>
      </c>
      <c r="Q27" s="25">
        <v>-3.9944178214192105E-7</v>
      </c>
      <c r="R27" s="26">
        <v>0</v>
      </c>
      <c r="S27" t="s">
        <v>44</v>
      </c>
    </row>
    <row r="28" spans="2:19" x14ac:dyDescent="0.25">
      <c r="O28" s="38">
        <v>26.400000000000002</v>
      </c>
      <c r="P28" s="24">
        <v>0</v>
      </c>
      <c r="Q28" s="25">
        <v>-8.2519550976687406E-7</v>
      </c>
      <c r="R28" s="26">
        <v>0</v>
      </c>
      <c r="S28" t="s">
        <v>44</v>
      </c>
    </row>
    <row r="29" spans="2:19" x14ac:dyDescent="0.25">
      <c r="O29" s="38">
        <v>27.500000000000004</v>
      </c>
      <c r="P29" s="24">
        <v>0</v>
      </c>
      <c r="Q29" s="25">
        <v>-1.5429533259098848E-6</v>
      </c>
      <c r="R29" s="26">
        <v>0</v>
      </c>
      <c r="S29" t="s">
        <v>44</v>
      </c>
    </row>
    <row r="30" spans="2:19" x14ac:dyDescent="0.25">
      <c r="O30" s="38">
        <v>28.6</v>
      </c>
      <c r="P30" s="24">
        <v>0</v>
      </c>
      <c r="Q30" s="25">
        <v>-2.9514886046103319E-6</v>
      </c>
      <c r="R30" s="26">
        <v>0</v>
      </c>
      <c r="S30" t="s">
        <v>44</v>
      </c>
    </row>
    <row r="31" spans="2:19" x14ac:dyDescent="0.25">
      <c r="O31" s="38">
        <v>29.700000000000003</v>
      </c>
      <c r="P31" s="24">
        <v>0</v>
      </c>
      <c r="Q31" s="25">
        <v>-5.2181585618604773E-6</v>
      </c>
      <c r="R31" s="26">
        <v>0</v>
      </c>
      <c r="S31" t="s">
        <v>44</v>
      </c>
    </row>
    <row r="32" spans="2:19" x14ac:dyDescent="0.25">
      <c r="O32" s="38">
        <v>30.800000000000004</v>
      </c>
      <c r="P32" s="24">
        <v>0</v>
      </c>
      <c r="Q32" s="25">
        <v>-8.9548941920608226E-6</v>
      </c>
      <c r="R32" s="26">
        <v>0</v>
      </c>
      <c r="S32" t="s">
        <v>44</v>
      </c>
    </row>
    <row r="33" spans="4:19" x14ac:dyDescent="0.25">
      <c r="O33" s="38">
        <v>31.900000000000002</v>
      </c>
      <c r="P33" s="24">
        <v>0</v>
      </c>
      <c r="Q33" s="25">
        <v>-1.4997710375109074E-5</v>
      </c>
      <c r="R33" s="26">
        <v>0</v>
      </c>
      <c r="S33" t="s">
        <v>44</v>
      </c>
    </row>
    <row r="34" spans="4:19" x14ac:dyDescent="0.25">
      <c r="O34" s="38">
        <v>33</v>
      </c>
      <c r="P34" s="24">
        <v>0</v>
      </c>
      <c r="Q34" s="25">
        <v>-2.3773519260400466E-5</v>
      </c>
      <c r="R34" s="26">
        <v>0</v>
      </c>
      <c r="S34" t="s">
        <v>44</v>
      </c>
    </row>
    <row r="35" spans="4:19" x14ac:dyDescent="0.25">
      <c r="O35" s="38">
        <v>34.1</v>
      </c>
      <c r="P35" s="24">
        <v>0</v>
      </c>
      <c r="Q35" s="25">
        <v>-3.7882583097805209E-5</v>
      </c>
      <c r="R35" s="26">
        <v>0</v>
      </c>
      <c r="S35" t="s">
        <v>44</v>
      </c>
    </row>
    <row r="36" spans="4:19" x14ac:dyDescent="0.25">
      <c r="O36" s="38">
        <v>35.200000000000003</v>
      </c>
      <c r="P36" s="24">
        <v>0</v>
      </c>
      <c r="Q36" s="25">
        <v>-5.7672757694872569E-5</v>
      </c>
      <c r="R36" s="26">
        <v>0</v>
      </c>
      <c r="S36" t="s">
        <v>44</v>
      </c>
    </row>
    <row r="37" spans="4:19" x14ac:dyDescent="0.25">
      <c r="O37" s="38">
        <v>36.300000000000004</v>
      </c>
      <c r="P37" s="24">
        <v>0</v>
      </c>
      <c r="Q37" s="25">
        <v>-8.6063669538151923E-5</v>
      </c>
      <c r="R37" s="26">
        <v>0</v>
      </c>
      <c r="S37" t="s">
        <v>44</v>
      </c>
    </row>
    <row r="38" spans="4:19" x14ac:dyDescent="0.25">
      <c r="O38" s="38">
        <v>37.400000000000006</v>
      </c>
      <c r="P38" s="24">
        <v>0</v>
      </c>
      <c r="Q38" s="25">
        <v>-1.2617029917893376E-4</v>
      </c>
      <c r="R38" s="26">
        <v>0</v>
      </c>
      <c r="S38" t="s">
        <v>44</v>
      </c>
    </row>
    <row r="39" spans="4:19" x14ac:dyDescent="0.25">
      <c r="O39" s="38">
        <v>38.5</v>
      </c>
      <c r="P39" s="24">
        <v>0</v>
      </c>
      <c r="Q39" s="25">
        <v>-1.7889145846165111E-4</v>
      </c>
      <c r="R39" s="26">
        <v>0</v>
      </c>
      <c r="S39" t="s">
        <v>44</v>
      </c>
    </row>
    <row r="40" spans="4:19" x14ac:dyDescent="0.25">
      <c r="O40" s="38">
        <v>39.6</v>
      </c>
      <c r="P40" s="24">
        <v>0</v>
      </c>
      <c r="Q40" s="25">
        <v>-2.5334750934984611E-4</v>
      </c>
      <c r="R40" s="26">
        <v>0</v>
      </c>
      <c r="S40" t="s">
        <v>44</v>
      </c>
    </row>
    <row r="41" spans="4:19" x14ac:dyDescent="0.25">
      <c r="O41" s="38">
        <v>40.700000000000003</v>
      </c>
      <c r="P41" s="24">
        <v>0</v>
      </c>
      <c r="Q41" s="25">
        <v>-3.4869139827195972E-4</v>
      </c>
      <c r="R41" s="26">
        <v>0</v>
      </c>
      <c r="S41" t="s">
        <v>44</v>
      </c>
    </row>
    <row r="42" spans="4:19" x14ac:dyDescent="0.25">
      <c r="O42" s="38">
        <v>41.800000000000004</v>
      </c>
      <c r="P42" s="24">
        <v>0</v>
      </c>
      <c r="Q42" s="25">
        <v>-4.7312197610666187E-4</v>
      </c>
      <c r="R42" s="26">
        <v>0</v>
      </c>
      <c r="S42" t="s">
        <v>44</v>
      </c>
    </row>
    <row r="43" spans="4:19" x14ac:dyDescent="0.25">
      <c r="D43" s="6"/>
      <c r="O43" s="38">
        <v>42.900000000000006</v>
      </c>
      <c r="P43" s="24">
        <v>0</v>
      </c>
      <c r="Q43" s="25">
        <v>-6.3353938650975998E-4</v>
      </c>
      <c r="R43" s="26">
        <v>0</v>
      </c>
      <c r="S43" t="s">
        <v>44</v>
      </c>
    </row>
    <row r="44" spans="4:19" x14ac:dyDescent="0.25">
      <c r="D44" s="6"/>
      <c r="O44" s="38">
        <v>44</v>
      </c>
      <c r="P44" s="24">
        <v>0</v>
      </c>
      <c r="Q44" s="25">
        <v>-8.301891364246184E-4</v>
      </c>
      <c r="R44" s="26">
        <v>0</v>
      </c>
      <c r="S44" t="s">
        <v>44</v>
      </c>
    </row>
    <row r="45" spans="4:19" x14ac:dyDescent="0.25">
      <c r="O45" s="38">
        <v>45.1</v>
      </c>
      <c r="P45" s="24">
        <v>0</v>
      </c>
      <c r="Q45" s="25">
        <v>-1.0840860659663174E-3</v>
      </c>
      <c r="R45" s="26">
        <v>0</v>
      </c>
      <c r="S45" t="s">
        <v>44</v>
      </c>
    </row>
    <row r="46" spans="4:19" x14ac:dyDescent="0.25">
      <c r="E46" s="4"/>
      <c r="O46" s="38">
        <v>46.2</v>
      </c>
      <c r="P46" s="24">
        <v>0</v>
      </c>
      <c r="Q46" s="25">
        <v>-1.3891388659313627E-3</v>
      </c>
      <c r="R46" s="26">
        <v>0</v>
      </c>
      <c r="S46" t="s">
        <v>44</v>
      </c>
    </row>
    <row r="47" spans="4:19" x14ac:dyDescent="0.25">
      <c r="E47" s="4"/>
      <c r="O47" s="38">
        <v>47.300000000000004</v>
      </c>
      <c r="P47" s="24">
        <v>0</v>
      </c>
      <c r="Q47" s="25">
        <v>-1.7612827714986376E-3</v>
      </c>
      <c r="R47" s="26">
        <v>0</v>
      </c>
      <c r="S47" t="s">
        <v>44</v>
      </c>
    </row>
    <row r="48" spans="4:19" x14ac:dyDescent="0.25">
      <c r="D48" s="2"/>
      <c r="O48" s="38">
        <v>48.400000000000006</v>
      </c>
      <c r="P48" s="24">
        <v>0</v>
      </c>
      <c r="Q48" s="25">
        <v>-2.2108711816099056E-3</v>
      </c>
      <c r="R48" s="26">
        <v>0</v>
      </c>
      <c r="S48" t="s">
        <v>44</v>
      </c>
    </row>
    <row r="49" spans="4:19" x14ac:dyDescent="0.25">
      <c r="O49" s="38">
        <v>49.500000000000007</v>
      </c>
      <c r="P49" s="24">
        <v>0</v>
      </c>
      <c r="Q49" s="25">
        <v>-2.7346891244340349E-3</v>
      </c>
      <c r="R49" s="26">
        <v>0</v>
      </c>
      <c r="S49" t="s">
        <v>44</v>
      </c>
    </row>
    <row r="50" spans="4:19" x14ac:dyDescent="0.25">
      <c r="H50" s="8"/>
      <c r="O50" s="38">
        <v>50.6</v>
      </c>
      <c r="P50" s="24">
        <v>0</v>
      </c>
      <c r="Q50" s="25">
        <v>-3.3685383372416759E-3</v>
      </c>
      <c r="R50" s="26">
        <v>0</v>
      </c>
      <c r="S50" t="s">
        <v>44</v>
      </c>
    </row>
    <row r="51" spans="4:19" x14ac:dyDescent="0.25">
      <c r="H51" s="8"/>
      <c r="O51" s="38">
        <v>51.7</v>
      </c>
      <c r="P51" s="24">
        <v>0</v>
      </c>
      <c r="Q51" s="25">
        <v>-4.0955500224488395E-3</v>
      </c>
      <c r="R51" s="26">
        <v>0</v>
      </c>
      <c r="S51" t="s">
        <v>44</v>
      </c>
    </row>
    <row r="52" spans="4:19" x14ac:dyDescent="0.25">
      <c r="E52" s="3"/>
      <c r="F52" s="4"/>
      <c r="G52" s="4"/>
      <c r="H52" s="4"/>
      <c r="O52" s="38">
        <v>52.800000000000004</v>
      </c>
      <c r="P52" s="24">
        <v>0</v>
      </c>
      <c r="Q52" s="25">
        <v>-4.9393408197408303E-3</v>
      </c>
      <c r="R52" s="26">
        <v>0</v>
      </c>
      <c r="S52" t="s">
        <v>44</v>
      </c>
    </row>
    <row r="53" spans="4:19" x14ac:dyDescent="0.25">
      <c r="E53" s="3"/>
      <c r="F53" s="4"/>
      <c r="G53" s="4"/>
      <c r="H53" s="4"/>
      <c r="O53" s="38">
        <v>53.900000000000006</v>
      </c>
      <c r="P53" s="24">
        <v>0</v>
      </c>
      <c r="Q53" s="25">
        <v>-5.9110296278749638E-3</v>
      </c>
      <c r="R53" s="26">
        <v>0</v>
      </c>
      <c r="S53" t="s">
        <v>44</v>
      </c>
    </row>
    <row r="54" spans="4:19" x14ac:dyDescent="0.25">
      <c r="O54" s="38">
        <v>55.000000000000007</v>
      </c>
      <c r="P54" s="24">
        <v>0</v>
      </c>
      <c r="Q54" s="25">
        <v>-7.0007656759131717E-3</v>
      </c>
      <c r="R54" s="26">
        <v>0</v>
      </c>
      <c r="S54" t="s">
        <v>44</v>
      </c>
    </row>
    <row r="55" spans="4:19" x14ac:dyDescent="0.25">
      <c r="E55" s="3"/>
      <c r="O55" s="38">
        <v>56.1</v>
      </c>
      <c r="P55" s="24">
        <v>0</v>
      </c>
      <c r="Q55" s="25">
        <v>-8.2570292346502705E-3</v>
      </c>
      <c r="R55" s="26">
        <v>0</v>
      </c>
      <c r="S55" t="s">
        <v>44</v>
      </c>
    </row>
    <row r="56" spans="4:19" x14ac:dyDescent="0.25">
      <c r="D56" s="4"/>
      <c r="E56" s="5"/>
      <c r="O56" s="38">
        <v>57.2</v>
      </c>
      <c r="P56" s="24">
        <v>0</v>
      </c>
      <c r="Q56" s="25">
        <v>-9.6485013375444059E-3</v>
      </c>
      <c r="R56" s="26">
        <v>0</v>
      </c>
      <c r="S56" t="s">
        <v>44</v>
      </c>
    </row>
    <row r="57" spans="4:19" x14ac:dyDescent="0.25">
      <c r="O57" s="38">
        <v>58.300000000000004</v>
      </c>
      <c r="P57" s="24">
        <v>0</v>
      </c>
      <c r="Q57" s="25">
        <v>-1.1203473278513567E-2</v>
      </c>
      <c r="R57" s="26">
        <v>0</v>
      </c>
      <c r="S57" t="s">
        <v>44</v>
      </c>
    </row>
    <row r="58" spans="4:19" x14ac:dyDescent="0.25">
      <c r="O58" s="38">
        <v>59.400000000000006</v>
      </c>
      <c r="P58" s="24">
        <v>0</v>
      </c>
      <c r="Q58" s="25">
        <v>-1.293015390621745E-2</v>
      </c>
      <c r="R58" s="26">
        <v>0</v>
      </c>
      <c r="S58" t="s">
        <v>44</v>
      </c>
    </row>
    <row r="59" spans="4:19" x14ac:dyDescent="0.25">
      <c r="E59" s="4"/>
      <c r="F59" s="6"/>
      <c r="O59" s="38">
        <v>60.500000000000007</v>
      </c>
      <c r="P59" s="24">
        <v>0</v>
      </c>
      <c r="Q59" s="25">
        <v>-1.4810558801784394E-2</v>
      </c>
      <c r="R59" s="26">
        <v>0</v>
      </c>
      <c r="S59" t="s">
        <v>44</v>
      </c>
    </row>
    <row r="60" spans="4:19" x14ac:dyDescent="0.25">
      <c r="E60" s="4"/>
      <c r="F60" s="6"/>
      <c r="O60" s="38">
        <v>61.600000000000009</v>
      </c>
      <c r="P60" s="24">
        <v>0</v>
      </c>
      <c r="Q60" s="25">
        <v>-1.6899172317211296E-2</v>
      </c>
      <c r="R60" s="26">
        <v>0</v>
      </c>
      <c r="S60" t="s">
        <v>44</v>
      </c>
    </row>
    <row r="61" spans="4:19" x14ac:dyDescent="0.25">
      <c r="O61" s="38">
        <v>62.7</v>
      </c>
      <c r="P61" s="24">
        <v>0</v>
      </c>
      <c r="Q61" s="25">
        <v>-1.9151102570059107E-2</v>
      </c>
      <c r="R61" s="26">
        <v>0</v>
      </c>
      <c r="S61" t="s">
        <v>44</v>
      </c>
    </row>
    <row r="62" spans="4:19" x14ac:dyDescent="0.25">
      <c r="O62" s="38">
        <v>63.800000000000004</v>
      </c>
      <c r="P62" s="24">
        <v>0</v>
      </c>
      <c r="Q62" s="25">
        <v>-2.1594611159421427E-2</v>
      </c>
      <c r="R62" s="26">
        <v>0</v>
      </c>
      <c r="S62" t="s">
        <v>44</v>
      </c>
    </row>
    <row r="63" spans="4:19" x14ac:dyDescent="0.25">
      <c r="O63" s="38">
        <v>64.900000000000006</v>
      </c>
      <c r="P63" s="24">
        <v>0</v>
      </c>
      <c r="Q63" s="25">
        <v>-2.42322496501024E-2</v>
      </c>
      <c r="R63" s="26">
        <v>0</v>
      </c>
      <c r="S63" t="s">
        <v>44</v>
      </c>
    </row>
    <row r="64" spans="4:19" x14ac:dyDescent="0.25">
      <c r="O64" s="38">
        <v>66</v>
      </c>
      <c r="P64" s="24">
        <v>0</v>
      </c>
      <c r="Q64" s="25">
        <v>-2.7039164396792614E-2</v>
      </c>
      <c r="R64" s="26">
        <v>0</v>
      </c>
      <c r="S64" t="s">
        <v>44</v>
      </c>
    </row>
    <row r="65" spans="15:19" x14ac:dyDescent="0.25">
      <c r="O65" s="38">
        <v>67.100000000000009</v>
      </c>
      <c r="P65" s="24">
        <v>0</v>
      </c>
      <c r="Q65" s="25">
        <v>-3.0067232432308549E-2</v>
      </c>
      <c r="R65" s="26">
        <v>0</v>
      </c>
      <c r="S65" t="s">
        <v>44</v>
      </c>
    </row>
    <row r="66" spans="15:19" x14ac:dyDescent="0.25">
      <c r="O66" s="38">
        <v>68.2</v>
      </c>
      <c r="P66" s="24">
        <v>0</v>
      </c>
      <c r="Q66" s="25">
        <v>-3.3263515073434377E-2</v>
      </c>
      <c r="R66" s="26">
        <v>0</v>
      </c>
      <c r="S66" t="s">
        <v>44</v>
      </c>
    </row>
    <row r="67" spans="15:19" x14ac:dyDescent="0.25">
      <c r="O67" s="38">
        <v>69.300000000000011</v>
      </c>
      <c r="P67" s="24">
        <v>0</v>
      </c>
      <c r="Q67" s="25">
        <v>-3.6651665383300058E-2</v>
      </c>
      <c r="R67" s="26">
        <v>0</v>
      </c>
      <c r="S67" t="s">
        <v>44</v>
      </c>
    </row>
    <row r="68" spans="15:19" x14ac:dyDescent="0.25">
      <c r="O68" s="38">
        <v>70.400000000000006</v>
      </c>
      <c r="P68" s="24">
        <v>0</v>
      </c>
      <c r="Q68" s="25">
        <v>-4.0227829437598228E-2</v>
      </c>
      <c r="R68" s="26">
        <v>0</v>
      </c>
      <c r="S68" t="s">
        <v>44</v>
      </c>
    </row>
    <row r="69" spans="15:19" x14ac:dyDescent="0.25">
      <c r="O69" s="38">
        <v>71.5</v>
      </c>
      <c r="P69" s="24">
        <v>0</v>
      </c>
      <c r="Q69" s="25">
        <v>-4.3963847899807527E-2</v>
      </c>
      <c r="R69" s="26">
        <v>0</v>
      </c>
      <c r="S69" t="s">
        <v>44</v>
      </c>
    </row>
    <row r="70" spans="15:19" x14ac:dyDescent="0.25">
      <c r="O70" s="38">
        <v>72.600000000000009</v>
      </c>
      <c r="P70" s="24">
        <v>0</v>
      </c>
      <c r="Q70" s="25">
        <v>-4.7901359672687903E-2</v>
      </c>
      <c r="R70" s="26">
        <v>0</v>
      </c>
      <c r="S70" t="s">
        <v>44</v>
      </c>
    </row>
    <row r="71" spans="15:19" x14ac:dyDescent="0.25">
      <c r="O71" s="38">
        <v>73.7</v>
      </c>
      <c r="P71" s="24">
        <v>0</v>
      </c>
      <c r="Q71" s="25">
        <v>-5.1987431590498873E-2</v>
      </c>
      <c r="R71" s="26">
        <v>0</v>
      </c>
      <c r="S71" t="s">
        <v>44</v>
      </c>
    </row>
    <row r="72" spans="15:19" x14ac:dyDescent="0.25">
      <c r="O72" s="38">
        <v>74.800000000000011</v>
      </c>
      <c r="P72" s="24">
        <v>0</v>
      </c>
      <c r="Q72" s="25">
        <v>-5.6237985399293179E-2</v>
      </c>
      <c r="R72" s="26">
        <v>0</v>
      </c>
      <c r="S72" t="s">
        <v>44</v>
      </c>
    </row>
    <row r="73" spans="15:19" x14ac:dyDescent="0.25">
      <c r="O73" s="38">
        <v>75.900000000000006</v>
      </c>
      <c r="P73" s="24">
        <v>0</v>
      </c>
      <c r="Q73" s="25">
        <v>-6.0643903650106107E-2</v>
      </c>
      <c r="R73" s="26">
        <v>0</v>
      </c>
      <c r="S73" t="s">
        <v>44</v>
      </c>
    </row>
    <row r="74" spans="15:19" x14ac:dyDescent="0.25">
      <c r="O74" s="38">
        <v>77</v>
      </c>
      <c r="P74" s="24">
        <v>0</v>
      </c>
      <c r="Q74" s="25">
        <v>-6.5178171354813075E-2</v>
      </c>
      <c r="R74" s="26">
        <v>0</v>
      </c>
      <c r="S74" t="s">
        <v>44</v>
      </c>
    </row>
    <row r="75" spans="15:19" x14ac:dyDescent="0.25">
      <c r="O75" s="38">
        <v>78.100000000000009</v>
      </c>
      <c r="P75" s="24">
        <v>0</v>
      </c>
      <c r="Q75" s="25">
        <v>-6.9867388458823412E-2</v>
      </c>
      <c r="R75" s="26">
        <v>0</v>
      </c>
      <c r="S75" t="s">
        <v>44</v>
      </c>
    </row>
    <row r="76" spans="15:19" x14ac:dyDescent="0.25">
      <c r="O76" s="38">
        <v>79.2</v>
      </c>
      <c r="P76" s="24">
        <v>0</v>
      </c>
      <c r="Q76" s="25">
        <v>-7.4666446288801216E-2</v>
      </c>
      <c r="R76" s="26">
        <v>0</v>
      </c>
      <c r="S76" t="s">
        <v>44</v>
      </c>
    </row>
    <row r="77" spans="15:19" x14ac:dyDescent="0.25">
      <c r="O77" s="38">
        <v>80.300000000000011</v>
      </c>
      <c r="P77" s="24">
        <v>0</v>
      </c>
      <c r="Q77" s="25">
        <v>-7.9582323582120973E-2</v>
      </c>
      <c r="R77" s="26">
        <v>0</v>
      </c>
      <c r="S77" t="s">
        <v>44</v>
      </c>
    </row>
    <row r="78" spans="15:19" x14ac:dyDescent="0.25">
      <c r="O78" s="38">
        <v>81.400000000000006</v>
      </c>
      <c r="P78" s="24">
        <v>0</v>
      </c>
      <c r="Q78" s="25">
        <v>-8.4602846570471152E-2</v>
      </c>
      <c r="R78" s="26">
        <v>0</v>
      </c>
      <c r="S78" t="s">
        <v>44</v>
      </c>
    </row>
    <row r="79" spans="15:19" x14ac:dyDescent="0.25">
      <c r="O79" s="38">
        <v>82.5</v>
      </c>
      <c r="P79" s="24">
        <v>0</v>
      </c>
      <c r="Q79" s="25">
        <v>-8.9706034548876296E-2</v>
      </c>
      <c r="R79" s="26">
        <v>0</v>
      </c>
      <c r="S79" t="s">
        <v>44</v>
      </c>
    </row>
    <row r="80" spans="15:19" x14ac:dyDescent="0.25">
      <c r="O80" s="38">
        <v>83.600000000000009</v>
      </c>
      <c r="P80" s="24">
        <v>0</v>
      </c>
      <c r="Q80" s="25">
        <v>-9.4901927356587326E-2</v>
      </c>
      <c r="R80" s="26">
        <v>0</v>
      </c>
      <c r="S80" t="s">
        <v>44</v>
      </c>
    </row>
    <row r="81" spans="15:19" x14ac:dyDescent="0.25">
      <c r="O81" s="38">
        <v>84.7</v>
      </c>
      <c r="P81" s="24">
        <v>0</v>
      </c>
      <c r="Q81" s="25">
        <v>-0.10015877839222739</v>
      </c>
      <c r="R81" s="26">
        <v>0</v>
      </c>
      <c r="S81" t="s">
        <v>44</v>
      </c>
    </row>
    <row r="82" spans="15:19" x14ac:dyDescent="0.25">
      <c r="O82" s="38">
        <v>85.800000000000011</v>
      </c>
      <c r="P82" s="24">
        <v>0</v>
      </c>
      <c r="Q82" s="25">
        <v>-0.10547506193611671</v>
      </c>
      <c r="R82" s="26">
        <v>0</v>
      </c>
      <c r="S82" t="s">
        <v>44</v>
      </c>
    </row>
    <row r="83" spans="15:19" x14ac:dyDescent="0.25">
      <c r="O83" s="38">
        <v>86.9</v>
      </c>
      <c r="P83" s="24">
        <v>0</v>
      </c>
      <c r="Q83" s="25">
        <v>-0.11083789305532078</v>
      </c>
      <c r="R83" s="26">
        <v>0</v>
      </c>
      <c r="S83" t="s">
        <v>44</v>
      </c>
    </row>
    <row r="84" spans="15:19" x14ac:dyDescent="0.25">
      <c r="O84" s="38">
        <v>88</v>
      </c>
      <c r="P84" s="24">
        <v>0</v>
      </c>
      <c r="Q84" s="25">
        <v>-0.11623279311110429</v>
      </c>
      <c r="R84" s="26">
        <v>0</v>
      </c>
      <c r="S84" t="s">
        <v>44</v>
      </c>
    </row>
    <row r="85" spans="15:19" x14ac:dyDescent="0.25">
      <c r="O85" s="38">
        <v>89.100000000000009</v>
      </c>
      <c r="P85" s="24">
        <v>0</v>
      </c>
      <c r="Q85" s="25">
        <v>-0.12165448979346935</v>
      </c>
      <c r="R85" s="26">
        <v>0</v>
      </c>
      <c r="S85" t="s">
        <v>44</v>
      </c>
    </row>
    <row r="86" spans="15:19" x14ac:dyDescent="0.25">
      <c r="O86" s="38">
        <v>90.2</v>
      </c>
      <c r="P86" s="24">
        <v>0</v>
      </c>
      <c r="Q86" s="25">
        <v>-0.12708700157591937</v>
      </c>
      <c r="R86" s="26">
        <v>1.0000000000000142E-2</v>
      </c>
      <c r="S86" t="s">
        <v>44</v>
      </c>
    </row>
    <row r="87" spans="15:19" x14ac:dyDescent="0.25">
      <c r="O87" s="38">
        <v>91.300000000000011</v>
      </c>
      <c r="P87" s="24">
        <v>0</v>
      </c>
      <c r="Q87" s="25">
        <v>-0.13252861484707276</v>
      </c>
      <c r="R87" s="26">
        <v>6.5000000000000571E-2</v>
      </c>
      <c r="S87" t="s">
        <v>44</v>
      </c>
    </row>
    <row r="88" spans="15:19" x14ac:dyDescent="0.25">
      <c r="O88" s="38">
        <v>92.4</v>
      </c>
      <c r="P88" s="24">
        <v>0</v>
      </c>
      <c r="Q88" s="25">
        <v>-0.13788574353506458</v>
      </c>
      <c r="R88" s="26">
        <v>0.12000000000000029</v>
      </c>
      <c r="S88" t="s">
        <v>44</v>
      </c>
    </row>
    <row r="89" spans="15:19" x14ac:dyDescent="0.25">
      <c r="O89" s="38">
        <v>93.500000000000014</v>
      </c>
      <c r="P89" s="24">
        <v>0</v>
      </c>
      <c r="Q89" s="25">
        <v>-0.14309739595974852</v>
      </c>
      <c r="R89" s="26">
        <v>0.17500000000000071</v>
      </c>
      <c r="S89" t="s">
        <v>44</v>
      </c>
    </row>
    <row r="90" spans="15:19" x14ac:dyDescent="0.25">
      <c r="O90" s="38">
        <v>94.600000000000009</v>
      </c>
      <c r="P90" s="24">
        <v>0</v>
      </c>
      <c r="Q90" s="25">
        <v>-0.14797987586633046</v>
      </c>
      <c r="R90" s="26">
        <v>0.23000000000000043</v>
      </c>
      <c r="S90" t="s">
        <v>44</v>
      </c>
    </row>
    <row r="91" spans="15:19" x14ac:dyDescent="0.25">
      <c r="O91" s="38">
        <v>95.7</v>
      </c>
      <c r="P91" s="24">
        <v>0</v>
      </c>
      <c r="Q91" s="25">
        <v>-0.15252429365319323</v>
      </c>
      <c r="R91" s="26">
        <v>0.28500000000000014</v>
      </c>
      <c r="S91" t="s">
        <v>44</v>
      </c>
    </row>
    <row r="92" spans="15:19" x14ac:dyDescent="0.25">
      <c r="O92" s="38">
        <v>96.800000000000011</v>
      </c>
      <c r="P92" s="24">
        <v>0</v>
      </c>
      <c r="Q92" s="25">
        <v>-0.1565914403097716</v>
      </c>
      <c r="R92" s="26">
        <v>0.34000000000000058</v>
      </c>
      <c r="S92" t="s">
        <v>44</v>
      </c>
    </row>
    <row r="93" spans="15:19" x14ac:dyDescent="0.25">
      <c r="O93" s="38">
        <v>97.9</v>
      </c>
      <c r="P93" s="24">
        <v>0</v>
      </c>
      <c r="Q93" s="25">
        <v>-0.1600926876319971</v>
      </c>
      <c r="R93" s="26">
        <v>0.3950000000000003</v>
      </c>
      <c r="S93" t="s">
        <v>44</v>
      </c>
    </row>
    <row r="94" spans="15:19" x14ac:dyDescent="0.25">
      <c r="O94" s="38">
        <v>99.000000000000014</v>
      </c>
      <c r="P94" s="24">
        <v>0</v>
      </c>
      <c r="Q94" s="25">
        <v>-0.16305509642324653</v>
      </c>
      <c r="R94" s="26">
        <v>0.45000000000000073</v>
      </c>
      <c r="S94" t="s">
        <v>44</v>
      </c>
    </row>
    <row r="95" spans="15:19" x14ac:dyDescent="0.25">
      <c r="O95" s="38">
        <v>100.10000000000001</v>
      </c>
      <c r="P95" s="24">
        <v>-1</v>
      </c>
      <c r="Q95" s="25">
        <v>-0.16525192503631914</v>
      </c>
      <c r="R95" s="26">
        <v>-0.49499999999999955</v>
      </c>
      <c r="S95" t="s">
        <v>44</v>
      </c>
    </row>
    <row r="96" spans="15:19" x14ac:dyDescent="0.25">
      <c r="O96" s="38">
        <v>101.2</v>
      </c>
      <c r="P96" s="24">
        <v>-1</v>
      </c>
      <c r="Q96" s="25">
        <v>-0.16684043664586443</v>
      </c>
      <c r="R96" s="26">
        <v>-0.43999999999999984</v>
      </c>
      <c r="S96" t="s">
        <v>44</v>
      </c>
    </row>
    <row r="97" spans="15:19" x14ac:dyDescent="0.25">
      <c r="O97" s="38">
        <v>102.30000000000001</v>
      </c>
      <c r="P97" s="24">
        <v>-1</v>
      </c>
      <c r="Q97" s="25">
        <v>-0.16772093120072515</v>
      </c>
      <c r="R97" s="26">
        <v>-0.38499999999999934</v>
      </c>
      <c r="S97" t="s">
        <v>44</v>
      </c>
    </row>
    <row r="98" spans="15:19" x14ac:dyDescent="0.25">
      <c r="O98" s="38">
        <v>103.4</v>
      </c>
      <c r="P98" s="24">
        <v>-1</v>
      </c>
      <c r="Q98" s="25">
        <v>-0.16790858287787158</v>
      </c>
      <c r="R98" s="26">
        <v>-0.32999999999999963</v>
      </c>
      <c r="S98" t="s">
        <v>44</v>
      </c>
    </row>
    <row r="99" spans="15:19" x14ac:dyDescent="0.25">
      <c r="O99" s="38">
        <v>104.50000000000001</v>
      </c>
      <c r="P99" s="24">
        <v>-1</v>
      </c>
      <c r="Q99" s="25">
        <v>-0.16751558482460491</v>
      </c>
      <c r="R99" s="26">
        <v>-0.27499999999999925</v>
      </c>
      <c r="S99" t="s">
        <v>44</v>
      </c>
    </row>
    <row r="100" spans="15:19" x14ac:dyDescent="0.25">
      <c r="O100" s="38">
        <v>105.60000000000001</v>
      </c>
      <c r="P100" s="24">
        <v>-1</v>
      </c>
      <c r="Q100" s="25">
        <v>-0.16642701116597591</v>
      </c>
      <c r="R100" s="26">
        <v>-0.21999999999999953</v>
      </c>
      <c r="S100" t="s">
        <v>44</v>
      </c>
    </row>
    <row r="101" spans="15:19" x14ac:dyDescent="0.25">
      <c r="O101" s="38">
        <v>106.7</v>
      </c>
      <c r="P101" s="24">
        <v>-1</v>
      </c>
      <c r="Q101" s="25">
        <v>-0.16485570746893716</v>
      </c>
      <c r="R101" s="26">
        <v>-0.16499999999999981</v>
      </c>
      <c r="S101" t="s">
        <v>44</v>
      </c>
    </row>
    <row r="102" spans="15:19" x14ac:dyDescent="0.25">
      <c r="O102" s="38">
        <v>107.80000000000001</v>
      </c>
      <c r="P102" s="24">
        <v>-1</v>
      </c>
      <c r="Q102" s="25">
        <v>-0.16279155201395376</v>
      </c>
      <c r="R102" s="26">
        <v>-0.10999999999999943</v>
      </c>
      <c r="S102" t="s">
        <v>44</v>
      </c>
    </row>
    <row r="103" spans="15:19" x14ac:dyDescent="0.25">
      <c r="O103" s="38">
        <v>108.9</v>
      </c>
      <c r="P103" s="24">
        <v>-1</v>
      </c>
      <c r="Q103" s="25">
        <v>-0.16031644256538499</v>
      </c>
      <c r="R103" s="26">
        <v>-5.4999999999999716E-2</v>
      </c>
      <c r="S103" t="s">
        <v>44</v>
      </c>
    </row>
    <row r="104" spans="15:19" x14ac:dyDescent="0.25">
      <c r="O104" s="38">
        <v>110.00000000000001</v>
      </c>
      <c r="P104" s="24">
        <v>-1</v>
      </c>
      <c r="Q104" s="25">
        <v>-0.15753927172221696</v>
      </c>
      <c r="R104" s="26">
        <v>-4.4408920985006301E-17</v>
      </c>
      <c r="S104" t="s">
        <v>44</v>
      </c>
    </row>
    <row r="105" spans="15:19" x14ac:dyDescent="0.25">
      <c r="O105" s="38">
        <v>111.10000000000001</v>
      </c>
      <c r="P105" s="24">
        <v>-1</v>
      </c>
      <c r="Q105" s="25">
        <v>-0.15447114368547954</v>
      </c>
      <c r="R105" s="26">
        <v>-4.8572257327350599E-17</v>
      </c>
      <c r="S105" t="s">
        <v>44</v>
      </c>
    </row>
    <row r="106" spans="15:19" x14ac:dyDescent="0.25">
      <c r="O106" s="38">
        <v>112.2</v>
      </c>
      <c r="P106" s="24">
        <v>-1</v>
      </c>
      <c r="Q106" s="25">
        <v>-0.15124268610733987</v>
      </c>
      <c r="R106" s="26">
        <v>-5.5511151231257827E-17</v>
      </c>
      <c r="S106" t="s">
        <v>44</v>
      </c>
    </row>
    <row r="107" spans="15:19" x14ac:dyDescent="0.25">
      <c r="O107" s="38">
        <v>113.30000000000001</v>
      </c>
      <c r="P107" s="24">
        <v>-1</v>
      </c>
      <c r="Q107" s="25">
        <v>-0.14789500010107143</v>
      </c>
      <c r="R107" s="26">
        <v>1.1102230246251565E-16</v>
      </c>
      <c r="S107" t="s">
        <v>44</v>
      </c>
    </row>
    <row r="108" spans="15:19" x14ac:dyDescent="0.25">
      <c r="O108" s="38">
        <v>114.4</v>
      </c>
      <c r="P108" s="24">
        <v>-1</v>
      </c>
      <c r="Q108" s="25">
        <v>-0.14449522196805079</v>
      </c>
      <c r="R108" s="26">
        <v>1.1102230246251565E-16</v>
      </c>
      <c r="S108" t="s">
        <v>44</v>
      </c>
    </row>
    <row r="109" spans="15:19" x14ac:dyDescent="0.25">
      <c r="O109" s="38">
        <v>115.50000000000001</v>
      </c>
      <c r="P109" s="24">
        <v>-1</v>
      </c>
      <c r="Q109" s="25">
        <v>-0.14109226154183396</v>
      </c>
      <c r="R109" s="26">
        <v>5.5511151231257827E-17</v>
      </c>
      <c r="S109" t="s">
        <v>44</v>
      </c>
    </row>
    <row r="110" spans="15:19" x14ac:dyDescent="0.25">
      <c r="O110" s="38">
        <v>116.60000000000001</v>
      </c>
      <c r="P110" s="24">
        <v>-1</v>
      </c>
      <c r="Q110" s="25">
        <v>-0.13769614048498999</v>
      </c>
      <c r="R110" s="26">
        <v>5.5511151231257827E-17</v>
      </c>
      <c r="S110" t="s">
        <v>44</v>
      </c>
    </row>
    <row r="111" spans="15:19" x14ac:dyDescent="0.25">
      <c r="O111" s="38">
        <v>117.7</v>
      </c>
      <c r="P111" s="24">
        <v>-1</v>
      </c>
      <c r="Q111" s="25">
        <v>-0.13430964964592423</v>
      </c>
      <c r="R111" s="26">
        <v>5.5511151231257827E-17</v>
      </c>
      <c r="S111" t="s">
        <v>44</v>
      </c>
    </row>
    <row r="112" spans="15:19" x14ac:dyDescent="0.25">
      <c r="O112" s="38">
        <v>118.80000000000001</v>
      </c>
      <c r="P112" s="24">
        <v>-1</v>
      </c>
      <c r="Q112" s="25">
        <v>-0.13093892902516624</v>
      </c>
      <c r="R112" s="26">
        <v>0</v>
      </c>
      <c r="S112" t="s">
        <v>44</v>
      </c>
    </row>
    <row r="113" spans="15:19" x14ac:dyDescent="0.25">
      <c r="O113" s="38">
        <v>119.9</v>
      </c>
      <c r="P113" s="24">
        <v>-1</v>
      </c>
      <c r="Q113" s="25">
        <v>-0.1275890993999359</v>
      </c>
      <c r="R113" s="26">
        <v>0</v>
      </c>
      <c r="S113" t="s">
        <v>44</v>
      </c>
    </row>
    <row r="114" spans="15:19" x14ac:dyDescent="0.25">
      <c r="O114" s="38">
        <v>121.00000000000001</v>
      </c>
      <c r="P114" s="24">
        <v>-1</v>
      </c>
      <c r="Q114" s="25">
        <v>-0.12426047282692711</v>
      </c>
      <c r="R114" s="26">
        <v>0</v>
      </c>
      <c r="S114" t="s">
        <v>44</v>
      </c>
    </row>
    <row r="115" spans="15:19" x14ac:dyDescent="0.25">
      <c r="O115" s="38">
        <v>122.10000000000001</v>
      </c>
      <c r="P115" s="24">
        <v>-1</v>
      </c>
      <c r="Q115" s="25">
        <v>-0.12096505989737115</v>
      </c>
      <c r="R115" s="26">
        <v>0</v>
      </c>
      <c r="S115" t="s">
        <v>44</v>
      </c>
    </row>
    <row r="116" spans="15:19" x14ac:dyDescent="0.25">
      <c r="O116" s="38">
        <v>123.20000000000002</v>
      </c>
      <c r="P116" s="24">
        <v>-1</v>
      </c>
      <c r="Q116" s="25">
        <v>-0.11769820589590599</v>
      </c>
      <c r="R116" s="26">
        <v>1.1102230246251565E-16</v>
      </c>
      <c r="S116" t="s">
        <v>44</v>
      </c>
    </row>
    <row r="117" spans="15:19" x14ac:dyDescent="0.25">
      <c r="O117" s="38">
        <v>124.30000000000001</v>
      </c>
      <c r="P117" s="24">
        <v>-1</v>
      </c>
      <c r="Q117" s="25">
        <v>-0.11446759821392127</v>
      </c>
      <c r="R117" s="26">
        <v>1.1102230246251565E-16</v>
      </c>
      <c r="S117" t="s">
        <v>44</v>
      </c>
    </row>
    <row r="118" spans="15:19" x14ac:dyDescent="0.25">
      <c r="O118" s="38">
        <v>125.4</v>
      </c>
      <c r="P118" s="24">
        <v>-1</v>
      </c>
      <c r="Q118" s="25">
        <v>-0.11127677467470277</v>
      </c>
      <c r="R118" s="26">
        <v>1.1102230246251565E-16</v>
      </c>
      <c r="S118" t="s">
        <v>44</v>
      </c>
    </row>
    <row r="119" spans="15:19" x14ac:dyDescent="0.25">
      <c r="O119" s="38">
        <v>126.50000000000001</v>
      </c>
      <c r="P119" s="24">
        <v>-1</v>
      </c>
      <c r="Q119" s="25">
        <v>-0.1081225383530378</v>
      </c>
      <c r="R119" s="26">
        <v>1.1102230246251565E-16</v>
      </c>
      <c r="S119" t="s">
        <v>44</v>
      </c>
    </row>
    <row r="120" spans="15:19" x14ac:dyDescent="0.25">
      <c r="O120" s="38">
        <v>127.60000000000001</v>
      </c>
      <c r="P120" s="24">
        <v>-1</v>
      </c>
      <c r="Q120" s="25">
        <v>-0.10501976157528269</v>
      </c>
      <c r="R120" s="26">
        <v>1.1102230246251565E-16</v>
      </c>
      <c r="S120" t="s">
        <v>44</v>
      </c>
    </row>
    <row r="121" spans="15:19" x14ac:dyDescent="0.25">
      <c r="O121" s="38">
        <v>128.70000000000002</v>
      </c>
      <c r="P121" s="24">
        <v>-1</v>
      </c>
      <c r="Q121" s="25">
        <v>-0.10195837911046644</v>
      </c>
      <c r="R121" s="26">
        <v>0</v>
      </c>
      <c r="S121" t="s">
        <v>44</v>
      </c>
    </row>
    <row r="122" spans="15:19" x14ac:dyDescent="0.25">
      <c r="O122" s="38">
        <v>129.80000000000001</v>
      </c>
      <c r="P122" s="24">
        <v>-1</v>
      </c>
      <c r="Q122" s="25">
        <v>-9.8946818269873255E-2</v>
      </c>
      <c r="R122" s="26">
        <v>0</v>
      </c>
      <c r="S122" t="s">
        <v>44</v>
      </c>
    </row>
    <row r="123" spans="15:19" x14ac:dyDescent="0.25">
      <c r="O123" s="38">
        <v>130.9</v>
      </c>
      <c r="P123" s="24">
        <v>-1</v>
      </c>
      <c r="Q123" s="25">
        <v>-9.5987221160991704E-2</v>
      </c>
      <c r="R123" s="26">
        <v>0</v>
      </c>
      <c r="S123" t="s">
        <v>44</v>
      </c>
    </row>
    <row r="124" spans="15:19" x14ac:dyDescent="0.25">
      <c r="O124" s="38">
        <v>132</v>
      </c>
      <c r="P124" s="24">
        <v>-1</v>
      </c>
      <c r="Q124" s="25">
        <v>-9.3073909313728262E-2</v>
      </c>
      <c r="R124" s="26">
        <v>0</v>
      </c>
      <c r="S124" t="s">
        <v>44</v>
      </c>
    </row>
    <row r="125" spans="15:19" x14ac:dyDescent="0.25">
      <c r="O125" s="38">
        <v>133.10000000000002</v>
      </c>
      <c r="P125" s="24">
        <v>-1</v>
      </c>
      <c r="Q125" s="25">
        <v>-9.0223127822900429E-2</v>
      </c>
      <c r="R125" s="26">
        <v>0</v>
      </c>
      <c r="S125" t="s">
        <v>44</v>
      </c>
    </row>
    <row r="126" spans="15:19" x14ac:dyDescent="0.25">
      <c r="O126" s="38">
        <v>134.20000000000002</v>
      </c>
      <c r="P126" s="24">
        <v>-1</v>
      </c>
      <c r="Q126" s="25">
        <v>-8.7421272487186799E-2</v>
      </c>
      <c r="R126" s="26">
        <v>0</v>
      </c>
      <c r="S126" t="s">
        <v>44</v>
      </c>
    </row>
    <row r="127" spans="15:19" x14ac:dyDescent="0.25">
      <c r="O127" s="38">
        <v>135.30000000000001</v>
      </c>
      <c r="P127" s="24">
        <v>-1</v>
      </c>
      <c r="Q127" s="25">
        <v>-8.4676898002768161E-2</v>
      </c>
      <c r="R127" s="26">
        <v>0</v>
      </c>
      <c r="S127" t="s">
        <v>44</v>
      </c>
    </row>
    <row r="128" spans="15:19" x14ac:dyDescent="0.25">
      <c r="O128" s="38">
        <v>136.4</v>
      </c>
      <c r="P128" s="24">
        <v>-1</v>
      </c>
      <c r="Q128" s="25">
        <v>-8.1991004081413257E-2</v>
      </c>
      <c r="R128" s="26">
        <v>0</v>
      </c>
      <c r="S128" t="s">
        <v>44</v>
      </c>
    </row>
    <row r="129" spans="15:19" x14ac:dyDescent="0.25">
      <c r="O129" s="38">
        <v>137.5</v>
      </c>
      <c r="P129" s="24">
        <v>-1</v>
      </c>
      <c r="Q129" s="25">
        <v>-7.9356350983737084E-2</v>
      </c>
      <c r="R129" s="26">
        <v>0</v>
      </c>
      <c r="S129" t="s">
        <v>44</v>
      </c>
    </row>
    <row r="130" spans="15:19" x14ac:dyDescent="0.25">
      <c r="O130" s="38">
        <v>138.60000000000002</v>
      </c>
      <c r="P130" s="24">
        <v>-1</v>
      </c>
      <c r="Q130" s="25">
        <v>-7.6789419700676917E-2</v>
      </c>
      <c r="R130" s="26">
        <v>2.2204460492503131E-16</v>
      </c>
      <c r="S130" t="s">
        <v>44</v>
      </c>
    </row>
    <row r="131" spans="15:19" x14ac:dyDescent="0.25">
      <c r="O131" s="38">
        <v>139.70000000000002</v>
      </c>
      <c r="P131" s="24">
        <v>-1</v>
      </c>
      <c r="Q131" s="25">
        <v>-7.4274653679753347E-2</v>
      </c>
      <c r="R131" s="26">
        <v>2.2204460492503131E-16</v>
      </c>
      <c r="S131" t="s">
        <v>44</v>
      </c>
    </row>
    <row r="132" spans="15:19" x14ac:dyDescent="0.25">
      <c r="O132" s="38">
        <v>140.80000000000001</v>
      </c>
      <c r="P132" s="24">
        <v>-1</v>
      </c>
      <c r="Q132" s="25">
        <v>-7.1820302697277322E-2</v>
      </c>
      <c r="R132" s="26">
        <v>2.2204460492503131E-16</v>
      </c>
      <c r="S132" t="s">
        <v>44</v>
      </c>
    </row>
    <row r="133" spans="15:19" x14ac:dyDescent="0.25">
      <c r="O133" s="38">
        <v>141.9</v>
      </c>
      <c r="P133" s="24">
        <v>-1</v>
      </c>
      <c r="Q133" s="25">
        <v>-6.9426492232303724E-2</v>
      </c>
      <c r="R133" s="26">
        <v>2.2204460492503131E-16</v>
      </c>
      <c r="S133" t="s">
        <v>44</v>
      </c>
    </row>
    <row r="134" spans="15:19" x14ac:dyDescent="0.25">
      <c r="O134" s="38">
        <v>143</v>
      </c>
      <c r="P134" s="24">
        <v>-1</v>
      </c>
      <c r="Q134" s="25">
        <v>-6.7085184363175204E-2</v>
      </c>
      <c r="R134" s="26">
        <v>2.2204460492503131E-16</v>
      </c>
      <c r="S134" t="s">
        <v>44</v>
      </c>
    </row>
    <row r="135" spans="15:19" x14ac:dyDescent="0.25">
      <c r="O135" s="38">
        <v>144.10000000000002</v>
      </c>
      <c r="P135" s="24">
        <v>-1</v>
      </c>
      <c r="Q135" s="25">
        <v>-6.4812285373236703E-2</v>
      </c>
      <c r="R135" s="26">
        <v>2.2204460492503131E-16</v>
      </c>
      <c r="S135" t="s">
        <v>44</v>
      </c>
    </row>
    <row r="136" spans="15:19" x14ac:dyDescent="0.25">
      <c r="O136" s="38">
        <v>145.20000000000002</v>
      </c>
      <c r="P136" s="24">
        <v>-1</v>
      </c>
      <c r="Q136" s="25">
        <v>-6.2591541055187355E-2</v>
      </c>
      <c r="R136" s="26">
        <v>2.2204460492503131E-16</v>
      </c>
      <c r="S136" t="s">
        <v>44</v>
      </c>
    </row>
    <row r="137" spans="15:19" x14ac:dyDescent="0.25">
      <c r="O137" s="38">
        <v>146.30000000000001</v>
      </c>
      <c r="P137" s="24">
        <v>-1</v>
      </c>
      <c r="Q137" s="25">
        <v>-6.0430615311021112E-2</v>
      </c>
      <c r="R137" s="26">
        <v>2.2204460492503131E-16</v>
      </c>
      <c r="S137" t="s">
        <v>44</v>
      </c>
    </row>
    <row r="138" spans="15:19" x14ac:dyDescent="0.25">
      <c r="O138" s="38">
        <v>147.4</v>
      </c>
      <c r="P138" s="24">
        <v>-1</v>
      </c>
      <c r="Q138" s="25">
        <v>-5.8329008621892345E-2</v>
      </c>
      <c r="R138" s="26">
        <v>2.2204460492503131E-16</v>
      </c>
      <c r="S138" t="s">
        <v>44</v>
      </c>
    </row>
    <row r="139" spans="15:19" x14ac:dyDescent="0.25">
      <c r="O139" s="38">
        <v>148.5</v>
      </c>
      <c r="P139" s="24">
        <v>-1</v>
      </c>
      <c r="Q139" s="25">
        <v>-5.6278476023532018E-2</v>
      </c>
      <c r="R139" s="26">
        <v>2.2204460492503131E-16</v>
      </c>
      <c r="S139" t="s">
        <v>44</v>
      </c>
    </row>
    <row r="140" spans="15:19" x14ac:dyDescent="0.25">
      <c r="O140" s="38">
        <v>149.60000000000002</v>
      </c>
      <c r="P140" s="24">
        <v>-1</v>
      </c>
      <c r="Q140" s="25">
        <v>-5.4293815157120014E-2</v>
      </c>
      <c r="R140" s="26">
        <v>0</v>
      </c>
      <c r="S140" t="s">
        <v>44</v>
      </c>
    </row>
    <row r="141" spans="15:19" x14ac:dyDescent="0.25">
      <c r="O141" s="38">
        <v>150.70000000000002</v>
      </c>
      <c r="P141" s="24">
        <v>-1</v>
      </c>
      <c r="Q141" s="25">
        <v>-5.2359002721970846E-2</v>
      </c>
      <c r="R141" s="26">
        <v>0</v>
      </c>
      <c r="S141" t="s">
        <v>44</v>
      </c>
    </row>
    <row r="142" spans="15:19" x14ac:dyDescent="0.25">
      <c r="O142" s="38">
        <v>151.80000000000001</v>
      </c>
      <c r="P142" s="24">
        <v>-1</v>
      </c>
      <c r="Q142" s="25">
        <v>-5.0480954330964944E-2</v>
      </c>
      <c r="R142" s="26">
        <v>0</v>
      </c>
      <c r="S142" t="s">
        <v>44</v>
      </c>
    </row>
    <row r="143" spans="15:19" x14ac:dyDescent="0.25">
      <c r="O143" s="38">
        <v>152.9</v>
      </c>
      <c r="P143" s="24">
        <v>-1</v>
      </c>
      <c r="Q143" s="25">
        <v>-4.8658757830070842E-2</v>
      </c>
      <c r="R143" s="26">
        <v>0</v>
      </c>
      <c r="S143" t="s">
        <v>44</v>
      </c>
    </row>
    <row r="144" spans="15:19" x14ac:dyDescent="0.25">
      <c r="O144" s="38">
        <v>154</v>
      </c>
      <c r="P144" s="24">
        <v>-1</v>
      </c>
      <c r="Q144" s="25">
        <v>-4.6884389515862886E-2</v>
      </c>
      <c r="R144" s="26">
        <v>0</v>
      </c>
      <c r="S144" t="s">
        <v>44</v>
      </c>
    </row>
    <row r="145" spans="15:19" x14ac:dyDescent="0.25">
      <c r="O145" s="38">
        <v>155.10000000000002</v>
      </c>
      <c r="P145" s="24">
        <v>-1</v>
      </c>
      <c r="Q145" s="25">
        <v>-4.5171223934417463E-2</v>
      </c>
      <c r="R145" s="26">
        <v>0</v>
      </c>
      <c r="S145" t="s">
        <v>44</v>
      </c>
    </row>
    <row r="146" spans="15:19" x14ac:dyDescent="0.25">
      <c r="O146" s="38">
        <v>156.20000000000002</v>
      </c>
      <c r="P146" s="24">
        <v>-1</v>
      </c>
      <c r="Q146" s="25">
        <v>-4.350410830818776E-2</v>
      </c>
      <c r="R146" s="26">
        <v>0</v>
      </c>
      <c r="S146" t="s">
        <v>44</v>
      </c>
    </row>
    <row r="147" spans="15:19" x14ac:dyDescent="0.25">
      <c r="O147" s="38">
        <v>157.30000000000001</v>
      </c>
      <c r="P147" s="24">
        <v>-1</v>
      </c>
      <c r="Q147" s="25">
        <v>-4.1889135146722434E-2</v>
      </c>
      <c r="R147" s="26">
        <v>0</v>
      </c>
      <c r="S147" t="s">
        <v>44</v>
      </c>
    </row>
    <row r="148" spans="15:19" x14ac:dyDescent="0.25">
      <c r="O148" s="38">
        <v>158.4</v>
      </c>
      <c r="P148" s="24">
        <v>-1</v>
      </c>
      <c r="Q148" s="25">
        <v>-4.0325148930808657E-2</v>
      </c>
      <c r="R148" s="26">
        <v>0</v>
      </c>
      <c r="S148" t="s">
        <v>44</v>
      </c>
    </row>
    <row r="149" spans="15:19" x14ac:dyDescent="0.25">
      <c r="O149" s="38">
        <v>159.5</v>
      </c>
      <c r="P149" s="24">
        <v>-1</v>
      </c>
      <c r="Q149" s="25">
        <v>-3.8804634969649907E-2</v>
      </c>
      <c r="R149" s="26">
        <v>0</v>
      </c>
      <c r="S149" t="s">
        <v>44</v>
      </c>
    </row>
    <row r="150" spans="15:19" x14ac:dyDescent="0.25">
      <c r="O150" s="38">
        <v>160.60000000000002</v>
      </c>
      <c r="P150" s="24">
        <v>-1</v>
      </c>
      <c r="Q150" s="25">
        <v>-3.7339394650660759E-2</v>
      </c>
      <c r="R150" s="26">
        <v>0</v>
      </c>
      <c r="S150" t="s">
        <v>44</v>
      </c>
    </row>
    <row r="151" spans="15:19" x14ac:dyDescent="0.25">
      <c r="O151" s="38">
        <v>161.70000000000002</v>
      </c>
      <c r="P151" s="24">
        <v>-1</v>
      </c>
      <c r="Q151" s="25">
        <v>-3.5915547750035158E-2</v>
      </c>
      <c r="R151" s="26">
        <v>0</v>
      </c>
      <c r="S151" t="s">
        <v>44</v>
      </c>
    </row>
    <row r="152" spans="15:19" x14ac:dyDescent="0.25">
      <c r="O152" s="38">
        <v>162.80000000000001</v>
      </c>
      <c r="P152" s="24">
        <v>-1</v>
      </c>
      <c r="Q152" s="25">
        <v>-3.4538349996188392E-2</v>
      </c>
      <c r="R152" s="26">
        <v>0</v>
      </c>
      <c r="S152" t="s">
        <v>44</v>
      </c>
    </row>
    <row r="153" spans="15:19" x14ac:dyDescent="0.25">
      <c r="O153" s="38">
        <v>163.9</v>
      </c>
      <c r="P153" s="24">
        <v>-1</v>
      </c>
      <c r="Q153" s="25">
        <v>-3.3206529834447635E-2</v>
      </c>
      <c r="R153" s="26">
        <v>0</v>
      </c>
      <c r="S153" t="s">
        <v>44</v>
      </c>
    </row>
    <row r="154" spans="15:19" x14ac:dyDescent="0.25">
      <c r="O154" s="38">
        <v>165</v>
      </c>
      <c r="P154" s="24">
        <v>-1</v>
      </c>
      <c r="Q154" s="25">
        <v>-3.1913256142818272E-2</v>
      </c>
      <c r="R154" s="26">
        <v>0</v>
      </c>
      <c r="S154" t="s">
        <v>44</v>
      </c>
    </row>
    <row r="155" spans="15:19" x14ac:dyDescent="0.25">
      <c r="O155" s="38">
        <v>166.10000000000002</v>
      </c>
      <c r="P155" s="24">
        <v>-1</v>
      </c>
      <c r="Q155" s="25">
        <v>-3.0668723401426776E-2</v>
      </c>
      <c r="R155" s="26">
        <v>0</v>
      </c>
      <c r="S155" t="s">
        <v>44</v>
      </c>
    </row>
    <row r="156" spans="15:19" x14ac:dyDescent="0.25">
      <c r="O156" s="38">
        <v>167.20000000000002</v>
      </c>
      <c r="P156" s="24">
        <v>-1</v>
      </c>
      <c r="Q156" s="25">
        <v>-2.9460542198701874E-2</v>
      </c>
      <c r="R156" s="26">
        <v>0</v>
      </c>
      <c r="S156" t="s">
        <v>44</v>
      </c>
    </row>
    <row r="157" spans="15:19" x14ac:dyDescent="0.25">
      <c r="O157" s="38">
        <v>168.3</v>
      </c>
      <c r="P157" s="24">
        <v>-1</v>
      </c>
      <c r="Q157" s="25">
        <v>-2.8293157728111772E-2</v>
      </c>
      <c r="R157" s="26">
        <v>0</v>
      </c>
      <c r="S157" t="s">
        <v>44</v>
      </c>
    </row>
    <row r="158" spans="15:19" x14ac:dyDescent="0.25">
      <c r="O158" s="38">
        <v>169.4</v>
      </c>
      <c r="P158" s="24">
        <v>-1</v>
      </c>
      <c r="Q158" s="25">
        <v>-2.7165272865466307E-2</v>
      </c>
      <c r="R158" s="26">
        <v>0</v>
      </c>
      <c r="S158" t="s">
        <v>44</v>
      </c>
    </row>
    <row r="159" spans="15:19" x14ac:dyDescent="0.25">
      <c r="O159" s="38">
        <v>170.5</v>
      </c>
      <c r="P159" s="24">
        <v>-1</v>
      </c>
      <c r="Q159" s="25">
        <v>-2.6070828650324514E-2</v>
      </c>
      <c r="R159" s="26">
        <v>0</v>
      </c>
      <c r="S159" t="s">
        <v>44</v>
      </c>
    </row>
    <row r="160" spans="15:19" x14ac:dyDescent="0.25">
      <c r="O160" s="38">
        <v>171.60000000000002</v>
      </c>
      <c r="P160" s="24">
        <v>-1</v>
      </c>
      <c r="Q160" s="25">
        <v>-2.5018456038880421E-2</v>
      </c>
      <c r="R160" s="26">
        <v>-4.4408920985006262E-16</v>
      </c>
      <c r="S160" t="s">
        <v>44</v>
      </c>
    </row>
    <row r="161" spans="15:19" x14ac:dyDescent="0.25">
      <c r="O161" s="38">
        <v>172.70000000000002</v>
      </c>
      <c r="P161" s="24">
        <v>-1</v>
      </c>
      <c r="Q161" s="25">
        <v>-2.3997340367522317E-2</v>
      </c>
      <c r="R161" s="26">
        <v>-4.4408920985006262E-16</v>
      </c>
      <c r="S161" t="s">
        <v>44</v>
      </c>
    </row>
    <row r="162" spans="15:19" x14ac:dyDescent="0.25">
      <c r="O162" s="38">
        <v>173.8</v>
      </c>
      <c r="P162" s="24">
        <v>-1</v>
      </c>
      <c r="Q162" s="25">
        <v>-2.3011166334083771E-2</v>
      </c>
      <c r="R162" s="26">
        <v>-4.4408920985006262E-16</v>
      </c>
      <c r="S162" t="s">
        <v>44</v>
      </c>
    </row>
    <row r="163" spans="15:19" x14ac:dyDescent="0.25">
      <c r="O163" s="38">
        <v>174.9</v>
      </c>
      <c r="P163" s="24">
        <v>-1</v>
      </c>
      <c r="Q163" s="25">
        <v>-2.2058671502517876E-2</v>
      </c>
      <c r="R163" s="26">
        <v>-4.4408920985006262E-16</v>
      </c>
      <c r="S163" t="s">
        <v>44</v>
      </c>
    </row>
    <row r="164" spans="15:19" x14ac:dyDescent="0.25">
      <c r="O164" s="38">
        <v>176</v>
      </c>
      <c r="P164" s="24">
        <v>-1</v>
      </c>
      <c r="Q164" s="25">
        <v>-2.1134595971689558E-2</v>
      </c>
      <c r="R164" s="26">
        <v>-4.4408920985006262E-16</v>
      </c>
      <c r="S164" t="s">
        <v>44</v>
      </c>
    </row>
    <row r="165" spans="15:19" x14ac:dyDescent="0.25">
      <c r="O165" s="38">
        <v>177.10000000000002</v>
      </c>
      <c r="P165" s="24">
        <v>-1</v>
      </c>
      <c r="Q165" s="25">
        <v>-2.0246097466629333E-2</v>
      </c>
      <c r="R165" s="26">
        <v>0</v>
      </c>
      <c r="S165" t="s">
        <v>44</v>
      </c>
    </row>
    <row r="166" spans="15:19" x14ac:dyDescent="0.25">
      <c r="O166" s="38">
        <v>178.20000000000002</v>
      </c>
      <c r="P166" s="24">
        <v>-1</v>
      </c>
      <c r="Q166" s="25">
        <v>-1.9383927520686295E-2</v>
      </c>
      <c r="R166" s="26">
        <v>0</v>
      </c>
      <c r="S166" t="s">
        <v>44</v>
      </c>
    </row>
    <row r="167" spans="15:19" x14ac:dyDescent="0.25">
      <c r="O167" s="38">
        <v>179.3</v>
      </c>
      <c r="P167" s="24">
        <v>-1</v>
      </c>
      <c r="Q167" s="25">
        <v>-1.8551072494731632E-2</v>
      </c>
      <c r="R167" s="26">
        <v>0</v>
      </c>
      <c r="S167" t="s">
        <v>44</v>
      </c>
    </row>
    <row r="168" spans="15:19" x14ac:dyDescent="0.25">
      <c r="O168" s="38">
        <v>180.4</v>
      </c>
      <c r="P168" s="24">
        <v>-1</v>
      </c>
      <c r="Q168" s="25">
        <v>-1.7746341492926612E-2</v>
      </c>
      <c r="R168" s="26">
        <v>0</v>
      </c>
      <c r="S168" t="s">
        <v>44</v>
      </c>
    </row>
    <row r="169" spans="15:19" x14ac:dyDescent="0.25">
      <c r="O169" s="38">
        <v>181.50000000000003</v>
      </c>
      <c r="P169" s="24">
        <v>-1</v>
      </c>
      <c r="Q169" s="25">
        <v>-1.6965258965326326E-2</v>
      </c>
      <c r="R169" s="26">
        <v>4.4408920985006262E-16</v>
      </c>
      <c r="S169" t="s">
        <v>44</v>
      </c>
    </row>
    <row r="170" spans="15:19" x14ac:dyDescent="0.25">
      <c r="O170" s="38">
        <v>182.60000000000002</v>
      </c>
      <c r="P170" s="24">
        <v>-1</v>
      </c>
      <c r="Q170" s="25">
        <v>-1.6213624447468235E-2</v>
      </c>
      <c r="R170" s="26">
        <v>4.4408920985006262E-16</v>
      </c>
      <c r="S170" t="s">
        <v>44</v>
      </c>
    </row>
    <row r="171" spans="15:19" x14ac:dyDescent="0.25">
      <c r="O171" s="38">
        <v>183.70000000000002</v>
      </c>
      <c r="P171" s="24">
        <v>-1</v>
      </c>
      <c r="Q171" s="25">
        <v>-1.5483687911041539E-2</v>
      </c>
      <c r="R171" s="26">
        <v>4.4408920985006262E-16</v>
      </c>
      <c r="S171" t="s">
        <v>44</v>
      </c>
    </row>
    <row r="172" spans="15:19" x14ac:dyDescent="0.25">
      <c r="O172" s="38">
        <v>184.8</v>
      </c>
      <c r="P172" s="24">
        <v>-1</v>
      </c>
      <c r="Q172" s="25">
        <v>-1.4777803644317749E-2</v>
      </c>
      <c r="R172" s="26">
        <v>4.4408920985006262E-16</v>
      </c>
      <c r="S172" t="s">
        <v>44</v>
      </c>
    </row>
    <row r="173" spans="15:19" x14ac:dyDescent="0.25">
      <c r="O173" s="38">
        <v>185.9</v>
      </c>
      <c r="P173" s="24">
        <v>-1</v>
      </c>
      <c r="Q173" s="25">
        <v>-1.4094871909371105E-2</v>
      </c>
      <c r="R173" s="26">
        <v>4.4408920985006262E-16</v>
      </c>
      <c r="S173" t="s">
        <v>44</v>
      </c>
    </row>
    <row r="174" spans="15:19" x14ac:dyDescent="0.25">
      <c r="O174" s="38">
        <v>187.00000000000003</v>
      </c>
      <c r="P174" s="24">
        <v>-1</v>
      </c>
      <c r="Q174" s="25">
        <v>-1.3431160893406617E-2</v>
      </c>
      <c r="R174" s="26">
        <v>0</v>
      </c>
      <c r="S174" t="s">
        <v>44</v>
      </c>
    </row>
    <row r="175" spans="15:19" x14ac:dyDescent="0.25">
      <c r="O175" s="38">
        <v>188.10000000000002</v>
      </c>
      <c r="P175" s="24">
        <v>-1</v>
      </c>
      <c r="Q175" s="25">
        <v>-1.2791236314356724E-2</v>
      </c>
      <c r="R175" s="26">
        <v>0</v>
      </c>
      <c r="S175" t="s">
        <v>44</v>
      </c>
    </row>
    <row r="176" spans="15:19" x14ac:dyDescent="0.25">
      <c r="O176" s="38">
        <v>189.20000000000002</v>
      </c>
      <c r="P176" s="24">
        <v>-1</v>
      </c>
      <c r="Q176" s="25">
        <v>-1.2168744731210669E-2</v>
      </c>
      <c r="R176" s="26">
        <v>0</v>
      </c>
      <c r="S176" t="s">
        <v>44</v>
      </c>
    </row>
    <row r="177" spans="15:19" x14ac:dyDescent="0.25">
      <c r="O177" s="38">
        <v>190.3</v>
      </c>
      <c r="P177" s="24">
        <v>-1</v>
      </c>
      <c r="Q177" s="25">
        <v>-1.1565473570086937E-2</v>
      </c>
      <c r="R177" s="26">
        <v>0</v>
      </c>
      <c r="S177" t="s">
        <v>44</v>
      </c>
    </row>
    <row r="178" spans="15:19" x14ac:dyDescent="0.25">
      <c r="O178" s="38">
        <v>191.4</v>
      </c>
      <c r="P178" s="24">
        <v>-1</v>
      </c>
      <c r="Q178" s="25">
        <v>-1.0980421826488179E-2</v>
      </c>
      <c r="R178" s="26">
        <v>0</v>
      </c>
      <c r="S178" t="s">
        <v>44</v>
      </c>
    </row>
    <row r="179" spans="15:19" x14ac:dyDescent="0.25">
      <c r="O179" s="38">
        <v>192.50000000000003</v>
      </c>
      <c r="P179" s="24">
        <v>-1</v>
      </c>
      <c r="Q179" s="25">
        <v>-1.0410546563241632E-2</v>
      </c>
      <c r="R179" s="26">
        <v>0</v>
      </c>
      <c r="S179" t="s">
        <v>44</v>
      </c>
    </row>
    <row r="180" spans="15:19" x14ac:dyDescent="0.25">
      <c r="O180" s="38">
        <v>193.60000000000002</v>
      </c>
      <c r="P180" s="24">
        <v>-1</v>
      </c>
      <c r="Q180" s="25">
        <v>-9.8593032990858601E-3</v>
      </c>
      <c r="R180" s="26">
        <v>0</v>
      </c>
      <c r="S180" t="s">
        <v>44</v>
      </c>
    </row>
    <row r="181" spans="15:19" x14ac:dyDescent="0.25">
      <c r="O181" s="38">
        <v>194.70000000000002</v>
      </c>
      <c r="P181" s="24">
        <v>-1</v>
      </c>
      <c r="Q181" s="25">
        <v>-9.3216172507790216E-3</v>
      </c>
      <c r="R181" s="26">
        <v>0</v>
      </c>
      <c r="S181" t="s">
        <v>44</v>
      </c>
    </row>
    <row r="182" spans="15:19" x14ac:dyDescent="0.25">
      <c r="O182" s="38">
        <v>195.8</v>
      </c>
      <c r="P182" s="24">
        <v>-1</v>
      </c>
      <c r="Q182" s="25">
        <v>-8.7987701060211893E-3</v>
      </c>
      <c r="R182" s="26">
        <v>0</v>
      </c>
      <c r="S182" t="s">
        <v>44</v>
      </c>
    </row>
    <row r="183" spans="15:19" x14ac:dyDescent="0.25">
      <c r="O183" s="38">
        <v>196.9</v>
      </c>
      <c r="P183" s="24">
        <v>-1</v>
      </c>
      <c r="Q183" s="25">
        <v>-8.2898592572593615E-3</v>
      </c>
      <c r="R183" s="26">
        <v>0</v>
      </c>
      <c r="S183" t="s">
        <v>44</v>
      </c>
    </row>
    <row r="184" spans="15:19" x14ac:dyDescent="0.25">
      <c r="O184" s="38">
        <v>198.00000000000003</v>
      </c>
      <c r="P184" s="24">
        <v>-1</v>
      </c>
      <c r="Q184" s="25">
        <v>-7.792469757567662E-3</v>
      </c>
      <c r="R184" s="26">
        <v>8.8817841970012523E-16</v>
      </c>
      <c r="S184" t="s">
        <v>44</v>
      </c>
    </row>
    <row r="185" spans="15:19" x14ac:dyDescent="0.25">
      <c r="O185" s="38">
        <v>199.10000000000002</v>
      </c>
      <c r="P185" s="24">
        <v>-1</v>
      </c>
      <c r="Q185" s="25">
        <v>-7.3090637359332746E-3</v>
      </c>
      <c r="R185" s="26">
        <v>8.8817841970012523E-16</v>
      </c>
      <c r="S185" t="s">
        <v>44</v>
      </c>
    </row>
    <row r="186" spans="15:19" x14ac:dyDescent="0.25">
      <c r="O186" s="38">
        <v>200.20000000000002</v>
      </c>
      <c r="P186" s="24">
        <v>-1</v>
      </c>
      <c r="Q186" s="25">
        <v>-6.835723277857488E-3</v>
      </c>
      <c r="R186" s="26">
        <v>8.8817841970012523E-16</v>
      </c>
      <c r="S186" t="s">
        <v>44</v>
      </c>
    </row>
    <row r="187" spans="15:19" x14ac:dyDescent="0.25">
      <c r="O187" s="38">
        <v>201.3</v>
      </c>
      <c r="P187" s="24">
        <v>-1</v>
      </c>
      <c r="Q187" s="25">
        <v>-6.373279853154481E-3</v>
      </c>
      <c r="R187" s="26">
        <v>8.8817841970012523E-16</v>
      </c>
      <c r="S187" t="s">
        <v>44</v>
      </c>
    </row>
    <row r="188" spans="15:19" x14ac:dyDescent="0.25">
      <c r="O188" s="38">
        <v>202.4</v>
      </c>
      <c r="P188" s="24">
        <v>-1</v>
      </c>
      <c r="Q188" s="25">
        <v>-5.9209241360885009E-3</v>
      </c>
      <c r="R188" s="26">
        <v>8.8817841970012523E-16</v>
      </c>
      <c r="S188" t="s">
        <v>44</v>
      </c>
    </row>
    <row r="189" spans="15:19" x14ac:dyDescent="0.25">
      <c r="O189" s="38">
        <v>203.50000000000003</v>
      </c>
      <c r="P189" s="24">
        <v>-1</v>
      </c>
      <c r="Q189" s="25">
        <v>-5.4768077301238166E-3</v>
      </c>
      <c r="R189" s="26">
        <v>0</v>
      </c>
      <c r="S189" t="s">
        <v>44</v>
      </c>
    </row>
    <row r="190" spans="15:19" x14ac:dyDescent="0.25">
      <c r="O190" s="38">
        <v>204.60000000000002</v>
      </c>
      <c r="P190" s="24">
        <v>-1</v>
      </c>
      <c r="Q190" s="25">
        <v>-5.042506228135798E-3</v>
      </c>
      <c r="R190" s="26">
        <v>0</v>
      </c>
      <c r="S190" t="s">
        <v>44</v>
      </c>
    </row>
    <row r="191" spans="15:19" x14ac:dyDescent="0.25">
      <c r="O191" s="38">
        <v>205.70000000000002</v>
      </c>
      <c r="P191" s="24">
        <v>-1</v>
      </c>
      <c r="Q191" s="25">
        <v>-4.6151406597415888E-3</v>
      </c>
      <c r="R191" s="26">
        <v>0</v>
      </c>
      <c r="S191" t="s">
        <v>44</v>
      </c>
    </row>
    <row r="192" spans="15:19" x14ac:dyDescent="0.25">
      <c r="O192" s="38">
        <v>206.8</v>
      </c>
      <c r="P192" s="24">
        <v>-1</v>
      </c>
      <c r="Q192" s="25">
        <v>-4.1951417075976527E-3</v>
      </c>
      <c r="R192" s="26">
        <v>0</v>
      </c>
      <c r="S192" t="s">
        <v>44</v>
      </c>
    </row>
    <row r="193" spans="15:19" x14ac:dyDescent="0.25">
      <c r="O193" s="38">
        <v>207.9</v>
      </c>
      <c r="P193" s="24">
        <v>-1</v>
      </c>
      <c r="Q193" s="25">
        <v>-3.7817857065343677E-3</v>
      </c>
      <c r="R193" s="26">
        <v>0</v>
      </c>
      <c r="S193" t="s">
        <v>44</v>
      </c>
    </row>
    <row r="194" spans="15:19" x14ac:dyDescent="0.25">
      <c r="O194" s="38">
        <v>209.00000000000003</v>
      </c>
      <c r="P194" s="24">
        <v>-1</v>
      </c>
      <c r="Q194" s="25">
        <v>-3.373732180437647E-3</v>
      </c>
      <c r="R194" s="26">
        <v>0</v>
      </c>
      <c r="S194" t="s">
        <v>44</v>
      </c>
    </row>
    <row r="195" spans="15:19" x14ac:dyDescent="0.25">
      <c r="O195" s="38">
        <v>210.10000000000002</v>
      </c>
      <c r="P195" s="24">
        <v>-1</v>
      </c>
      <c r="Q195" s="25">
        <v>-2.9717659390785696E-3</v>
      </c>
      <c r="R195" s="26">
        <v>0</v>
      </c>
      <c r="S195" t="s">
        <v>44</v>
      </c>
    </row>
    <row r="196" spans="15:19" x14ac:dyDescent="0.25">
      <c r="O196" s="38">
        <v>211.20000000000002</v>
      </c>
      <c r="P196" s="24">
        <v>-1</v>
      </c>
      <c r="Q196" s="25">
        <v>-2.5739372876695931E-3</v>
      </c>
      <c r="R196" s="26">
        <v>0</v>
      </c>
      <c r="S196" t="s">
        <v>44</v>
      </c>
    </row>
    <row r="197" spans="15:19" x14ac:dyDescent="0.25">
      <c r="O197" s="38">
        <v>212.3</v>
      </c>
      <c r="P197" s="24">
        <v>-1</v>
      </c>
      <c r="Q197" s="25">
        <v>-2.1803196342792502E-3</v>
      </c>
      <c r="R197" s="26">
        <v>0</v>
      </c>
      <c r="S197" t="s">
        <v>44</v>
      </c>
    </row>
    <row r="198" spans="15:19" x14ac:dyDescent="0.25">
      <c r="O198" s="38">
        <v>213.4</v>
      </c>
      <c r="P198" s="24">
        <v>-1</v>
      </c>
      <c r="Q198" s="25">
        <v>-1.7902664176078107E-3</v>
      </c>
      <c r="R198" s="26">
        <v>0</v>
      </c>
      <c r="S198" t="s">
        <v>44</v>
      </c>
    </row>
    <row r="199" spans="15:19" x14ac:dyDescent="0.25">
      <c r="O199" s="38">
        <v>214.50000000000003</v>
      </c>
      <c r="P199" s="24">
        <v>-1</v>
      </c>
      <c r="Q199" s="25">
        <v>-1.4028910876447359E-3</v>
      </c>
      <c r="R199" s="26">
        <v>0</v>
      </c>
      <c r="S199" t="s">
        <v>44</v>
      </c>
    </row>
    <row r="200" spans="15:19" x14ac:dyDescent="0.25">
      <c r="O200" s="38">
        <v>215.60000000000002</v>
      </c>
      <c r="P200" s="24">
        <v>-1</v>
      </c>
      <c r="Q200" s="25">
        <v>-1.0182724780543931E-3</v>
      </c>
      <c r="R200" s="26">
        <v>0</v>
      </c>
      <c r="S200" t="s">
        <v>44</v>
      </c>
    </row>
    <row r="201" spans="15:19" x14ac:dyDescent="0.25">
      <c r="O201" s="38">
        <v>216.70000000000002</v>
      </c>
      <c r="P201" s="24">
        <v>-1</v>
      </c>
      <c r="Q201" s="25">
        <v>-6.3529078901362434E-4</v>
      </c>
      <c r="R201" s="26">
        <v>0</v>
      </c>
      <c r="S201" t="s">
        <v>44</v>
      </c>
    </row>
    <row r="202" spans="15:19" x14ac:dyDescent="0.25">
      <c r="O202" s="38">
        <v>217.8</v>
      </c>
      <c r="P202" s="24">
        <v>-1</v>
      </c>
      <c r="Q202" s="25">
        <v>-2.5370030473614917E-4</v>
      </c>
      <c r="R202" s="26">
        <v>0</v>
      </c>
      <c r="S202" t="s">
        <v>44</v>
      </c>
    </row>
    <row r="203" spans="15:19" x14ac:dyDescent="0.25">
      <c r="O203" s="39">
        <v>218.9</v>
      </c>
      <c r="P203" s="27">
        <v>-1</v>
      </c>
      <c r="Q203" s="28">
        <v>1.2707690071640375E-4</v>
      </c>
      <c r="R203" s="29">
        <v>0</v>
      </c>
      <c r="S203" t="s">
        <v>44</v>
      </c>
    </row>
  </sheetData>
  <mergeCells count="5">
    <mergeCell ref="O1:R1"/>
    <mergeCell ref="B2:L2"/>
    <mergeCell ref="P2:R2"/>
    <mergeCell ref="B3:D3"/>
    <mergeCell ref="C12:D12"/>
  </mergeCells>
  <dataValidations count="3">
    <dataValidation type="list" allowBlank="1" showInputMessage="1" showErrorMessage="1" sqref="D5">
      <formula1>"On, Off"</formula1>
    </dataValidation>
    <dataValidation type="list" allowBlank="1" showInputMessage="1" showErrorMessage="1" sqref="H13">
      <formula1>"Explicit, ExplicitRichardson"</formula1>
    </dataValidation>
    <dataValidation type="list" allowBlank="1" showInputMessage="1" showErrorMessage="1" sqref="H6 J6 L6">
      <formula1>"Call, Put, BinaryCall, BinaryPut, Forward"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203"/>
  <sheetViews>
    <sheetView zoomScale="85" zoomScaleNormal="85" workbookViewId="0">
      <selection activeCell="H11" sqref="H11"/>
    </sheetView>
  </sheetViews>
  <sheetFormatPr defaultRowHeight="15" x14ac:dyDescent="0.25"/>
  <cols>
    <col min="2" max="2" width="17.42578125" bestFit="1" customWidth="1"/>
    <col min="3" max="3" width="19.42578125" bestFit="1" customWidth="1"/>
    <col min="4" max="4" width="40.85546875" customWidth="1"/>
    <col min="5" max="6" width="11" bestFit="1" customWidth="1"/>
    <col min="7" max="7" width="16.7109375" customWidth="1"/>
    <col min="8" max="8" width="18.5703125" customWidth="1"/>
    <col min="9" max="12" width="16.7109375" customWidth="1"/>
    <col min="17" max="17" width="13.42578125" bestFit="1" customWidth="1"/>
    <col min="18" max="18" width="13.42578125" customWidth="1"/>
  </cols>
  <sheetData>
    <row r="1" spans="2:22" x14ac:dyDescent="0.25">
      <c r="O1" s="63" t="s">
        <v>34</v>
      </c>
      <c r="P1" s="63"/>
      <c r="Q1" s="63"/>
      <c r="R1" s="63"/>
      <c r="S1" s="63"/>
      <c r="T1" s="63"/>
      <c r="U1" s="63"/>
    </row>
    <row r="2" spans="2:22" ht="20.25" thickBot="1" x14ac:dyDescent="0.35">
      <c r="B2" s="64" t="s">
        <v>58</v>
      </c>
      <c r="C2" s="64"/>
      <c r="D2" s="64"/>
      <c r="E2" s="64"/>
      <c r="F2" s="64"/>
      <c r="G2" s="64"/>
      <c r="H2" s="64"/>
      <c r="I2" s="64"/>
      <c r="J2" s="64"/>
      <c r="K2" s="64"/>
      <c r="L2" s="64"/>
      <c r="O2" s="37" t="s">
        <v>23</v>
      </c>
      <c r="P2" s="65" t="s">
        <v>25</v>
      </c>
      <c r="Q2" s="66"/>
      <c r="R2" s="67"/>
      <c r="S2" s="68" t="s">
        <v>26</v>
      </c>
      <c r="T2" s="69"/>
      <c r="U2" s="70"/>
      <c r="V2" t="s">
        <v>44</v>
      </c>
    </row>
    <row r="3" spans="2:22" ht="15.75" thickTop="1" x14ac:dyDescent="0.25">
      <c r="B3" s="71" t="s">
        <v>0</v>
      </c>
      <c r="C3" s="71"/>
      <c r="D3" s="71"/>
      <c r="O3" s="38"/>
      <c r="P3" s="24" t="s">
        <v>21</v>
      </c>
      <c r="Q3" s="40" t="s">
        <v>47</v>
      </c>
      <c r="R3" s="26" t="s">
        <v>41</v>
      </c>
      <c r="S3" s="30" t="s">
        <v>21</v>
      </c>
      <c r="T3" s="41" t="s">
        <v>47</v>
      </c>
      <c r="U3" s="32" t="s">
        <v>41</v>
      </c>
      <c r="V3" t="s">
        <v>44</v>
      </c>
    </row>
    <row r="4" spans="2:22" x14ac:dyDescent="0.25">
      <c r="O4" s="38">
        <f t="array" ref="O4:O203">_xll.matrix_data(C14)</f>
        <v>15.147186257614294</v>
      </c>
      <c r="P4" s="24">
        <f t="array" ref="P4:P203">_xll.matrix_data(C19)</f>
        <v>0</v>
      </c>
      <c r="Q4" s="25">
        <f t="array" ref="Q4:Q203">_xll.matrix_data(C18)</f>
        <v>2.6593437783714166E-16</v>
      </c>
      <c r="R4" s="26" t="str">
        <f t="array" ref="R4:R203">_xll.matrix_data(C22)</f>
        <v>Identity `Identity `residual_payoff`not found`not found</v>
      </c>
      <c r="S4" s="33">
        <f t="array" ref="S4:S203">_xll.matrix_data(D19)</f>
        <v>0</v>
      </c>
      <c r="T4" s="31">
        <f t="array" ref="T4:T203">_xll.matrix_data(D18)</f>
        <v>-1.4316801029119331E-10</v>
      </c>
      <c r="U4" s="32" t="str">
        <f t="array" ref="U4:U203">_xll.matrix_data(D22)</f>
        <v>Identity `Identity `residual_payoff`not found`not found</v>
      </c>
      <c r="V4" t="s">
        <v>44</v>
      </c>
    </row>
    <row r="5" spans="2:22" x14ac:dyDescent="0.25">
      <c r="C5" t="s">
        <v>45</v>
      </c>
      <c r="D5" s="51" t="s">
        <v>46</v>
      </c>
      <c r="G5" s="9" t="s">
        <v>3</v>
      </c>
      <c r="H5" s="10" t="s">
        <v>11</v>
      </c>
      <c r="I5" s="9" t="s">
        <v>3</v>
      </c>
      <c r="J5" s="10" t="s">
        <v>11</v>
      </c>
      <c r="K5" s="9" t="s">
        <v>3</v>
      </c>
      <c r="L5" s="10" t="s">
        <v>11</v>
      </c>
      <c r="O5" s="38">
        <v>18.541298807309722</v>
      </c>
      <c r="P5" s="24">
        <v>0</v>
      </c>
      <c r="Q5" s="25">
        <v>-3.045168204920758E-18</v>
      </c>
      <c r="R5" s="26" t="str">
        <v>Identity `Identity `residual_payoff`not found`not found</v>
      </c>
      <c r="S5" s="33">
        <v>0</v>
      </c>
      <c r="T5" s="31">
        <v>1.1292026262744664E-12</v>
      </c>
      <c r="U5" s="32" t="str">
        <v>Identity `Identity `residual_payoff`not found`not found</v>
      </c>
      <c r="V5" t="s">
        <v>44</v>
      </c>
    </row>
    <row r="6" spans="2:22" x14ac:dyDescent="0.25">
      <c r="B6" t="s">
        <v>29</v>
      </c>
      <c r="C6" s="9" t="s">
        <v>20</v>
      </c>
      <c r="D6" s="10" t="str">
        <f>K15</f>
        <v>@@5:class Common::Portfolio</v>
      </c>
      <c r="G6" s="11" t="s">
        <v>12</v>
      </c>
      <c r="H6" s="12" t="s">
        <v>5</v>
      </c>
      <c r="I6" s="11" t="s">
        <v>12</v>
      </c>
      <c r="J6" s="12" t="s">
        <v>5</v>
      </c>
      <c r="K6" s="11" t="s">
        <v>12</v>
      </c>
      <c r="L6" s="12" t="s">
        <v>5</v>
      </c>
      <c r="O6" s="38">
        <v>21.935411357005151</v>
      </c>
      <c r="P6" s="24">
        <v>0</v>
      </c>
      <c r="Q6" s="25">
        <v>-3.6378672992440453E-16</v>
      </c>
      <c r="R6" s="26" t="str">
        <v>Identity `Identity `residual_payoff`not found`not found</v>
      </c>
      <c r="S6" s="33">
        <v>0</v>
      </c>
      <c r="T6" s="31">
        <v>9.4178037031020012E-11</v>
      </c>
      <c r="U6" s="32" t="str">
        <v>Identity `Identity `residual_payoff`not found`not found</v>
      </c>
      <c r="V6" t="s">
        <v>44</v>
      </c>
    </row>
    <row r="7" spans="2:22" x14ac:dyDescent="0.25">
      <c r="B7" t="s">
        <v>28</v>
      </c>
      <c r="C7" s="11" t="s">
        <v>27</v>
      </c>
      <c r="D7" s="12" t="str">
        <f>G21</f>
        <v>@@4:Quotes</v>
      </c>
      <c r="G7" s="11" t="s">
        <v>4</v>
      </c>
      <c r="H7" s="12">
        <v>100</v>
      </c>
      <c r="I7" s="11" t="s">
        <v>4</v>
      </c>
      <c r="J7" s="12">
        <v>90</v>
      </c>
      <c r="K7" s="11" t="s">
        <v>4</v>
      </c>
      <c r="L7" s="12">
        <v>110</v>
      </c>
      <c r="O7" s="38">
        <v>25.32952390670058</v>
      </c>
      <c r="P7" s="24">
        <v>0</v>
      </c>
      <c r="Q7" s="25">
        <v>-1.6752925263173942E-14</v>
      </c>
      <c r="R7" s="26" t="str">
        <v>Identity `Identity `residual_payoff`not found`not found</v>
      </c>
      <c r="S7" s="33">
        <v>0</v>
      </c>
      <c r="T7" s="31">
        <v>1.192671979419675E-9</v>
      </c>
      <c r="U7" s="32" t="str">
        <v>Identity `Identity `residual_payoff`not found`not found</v>
      </c>
      <c r="V7" t="s">
        <v>44</v>
      </c>
    </row>
    <row r="8" spans="2:22" x14ac:dyDescent="0.25">
      <c r="B8" t="s">
        <v>8</v>
      </c>
      <c r="C8" s="11" t="s">
        <v>13</v>
      </c>
      <c r="D8" s="12" t="str">
        <f>_xll.fdm_parameters_create(G14)</f>
        <v>@@21:class FD::FiniteDifferenceParameters</v>
      </c>
      <c r="G8" s="11" t="s">
        <v>2</v>
      </c>
      <c r="H8" s="15">
        <v>0.5</v>
      </c>
      <c r="I8" s="11" t="s">
        <v>2</v>
      </c>
      <c r="J8" s="15">
        <f>H8</f>
        <v>0.5</v>
      </c>
      <c r="K8" s="11" t="s">
        <v>2</v>
      </c>
      <c r="L8" s="15">
        <f>H8</f>
        <v>0.5</v>
      </c>
      <c r="O8" s="38">
        <v>28.723636456396008</v>
      </c>
      <c r="P8" s="24">
        <v>0</v>
      </c>
      <c r="Q8" s="25">
        <v>-5.2872181633053521E-13</v>
      </c>
      <c r="R8" s="26" t="str">
        <v>Identity `Identity `residual_payoff`not found`not found</v>
      </c>
      <c r="S8" s="33">
        <v>0</v>
      </c>
      <c r="T8" s="31">
        <v>-1.088848651430581E-8</v>
      </c>
      <c r="U8" s="32" t="str">
        <v>Identity `Identity `residual_payoff`not found`not found</v>
      </c>
      <c r="V8" t="s">
        <v>44</v>
      </c>
    </row>
    <row r="9" spans="2:22" x14ac:dyDescent="0.25">
      <c r="B9" t="s">
        <v>9</v>
      </c>
      <c r="C9" s="11" t="s">
        <v>7</v>
      </c>
      <c r="D9" s="12" t="str">
        <f>_xll.fdm_marketdata_create(I15)</f>
        <v>@@13:class Financials::MarketData</v>
      </c>
      <c r="G9" s="13" t="str">
        <f>_xll.dictionary_create(G5:H8)</f>
        <v>@@24:class Common::XDictionary</v>
      </c>
      <c r="H9" s="14"/>
      <c r="I9" s="13" t="str">
        <f>_xll.dictionary_create(I5:J8)</f>
        <v>@@21:class Common::XDictionary</v>
      </c>
      <c r="J9" s="14"/>
      <c r="K9" s="13" t="str">
        <f>_xll.dictionary_create(K5:L8)</f>
        <v>@@22:class Common::XDictionary</v>
      </c>
      <c r="L9" s="14"/>
      <c r="O9" s="38">
        <v>32.117749006091429</v>
      </c>
      <c r="P9" s="24">
        <v>0</v>
      </c>
      <c r="Q9" s="25">
        <v>-1.3094105122242502E-11</v>
      </c>
      <c r="R9" s="26" t="str">
        <v>Identity `Identity `residual_payoff`not found`not found</v>
      </c>
      <c r="S9" s="33">
        <v>0</v>
      </c>
      <c r="T9" s="31">
        <v>-1.0537480600064629E-7</v>
      </c>
      <c r="U9" s="32" t="str">
        <v>Identity `Identity `residual_payoff`not found`not found</v>
      </c>
      <c r="V9" t="s">
        <v>44</v>
      </c>
    </row>
    <row r="10" spans="2:22" x14ac:dyDescent="0.25">
      <c r="C10" s="11" t="s">
        <v>30</v>
      </c>
      <c r="D10" s="52" t="s">
        <v>51</v>
      </c>
      <c r="O10" s="38">
        <v>35.511861555786865</v>
      </c>
      <c r="P10" s="24">
        <v>0</v>
      </c>
      <c r="Q10" s="25">
        <v>-1.9802310961710218E-10</v>
      </c>
      <c r="R10" s="26" t="str">
        <v>Identity `Identity `residual_payoff`not found`not found</v>
      </c>
      <c r="S10" s="33">
        <v>0</v>
      </c>
      <c r="T10" s="31">
        <v>-3.2392381702602581E-6</v>
      </c>
      <c r="U10" s="32" t="str">
        <v>Identity `Identity `residual_payoff`not found`not found</v>
      </c>
      <c r="V10" t="s">
        <v>44</v>
      </c>
    </row>
    <row r="11" spans="2:22" x14ac:dyDescent="0.25">
      <c r="C11" s="53" t="s">
        <v>1</v>
      </c>
      <c r="D11" s="54" t="str">
        <f>_xll.dictionary_create(C6:D10)</f>
        <v>@@206:class Common::XDictionary</v>
      </c>
      <c r="G11" s="9" t="s">
        <v>14</v>
      </c>
      <c r="H11" s="16">
        <v>50</v>
      </c>
      <c r="I11" s="9" t="s">
        <v>15</v>
      </c>
      <c r="J11" s="19">
        <v>0.3</v>
      </c>
      <c r="K11" s="9" t="s">
        <v>18</v>
      </c>
      <c r="L11" s="10" t="s">
        <v>19</v>
      </c>
      <c r="O11" s="38">
        <v>38.905974105482287</v>
      </c>
      <c r="P11" s="24">
        <v>0</v>
      </c>
      <c r="Q11" s="25">
        <v>-2.0746561288276757E-9</v>
      </c>
      <c r="R11" s="26" t="str">
        <v>Identity `Identity `residual_payoff`not found`not found</v>
      </c>
      <c r="S11" s="33">
        <v>0</v>
      </c>
      <c r="T11" s="31">
        <v>-2.5289722810511519E-5</v>
      </c>
      <c r="U11" s="32" t="str">
        <v>Identity `Identity `residual_payoff`not found`not found</v>
      </c>
      <c r="V11" t="s">
        <v>44</v>
      </c>
    </row>
    <row r="12" spans="2:22" x14ac:dyDescent="0.25">
      <c r="B12" t="s">
        <v>10</v>
      </c>
      <c r="C12" s="72" t="str">
        <f>IF(D5="On",_xll.fdm_evaluate(D11),"Pricing not enabled")</f>
        <v>@@209:class Common::XDictionary</v>
      </c>
      <c r="D12" s="73"/>
      <c r="E12" t="s">
        <v>44</v>
      </c>
      <c r="G12" s="11" t="s">
        <v>42</v>
      </c>
      <c r="H12" s="17">
        <v>4</v>
      </c>
      <c r="I12" s="11" t="s">
        <v>16</v>
      </c>
      <c r="J12" s="20">
        <v>0.2</v>
      </c>
      <c r="K12" s="11" t="str">
        <f>_xll.instrument_create(G9)</f>
        <v>@@12:Instrument</v>
      </c>
      <c r="L12" s="12">
        <v>1</v>
      </c>
      <c r="O12" s="38">
        <v>42.300086655177722</v>
      </c>
      <c r="P12" s="24">
        <v>0</v>
      </c>
      <c r="Q12" s="25">
        <v>-1.6486164354498074E-8</v>
      </c>
      <c r="R12" s="26" t="str">
        <v>Identity `Identity `residual_payoff`not found`not found</v>
      </c>
      <c r="S12" s="33">
        <v>0</v>
      </c>
      <c r="T12" s="31">
        <v>-1.4292176058136713E-4</v>
      </c>
      <c r="U12" s="32" t="str">
        <v>Identity `Identity `residual_payoff`not found`not found</v>
      </c>
      <c r="V12" t="s">
        <v>44</v>
      </c>
    </row>
    <row r="13" spans="2:22" x14ac:dyDescent="0.25">
      <c r="C13" s="7"/>
      <c r="D13" s="7"/>
      <c r="E13" t="s">
        <v>44</v>
      </c>
      <c r="G13" s="11" t="s">
        <v>38</v>
      </c>
      <c r="H13" s="17" t="s">
        <v>39</v>
      </c>
      <c r="I13" s="11" t="s">
        <v>17</v>
      </c>
      <c r="J13" s="21">
        <v>0.05</v>
      </c>
      <c r="K13" s="11" t="str">
        <f>_xll.instrument_create(I9)</f>
        <v>@@14:Instrument</v>
      </c>
      <c r="L13" s="12">
        <v>0</v>
      </c>
      <c r="O13" s="38">
        <v>45.694199204873144</v>
      </c>
      <c r="P13" s="24">
        <v>0</v>
      </c>
      <c r="Q13" s="25">
        <v>4.9900240697880921E-8</v>
      </c>
      <c r="R13" s="26" t="str">
        <v>Identity `Identity `residual_payoff`not found`not found</v>
      </c>
      <c r="S13" s="33">
        <v>0</v>
      </c>
      <c r="T13" s="31">
        <v>-7.0985792789131981E-4</v>
      </c>
      <c r="U13" s="32" t="str">
        <v>Identity `Identity `residual_payoff`not found`not found</v>
      </c>
      <c r="V13" t="s">
        <v>44</v>
      </c>
    </row>
    <row r="14" spans="2:22" x14ac:dyDescent="0.25">
      <c r="B14" s="9" t="s">
        <v>22</v>
      </c>
      <c r="C14" s="16" t="str">
        <f>_xll.dictionary_lookup(C12,"spot_levels")</f>
        <v>@@298:class Common::Matrix</v>
      </c>
      <c r="D14" s="10"/>
      <c r="E14" t="s">
        <v>44</v>
      </c>
      <c r="G14" s="13" t="str">
        <f>_xll.dictionary_create(G11:H13)</f>
        <v>@@205:class Common::XDictionary</v>
      </c>
      <c r="H14" s="18"/>
      <c r="I14" s="11" t="s">
        <v>6</v>
      </c>
      <c r="J14" s="22">
        <v>100</v>
      </c>
      <c r="K14" s="11" t="str">
        <f>_xll.instrument_create(K9)</f>
        <v>@@13:Instrument</v>
      </c>
      <c r="L14" s="12">
        <v>0</v>
      </c>
      <c r="O14" s="38">
        <v>49.088311754568572</v>
      </c>
      <c r="P14" s="24">
        <v>0</v>
      </c>
      <c r="Q14" s="25">
        <v>5.4280216525102619E-7</v>
      </c>
      <c r="R14" s="26" t="str">
        <v>Identity `Identity `residual_payoff`not found`not found</v>
      </c>
      <c r="S14" s="33">
        <v>0</v>
      </c>
      <c r="T14" s="31">
        <v>-2.3656831698919008E-3</v>
      </c>
      <c r="U14" s="32" t="str">
        <v>Identity `Identity `residual_payoff`not found`not found</v>
      </c>
      <c r="V14" t="s">
        <v>44</v>
      </c>
    </row>
    <row r="15" spans="2:22" x14ac:dyDescent="0.25">
      <c r="B15" s="11"/>
      <c r="C15" s="55" t="s">
        <v>25</v>
      </c>
      <c r="D15" s="56" t="s">
        <v>26</v>
      </c>
      <c r="E15" t="s">
        <v>44</v>
      </c>
      <c r="I15" s="13" t="str">
        <f>_xll.dictionary_create(I11:J14)</f>
        <v>@@200:class Common::XDictionary</v>
      </c>
      <c r="J15" s="14"/>
      <c r="K15" s="13" t="str">
        <f>_xll.portfolio_create(K12:L14)</f>
        <v>@@5:class Common::Portfolio</v>
      </c>
      <c r="L15" s="14"/>
      <c r="O15" s="38">
        <v>52.482424304264001</v>
      </c>
      <c r="P15" s="24">
        <v>0</v>
      </c>
      <c r="Q15" s="25">
        <v>1.6499632926158159E-5</v>
      </c>
      <c r="R15" s="26" t="str">
        <v>Identity `Identity `residual_payoff`not found`not found</v>
      </c>
      <c r="S15" s="33">
        <v>0</v>
      </c>
      <c r="T15" s="31">
        <v>-8.1906472057365794E-3</v>
      </c>
      <c r="U15" s="32" t="str">
        <v>Identity `Identity `residual_payoff`not found`not found</v>
      </c>
      <c r="V15" t="s">
        <v>44</v>
      </c>
    </row>
    <row r="16" spans="2:22" x14ac:dyDescent="0.25">
      <c r="B16" s="11" t="s">
        <v>34</v>
      </c>
      <c r="C16" s="17" t="str">
        <f>_xll.dictionary_lookup(C12,"bid")</f>
        <v>@@207:class Common::XDictionary</v>
      </c>
      <c r="D16" s="12" t="str">
        <f>_xll.dictionary_lookup(C12,"offer")</f>
        <v>@@208:class Common::XDictionary</v>
      </c>
      <c r="E16" t="s">
        <v>44</v>
      </c>
      <c r="O16" s="38">
        <v>55.876536853959429</v>
      </c>
      <c r="P16" s="24">
        <v>0</v>
      </c>
      <c r="Q16" s="25">
        <v>1.1944345421447178E-4</v>
      </c>
      <c r="R16" s="26" t="str">
        <v>Identity `Identity `residual_payoff`not found`not found</v>
      </c>
      <c r="S16" s="33">
        <v>0</v>
      </c>
      <c r="T16" s="31">
        <v>-2.1907066136944008E-2</v>
      </c>
      <c r="U16" s="32" t="str">
        <v>Identity `Identity `residual_payoff`not found`not found</v>
      </c>
      <c r="V16" t="s">
        <v>44</v>
      </c>
    </row>
    <row r="17" spans="2:22" x14ac:dyDescent="0.25">
      <c r="B17" s="11" t="s">
        <v>35</v>
      </c>
      <c r="C17" s="57">
        <f>_xll.dictionary_lookup(C$16,$B17)</f>
        <v>6.8888790903707484</v>
      </c>
      <c r="D17" s="58">
        <f>_xll.dictionary_lookup(D$16,$B17)</f>
        <v>9.634926502776187</v>
      </c>
      <c r="E17" t="s">
        <v>44</v>
      </c>
      <c r="G17" s="9" t="s">
        <v>24</v>
      </c>
      <c r="H17" s="16"/>
      <c r="I17" s="10"/>
      <c r="J17" s="61" t="s">
        <v>49</v>
      </c>
      <c r="K17" s="62"/>
      <c r="L17" t="s">
        <v>44</v>
      </c>
      <c r="O17" s="38">
        <v>59.270649403654858</v>
      </c>
      <c r="P17" s="24">
        <v>0</v>
      </c>
      <c r="Q17" s="25">
        <v>6.436019873658379E-4</v>
      </c>
      <c r="R17" s="26" t="str">
        <v>Identity `Identity `residual_payoff`not found`not found</v>
      </c>
      <c r="S17" s="33">
        <v>0</v>
      </c>
      <c r="T17" s="31">
        <v>-5.244999401138805E-2</v>
      </c>
      <c r="U17" s="32" t="str">
        <v>Identity `Identity `residual_payoff`not found`not found</v>
      </c>
      <c r="V17" t="s">
        <v>44</v>
      </c>
    </row>
    <row r="18" spans="2:22" x14ac:dyDescent="0.25">
      <c r="B18" s="11" t="s">
        <v>48</v>
      </c>
      <c r="C18" s="17" t="str">
        <f>_xll.dictionary_lookup(C$16,$B18)</f>
        <v>@@295:class Common::Matrix</v>
      </c>
      <c r="D18" s="12" t="str">
        <f>_xll.dictionary_lookup(D$16,$B18)</f>
        <v>@@297:class Common::Matrix</v>
      </c>
      <c r="E18" t="s">
        <v>44</v>
      </c>
      <c r="G18" s="11" t="s">
        <v>18</v>
      </c>
      <c r="H18" s="17" t="s">
        <v>25</v>
      </c>
      <c r="I18" s="12" t="s">
        <v>26</v>
      </c>
      <c r="J18" s="9" t="s">
        <v>33</v>
      </c>
      <c r="K18" s="10" t="s">
        <v>32</v>
      </c>
      <c r="L18" t="s">
        <v>44</v>
      </c>
      <c r="O18" s="38">
        <v>62.664761953350286</v>
      </c>
      <c r="P18" s="24">
        <v>0</v>
      </c>
      <c r="Q18" s="25">
        <v>3.0761521688930228E-3</v>
      </c>
      <c r="R18" s="26" t="str">
        <v>Identity `Identity `residual_payoff`not found`not found</v>
      </c>
      <c r="S18" s="33">
        <v>0</v>
      </c>
      <c r="T18" s="31">
        <v>-0.11497378020295265</v>
      </c>
      <c r="U18" s="32" t="str">
        <v>Identity `Identity `residual_payoff`not found`not found</v>
      </c>
      <c r="V18" t="s">
        <v>44</v>
      </c>
    </row>
    <row r="19" spans="2:22" x14ac:dyDescent="0.25">
      <c r="B19" s="11" t="s">
        <v>36</v>
      </c>
      <c r="C19" s="17" t="str">
        <f>_xll.dictionary_lookup(C$16,$B19)</f>
        <v>@@294:class Common::Matrix</v>
      </c>
      <c r="D19" s="12" t="str">
        <f>_xll.dictionary_lookup(D$16,$B19)</f>
        <v>@@296:class Common::Matrix</v>
      </c>
      <c r="E19" t="s">
        <v>44</v>
      </c>
      <c r="G19" s="11" t="str">
        <f>K13</f>
        <v>@@14:Instrument</v>
      </c>
      <c r="H19" s="17">
        <v>14.42</v>
      </c>
      <c r="I19" s="12">
        <v>14.42</v>
      </c>
      <c r="J19" s="42" t="str">
        <f t="array" ref="J19:J20">_xll.matrix_data(C20)</f>
        <v>Identity `Identity `hedge_weights`not found`not found</v>
      </c>
      <c r="K19" s="42" t="str">
        <f t="array" ref="K19:K20">_xll.matrix_data(D20)</f>
        <v>Identity `Identity `hedge_weights`not found`not found</v>
      </c>
      <c r="L19" t="s">
        <v>44</v>
      </c>
      <c r="O19" s="38">
        <v>66.058874503045715</v>
      </c>
      <c r="P19" s="24">
        <v>0</v>
      </c>
      <c r="Q19" s="25">
        <v>1.0039117707638802E-2</v>
      </c>
      <c r="R19" s="26" t="str">
        <v>Identity `Identity `residual_payoff`not found`not found</v>
      </c>
      <c r="S19" s="33">
        <v>0</v>
      </c>
      <c r="T19" s="31">
        <v>-0.22051614885199131</v>
      </c>
      <c r="U19" s="32" t="str">
        <v>Identity `Identity `residual_payoff`not found`not found</v>
      </c>
      <c r="V19" t="s">
        <v>44</v>
      </c>
    </row>
    <row r="20" spans="2:22" x14ac:dyDescent="0.25">
      <c r="B20" s="9" t="s">
        <v>31</v>
      </c>
      <c r="C20" s="16" t="str">
        <f>_xll.dictionary_lookup(C$16,$B20)</f>
        <v>Identity `hedge_weights`not found</v>
      </c>
      <c r="D20" s="10" t="str">
        <f>_xll.dictionary_lookup(D$16,$B20)</f>
        <v>Identity `hedge_weights`not found</v>
      </c>
      <c r="E20" t="s">
        <v>44</v>
      </c>
      <c r="G20" s="11" t="str">
        <f>K14</f>
        <v>@@13:Instrument</v>
      </c>
      <c r="H20" s="17">
        <v>4.22</v>
      </c>
      <c r="I20" s="12">
        <v>4.22</v>
      </c>
      <c r="J20" s="42" t="str">
        <v>Identity `Identity `hedge_weights`not found`not found</v>
      </c>
      <c r="K20" s="42" t="str">
        <v>Identity `Identity `hedge_weights`not found`not found</v>
      </c>
      <c r="L20" t="s">
        <v>44</v>
      </c>
      <c r="O20" s="38">
        <v>69.45298705274115</v>
      </c>
      <c r="P20" s="24">
        <v>0</v>
      </c>
      <c r="Q20" s="25">
        <v>3.3847126759333365E-2</v>
      </c>
      <c r="R20" s="26" t="str">
        <v>Identity `Identity `residual_payoff`not found`not found</v>
      </c>
      <c r="S20" s="33">
        <v>0</v>
      </c>
      <c r="T20" s="31">
        <v>-0.41131672957005178</v>
      </c>
      <c r="U20" s="32" t="str">
        <v>Identity `Identity `residual_payoff`not found`not found</v>
      </c>
      <c r="V20" t="s">
        <v>44</v>
      </c>
    </row>
    <row r="21" spans="2:22" x14ac:dyDescent="0.25">
      <c r="B21" s="11" t="s">
        <v>37</v>
      </c>
      <c r="C21" s="17" t="str">
        <f>_xll.dictionary_lookup(C$16,$B21)</f>
        <v>Identity `fit_quality`not found</v>
      </c>
      <c r="D21" s="12" t="str">
        <f>_xll.dictionary_lookup(D$16,$B21)</f>
        <v>Identity `fit_quality`not found</v>
      </c>
      <c r="E21" t="s">
        <v>44</v>
      </c>
      <c r="G21" s="13" t="str">
        <f>_xll.quotes_create(G19:I20)</f>
        <v>@@4:Quotes</v>
      </c>
      <c r="H21" s="18"/>
      <c r="I21" s="14"/>
      <c r="L21" t="s">
        <v>44</v>
      </c>
      <c r="O21" s="38">
        <v>72.847099602436572</v>
      </c>
      <c r="P21" s="24">
        <v>0</v>
      </c>
      <c r="Q21" s="25">
        <v>8.844325577161713E-2</v>
      </c>
      <c r="R21" s="26" t="str">
        <v>Identity `Identity `residual_payoff`not found`not found</v>
      </c>
      <c r="S21" s="33">
        <v>0</v>
      </c>
      <c r="T21" s="31">
        <v>-0.6959291900056741</v>
      </c>
      <c r="U21" s="32" t="str">
        <v>Identity `Identity `residual_payoff`not found`not found</v>
      </c>
      <c r="V21" t="s">
        <v>44</v>
      </c>
    </row>
    <row r="22" spans="2:22" x14ac:dyDescent="0.25">
      <c r="B22" s="13" t="s">
        <v>40</v>
      </c>
      <c r="C22" s="18" t="str">
        <f>_xll.dictionary_lookup(C$16,$B22)</f>
        <v>Identity `residual_payoff`not found</v>
      </c>
      <c r="D22" s="14" t="str">
        <f>_xll.dictionary_lookup(D$16,$B22)</f>
        <v>Identity `residual_payoff`not found</v>
      </c>
      <c r="E22" t="s">
        <v>44</v>
      </c>
      <c r="L22" t="s">
        <v>44</v>
      </c>
      <c r="O22" s="38">
        <v>76.241212152131993</v>
      </c>
      <c r="P22" s="24">
        <v>0</v>
      </c>
      <c r="Q22" s="25">
        <v>0.2060972280598288</v>
      </c>
      <c r="R22" s="26" t="str">
        <v>Identity `Identity `residual_payoff`not found`not found</v>
      </c>
      <c r="S22" s="33">
        <v>0</v>
      </c>
      <c r="T22" s="31">
        <v>-1.1152451453686034</v>
      </c>
      <c r="U22" s="32" t="str">
        <v>Identity `Identity `residual_payoff`not found`not found</v>
      </c>
      <c r="V22" t="s">
        <v>44</v>
      </c>
    </row>
    <row r="23" spans="2:22" x14ac:dyDescent="0.25">
      <c r="E23" t="s">
        <v>44</v>
      </c>
      <c r="L23" t="s">
        <v>44</v>
      </c>
      <c r="O23" s="38">
        <v>79.635324701827429</v>
      </c>
      <c r="P23" s="24">
        <v>0</v>
      </c>
      <c r="Q23" s="25">
        <v>0.43607495879206676</v>
      </c>
      <c r="R23" s="26" t="str">
        <v>Identity `Identity `residual_payoff`not found`not found</v>
      </c>
      <c r="S23" s="33">
        <v>0</v>
      </c>
      <c r="T23" s="31">
        <v>-1.7025410304457436</v>
      </c>
      <c r="U23" s="32" t="str">
        <v>Identity `Identity `residual_payoff`not found`not found</v>
      </c>
      <c r="V23" t="s">
        <v>44</v>
      </c>
    </row>
    <row r="24" spans="2:22" x14ac:dyDescent="0.25">
      <c r="L24" t="s">
        <v>44</v>
      </c>
      <c r="O24" s="38">
        <v>83.02943725152285</v>
      </c>
      <c r="P24" s="24">
        <v>0</v>
      </c>
      <c r="Q24" s="25">
        <v>0.80773863341758678</v>
      </c>
      <c r="R24" s="26" t="str">
        <v>Identity `Identity `residual_payoff`not found`not found</v>
      </c>
      <c r="S24" s="33">
        <v>0</v>
      </c>
      <c r="T24" s="31">
        <v>-2.4578431750072722</v>
      </c>
      <c r="U24" s="32" t="str">
        <v>Identity `Identity `residual_payoff`not found`not found</v>
      </c>
      <c r="V24" t="s">
        <v>44</v>
      </c>
    </row>
    <row r="25" spans="2:22" x14ac:dyDescent="0.25">
      <c r="O25" s="38">
        <v>86.423549801218286</v>
      </c>
      <c r="P25" s="24">
        <v>0</v>
      </c>
      <c r="Q25" s="25">
        <v>1.4340408680856709</v>
      </c>
      <c r="R25" s="26" t="str">
        <v>Identity `Identity `residual_payoff`not found`not found</v>
      </c>
      <c r="S25" s="33">
        <v>0</v>
      </c>
      <c r="T25" s="31">
        <v>-3.4553901480751898</v>
      </c>
      <c r="U25" s="32" t="str">
        <v>Identity `Identity `residual_payoff`not found`not found</v>
      </c>
      <c r="V25" t="s">
        <v>44</v>
      </c>
    </row>
    <row r="26" spans="2:22" x14ac:dyDescent="0.25">
      <c r="O26" s="38">
        <v>89.817662350913707</v>
      </c>
      <c r="P26" s="24">
        <v>0</v>
      </c>
      <c r="Q26" s="25">
        <v>2.3099659984670393</v>
      </c>
      <c r="R26" s="26" t="str">
        <v>Identity `Identity `residual_payoff`not found`not found</v>
      </c>
      <c r="S26" s="33">
        <v>0</v>
      </c>
      <c r="T26" s="31">
        <v>-4.654724948949637</v>
      </c>
      <c r="U26" s="32" t="str">
        <v>Identity `Identity `residual_payoff`not found`not found</v>
      </c>
      <c r="V26" t="s">
        <v>44</v>
      </c>
    </row>
    <row r="27" spans="2:22" x14ac:dyDescent="0.25">
      <c r="O27" s="38">
        <v>93.211774900609143</v>
      </c>
      <c r="P27" s="24">
        <v>0</v>
      </c>
      <c r="Q27" s="25">
        <v>3.5069781690896971</v>
      </c>
      <c r="R27" s="26" t="str">
        <v>Identity `Identity `residual_payoff`not found`not found</v>
      </c>
      <c r="S27" s="33">
        <v>0</v>
      </c>
      <c r="T27" s="31">
        <v>-6.0905805727004836</v>
      </c>
      <c r="U27" s="32" t="str">
        <v>Identity `Identity `residual_payoff`not found`not found</v>
      </c>
      <c r="V27" t="s">
        <v>44</v>
      </c>
    </row>
    <row r="28" spans="2:22" x14ac:dyDescent="0.25">
      <c r="O28" s="38">
        <v>96.605887450304564</v>
      </c>
      <c r="P28" s="24">
        <v>0</v>
      </c>
      <c r="Q28" s="25">
        <v>5.0478515344493564</v>
      </c>
      <c r="R28" s="26" t="str">
        <v>Identity `Identity `residual_payoff`not found`not found</v>
      </c>
      <c r="S28" s="33">
        <v>0</v>
      </c>
      <c r="T28" s="31">
        <v>-7.7623142089913362</v>
      </c>
      <c r="U28" s="32" t="str">
        <v>Identity `Identity `residual_payoff`not found`not found</v>
      </c>
      <c r="V28" t="s">
        <v>44</v>
      </c>
    </row>
    <row r="29" spans="2:22" x14ac:dyDescent="0.25">
      <c r="O29" s="38">
        <v>100</v>
      </c>
      <c r="P29" s="24">
        <v>0</v>
      </c>
      <c r="Q29" s="25">
        <v>6.8888790903707484</v>
      </c>
      <c r="R29" s="26" t="str">
        <v>Identity `Identity `residual_payoff`not found`not found</v>
      </c>
      <c r="S29" s="33">
        <v>0</v>
      </c>
      <c r="T29" s="31">
        <v>-9.634926502776187</v>
      </c>
      <c r="U29" s="32" t="str">
        <v>Identity `Identity `residual_payoff`not found`not found</v>
      </c>
      <c r="V29" t="s">
        <v>44</v>
      </c>
    </row>
    <row r="30" spans="2:22" x14ac:dyDescent="0.25">
      <c r="O30" s="38">
        <v>103.39411254969542</v>
      </c>
      <c r="P30" s="24">
        <v>3.3941125496954214</v>
      </c>
      <c r="Q30" s="25">
        <v>9.091457901037753</v>
      </c>
      <c r="R30" s="26" t="str">
        <v>Identity `Identity `residual_payoff`not found`not found</v>
      </c>
      <c r="S30" s="33">
        <v>-3.3941125496954214</v>
      </c>
      <c r="T30" s="31">
        <v>-11.750750655046616</v>
      </c>
      <c r="U30" s="32" t="str">
        <v>Identity `Identity `residual_payoff`not found`not found</v>
      </c>
      <c r="V30" t="s">
        <v>44</v>
      </c>
    </row>
    <row r="31" spans="2:22" x14ac:dyDescent="0.25">
      <c r="O31" s="38">
        <v>106.78822509939086</v>
      </c>
      <c r="P31" s="24">
        <v>6.7882250993908571</v>
      </c>
      <c r="Q31" s="25">
        <v>11.541442857014633</v>
      </c>
      <c r="R31" s="26" t="str">
        <v>Identity `Identity `residual_payoff`not found`not found</v>
      </c>
      <c r="S31" s="33">
        <v>-6.7882250993908571</v>
      </c>
      <c r="T31" s="31">
        <v>-14.040010081914463</v>
      </c>
      <c r="U31" s="32" t="str">
        <v>Identity `Identity `residual_payoff`not found`not found</v>
      </c>
      <c r="V31" t="s">
        <v>44</v>
      </c>
    </row>
    <row r="32" spans="2:22" x14ac:dyDescent="0.25">
      <c r="O32" s="38">
        <v>110.18233764908628</v>
      </c>
      <c r="P32" s="24">
        <v>10.182337649086278</v>
      </c>
      <c r="Q32" s="25">
        <v>14.235567095411517</v>
      </c>
      <c r="R32" s="26" t="str">
        <v>Identity `Identity `residual_payoff`not found`not found</v>
      </c>
      <c r="S32" s="33">
        <v>-10.182337649086278</v>
      </c>
      <c r="T32" s="31">
        <v>-16.510517478744337</v>
      </c>
      <c r="U32" s="32" t="str">
        <v>Identity `Identity `residual_payoff`not found`not found</v>
      </c>
      <c r="V32" t="s">
        <v>44</v>
      </c>
    </row>
    <row r="33" spans="4:22" x14ac:dyDescent="0.25">
      <c r="O33" s="38">
        <v>113.57645019878171</v>
      </c>
      <c r="P33" s="24">
        <v>13.576450198781714</v>
      </c>
      <c r="Q33" s="25">
        <v>17.12369298443798</v>
      </c>
      <c r="R33" s="26" t="str">
        <v>Identity `Identity `residual_payoff`not found`not found</v>
      </c>
      <c r="S33" s="33">
        <v>-13.576450198781714</v>
      </c>
      <c r="T33" s="31">
        <v>-19.139981280905065</v>
      </c>
      <c r="U33" s="32" t="str">
        <v>Identity `Identity `residual_payoff`not found`not found</v>
      </c>
      <c r="V33" t="s">
        <v>44</v>
      </c>
    </row>
    <row r="34" spans="4:22" x14ac:dyDescent="0.25">
      <c r="O34" s="38">
        <v>116.97056274847714</v>
      </c>
      <c r="P34" s="24">
        <v>16.970562748477136</v>
      </c>
      <c r="Q34" s="25">
        <v>20.147975163657623</v>
      </c>
      <c r="R34" s="26" t="str">
        <v>Identity `Identity `residual_payoff`not found`not found</v>
      </c>
      <c r="S34" s="33">
        <v>-16.970562748477136</v>
      </c>
      <c r="T34" s="31">
        <v>-21.892704266990847</v>
      </c>
      <c r="U34" s="32" t="str">
        <v>Identity `Identity `residual_payoff`not found`not found</v>
      </c>
      <c r="V34" t="s">
        <v>44</v>
      </c>
    </row>
    <row r="35" spans="4:22" x14ac:dyDescent="0.25">
      <c r="O35" s="38">
        <v>120.36467529817257</v>
      </c>
      <c r="P35" s="24">
        <v>20.364675298172571</v>
      </c>
      <c r="Q35" s="25">
        <v>23.301113909514271</v>
      </c>
      <c r="R35" s="26" t="str">
        <v>Identity `Identity `residual_payoff`not found`not found</v>
      </c>
      <c r="S35" s="33">
        <v>-20.364675298172571</v>
      </c>
      <c r="T35" s="31">
        <v>-24.780067971739076</v>
      </c>
      <c r="U35" s="32" t="str">
        <v>Identity `Identity `residual_payoff`not found`not found</v>
      </c>
      <c r="V35" t="s">
        <v>44</v>
      </c>
    </row>
    <row r="36" spans="4:22" x14ac:dyDescent="0.25">
      <c r="O36" s="38">
        <v>123.75878784786799</v>
      </c>
      <c r="P36" s="24">
        <v>23.758787847867993</v>
      </c>
      <c r="Q36" s="25">
        <v>26.525303597816173</v>
      </c>
      <c r="R36" s="26" t="str">
        <v>Identity `Identity `residual_payoff`not found`not found</v>
      </c>
      <c r="S36" s="33">
        <v>-23.758787847867993</v>
      </c>
      <c r="T36" s="31">
        <v>-27.754970414017052</v>
      </c>
      <c r="U36" s="32" t="str">
        <v>Identity `Identity `residual_payoff`not found`not found</v>
      </c>
      <c r="V36" t="s">
        <v>44</v>
      </c>
    </row>
    <row r="37" spans="4:22" x14ac:dyDescent="0.25">
      <c r="O37" s="38">
        <v>127.15290039756341</v>
      </c>
      <c r="P37" s="24">
        <v>27.152900397563414</v>
      </c>
      <c r="Q37" s="25">
        <v>29.809120994423964</v>
      </c>
      <c r="R37" s="26" t="str">
        <v>Identity `Identity `residual_payoff`not found`not found</v>
      </c>
      <c r="S37" s="33">
        <v>-27.152900397563414</v>
      </c>
      <c r="T37" s="31">
        <v>-30.815271915779483</v>
      </c>
      <c r="U37" s="32" t="str">
        <v>Identity `Identity `residual_payoff`not found`not found</v>
      </c>
      <c r="V37" t="s">
        <v>44</v>
      </c>
    </row>
    <row r="38" spans="4:22" x14ac:dyDescent="0.25">
      <c r="O38" s="38">
        <v>130.54701294725885</v>
      </c>
      <c r="P38" s="24">
        <v>30.54701294725885</v>
      </c>
      <c r="Q38" s="25">
        <v>33.132374263677356</v>
      </c>
      <c r="R38" s="26" t="str">
        <v>Identity `Identity `residual_payoff`not found`not found</v>
      </c>
      <c r="S38" s="33">
        <v>-30.54701294725885</v>
      </c>
      <c r="T38" s="31">
        <v>-33.944857719816461</v>
      </c>
      <c r="U38" s="32" t="str">
        <v>Identity `Identity `residual_payoff`not found`not found</v>
      </c>
      <c r="V38" t="s">
        <v>44</v>
      </c>
    </row>
    <row r="39" spans="4:22" x14ac:dyDescent="0.25">
      <c r="O39" s="38">
        <v>133.94112549695427</v>
      </c>
      <c r="P39" s="24">
        <v>33.941125496954271</v>
      </c>
      <c r="Q39" s="25">
        <v>36.47978938177026</v>
      </c>
      <c r="R39" s="26" t="str">
        <v>Identity `Identity `residual_payoff`not found`not found</v>
      </c>
      <c r="S39" s="33">
        <v>-33.941125496954271</v>
      </c>
      <c r="T39" s="31">
        <v>-37.125173278187155</v>
      </c>
      <c r="U39" s="32" t="str">
        <v>Identity `Identity `residual_payoff`not found`not found</v>
      </c>
      <c r="V39" t="s">
        <v>44</v>
      </c>
    </row>
    <row r="40" spans="4:22" x14ac:dyDescent="0.25">
      <c r="O40" s="38">
        <v>137.33523804664969</v>
      </c>
      <c r="P40" s="24">
        <v>37.335238046649692</v>
      </c>
      <c r="Q40" s="25">
        <v>39.846881834478786</v>
      </c>
      <c r="R40" s="26" t="str">
        <v>Identity `Identity `residual_payoff`not found`not found</v>
      </c>
      <c r="S40" s="33">
        <v>-37.335238046649692</v>
      </c>
      <c r="T40" s="31">
        <v>-40.357503570049694</v>
      </c>
      <c r="U40" s="32" t="str">
        <v>Identity `Identity `residual_payoff`not found`not found</v>
      </c>
      <c r="V40" t="s">
        <v>44</v>
      </c>
    </row>
    <row r="41" spans="4:22" x14ac:dyDescent="0.25">
      <c r="O41" s="38">
        <v>140.72935059634511</v>
      </c>
      <c r="P41" s="24">
        <v>40.729350596345114</v>
      </c>
      <c r="Q41" s="25">
        <v>43.223443278292457</v>
      </c>
      <c r="R41" s="26" t="str">
        <v>Identity `Identity `residual_payoff`not found`not found</v>
      </c>
      <c r="S41" s="33">
        <v>-40.729350596345114</v>
      </c>
      <c r="T41" s="31">
        <v>-43.621763490271569</v>
      </c>
      <c r="U41" s="32" t="str">
        <v>Identity `Identity `residual_payoff`not found`not found</v>
      </c>
      <c r="V41" t="s">
        <v>44</v>
      </c>
    </row>
    <row r="42" spans="4:22" x14ac:dyDescent="0.25">
      <c r="O42" s="38">
        <v>144.12346314604056</v>
      </c>
      <c r="P42" s="24">
        <v>44.123463146040564</v>
      </c>
      <c r="Q42" s="25">
        <v>46.607185575428453</v>
      </c>
      <c r="R42" s="26" t="str">
        <v>Identity `Identity `residual_payoff`not found`not found</v>
      </c>
      <c r="S42" s="33">
        <v>-44.123463146040564</v>
      </c>
      <c r="T42" s="31">
        <v>-46.915860952920937</v>
      </c>
      <c r="U42" s="32" t="str">
        <v>Identity `Identity `residual_payoff`not found`not found</v>
      </c>
      <c r="V42" t="s">
        <v>44</v>
      </c>
    </row>
    <row r="43" spans="4:22" x14ac:dyDescent="0.25">
      <c r="O43" s="38">
        <v>147.51757569573599</v>
      </c>
      <c r="P43" s="24">
        <v>47.517575695735985</v>
      </c>
      <c r="Q43" s="25">
        <v>49.995155074648693</v>
      </c>
      <c r="R43" s="26" t="str">
        <v>Identity `Identity `residual_payoff`not found`not found</v>
      </c>
      <c r="S43" s="33">
        <v>-47.517575695735985</v>
      </c>
      <c r="T43" s="31">
        <v>-50.232997748416693</v>
      </c>
      <c r="U43" s="32" t="str">
        <v>Identity `Identity `residual_payoff`not found`not found</v>
      </c>
      <c r="V43" t="s">
        <v>44</v>
      </c>
    </row>
    <row r="44" spans="4:22" x14ac:dyDescent="0.25">
      <c r="O44" s="38">
        <v>150.91168824543141</v>
      </c>
      <c r="P44" s="24">
        <v>50.911688245431407</v>
      </c>
      <c r="Q44" s="25">
        <v>53.385498303170152</v>
      </c>
      <c r="R44" s="26" t="str">
        <v>Identity `Identity `residual_payoff`not found`not found</v>
      </c>
      <c r="S44" s="33">
        <v>-50.911688245431407</v>
      </c>
      <c r="T44" s="31">
        <v>-53.566390963954575</v>
      </c>
      <c r="U44" s="32" t="str">
        <v>Identity `Identity `residual_payoff`not found`not found</v>
      </c>
      <c r="V44" t="s">
        <v>44</v>
      </c>
    </row>
    <row r="45" spans="4:22" x14ac:dyDescent="0.25">
      <c r="O45" s="38">
        <v>154.30580079512686</v>
      </c>
      <c r="P45" s="24">
        <v>54.305800795126856</v>
      </c>
      <c r="Q45" s="25">
        <v>56.777600575283259</v>
      </c>
      <c r="R45" s="26" t="str">
        <v>Identity `Identity `residual_payoff`not found`not found</v>
      </c>
      <c r="S45" s="33">
        <v>-54.305800795126856</v>
      </c>
      <c r="T45" s="31">
        <v>-56.915761612708764</v>
      </c>
      <c r="U45" s="32" t="str">
        <v>Identity `Identity `residual_payoff`not found`not found</v>
      </c>
      <c r="V45" t="s">
        <v>44</v>
      </c>
    </row>
    <row r="46" spans="4:22" x14ac:dyDescent="0.25">
      <c r="D46" s="6"/>
      <c r="E46" s="4"/>
      <c r="O46" s="38">
        <v>157.69991334482228</v>
      </c>
      <c r="P46" s="24">
        <v>57.699913344822278</v>
      </c>
      <c r="Q46" s="25">
        <v>60.170476816248758</v>
      </c>
      <c r="R46" s="26" t="str">
        <v>Identity `Identity `residual_payoff`not found`not found</v>
      </c>
      <c r="S46" s="33">
        <v>-57.699913344822278</v>
      </c>
      <c r="T46" s="31">
        <v>-60.274553270444642</v>
      </c>
      <c r="U46" s="32" t="str">
        <v>Identity `Identity `residual_payoff`not found`not found</v>
      </c>
      <c r="V46" t="s">
        <v>44</v>
      </c>
    </row>
    <row r="47" spans="4:22" x14ac:dyDescent="0.25">
      <c r="D47" s="6"/>
      <c r="E47" s="4"/>
      <c r="O47" s="38">
        <v>161.0940258945177</v>
      </c>
      <c r="P47" s="24">
        <v>61.094025894517699</v>
      </c>
      <c r="Q47" s="25">
        <v>63.563903994942329</v>
      </c>
      <c r="R47" s="26" t="str">
        <v>Identity `Identity `residual_payoff`not found`not found</v>
      </c>
      <c r="S47" s="33">
        <v>-61.094025894517699</v>
      </c>
      <c r="T47" s="31">
        <v>-63.641859676397914</v>
      </c>
      <c r="U47" s="32" t="str">
        <v>Identity `Identity `residual_payoff`not found`not found</v>
      </c>
      <c r="V47" t="s">
        <v>44</v>
      </c>
    </row>
    <row r="48" spans="4:22" x14ac:dyDescent="0.25">
      <c r="O48" s="38">
        <v>164.48813844421312</v>
      </c>
      <c r="P48" s="24">
        <v>64.488138444213121</v>
      </c>
      <c r="Q48" s="25">
        <v>66.957631847003782</v>
      </c>
      <c r="R48" s="26" t="str">
        <v>Identity `Identity `residual_payoff`not found`not found</v>
      </c>
      <c r="S48" s="33">
        <v>-64.488138444213121</v>
      </c>
      <c r="T48" s="31">
        <v>-67.015454683448837</v>
      </c>
      <c r="U48" s="32" t="str">
        <v>Identity `Identity `residual_payoff`not found`not found</v>
      </c>
      <c r="V48" t="s">
        <v>44</v>
      </c>
    </row>
    <row r="49" spans="4:22" x14ac:dyDescent="0.25">
      <c r="O49" s="38">
        <v>167.88225099390857</v>
      </c>
      <c r="P49" s="24">
        <v>67.882250993908571</v>
      </c>
      <c r="Q49" s="25">
        <v>70.351519121446231</v>
      </c>
      <c r="R49" s="26" t="str">
        <v>Identity `Identity `residual_payoff`not found`not found</v>
      </c>
      <c r="S49" s="33">
        <v>-67.882250993908571</v>
      </c>
      <c r="T49" s="31">
        <v>-70.393312010928611</v>
      </c>
      <c r="U49" s="32" t="str">
        <v>Identity `Identity `residual_payoff`not found`not found</v>
      </c>
      <c r="V49" t="s">
        <v>44</v>
      </c>
    </row>
    <row r="50" spans="4:22" x14ac:dyDescent="0.25">
      <c r="H50" s="8"/>
      <c r="O50" s="38">
        <v>171.27636354360399</v>
      </c>
      <c r="P50" s="24">
        <v>71.276363543603992</v>
      </c>
      <c r="Q50" s="25">
        <v>73.745517392758899</v>
      </c>
      <c r="R50" s="26" t="str">
        <v>Identity `Identity `residual_payoff`not found`not found</v>
      </c>
      <c r="S50" s="33">
        <v>-71.276363543603992</v>
      </c>
      <c r="T50" s="31">
        <v>-73.775081965669472</v>
      </c>
      <c r="U50" s="32" t="str">
        <v>Identity `Identity `residual_payoff`not found`not found</v>
      </c>
      <c r="V50" t="s">
        <v>44</v>
      </c>
    </row>
    <row r="51" spans="4:22" x14ac:dyDescent="0.25">
      <c r="D51" s="2"/>
      <c r="H51" s="8"/>
      <c r="O51" s="38">
        <v>174.67047609329941</v>
      </c>
      <c r="P51" s="24">
        <v>74.670476093299413</v>
      </c>
      <c r="Q51" s="25">
        <v>77.139561220409036</v>
      </c>
      <c r="R51" s="26" t="str">
        <v>Identity `Identity `residual_payoff`not found`not found</v>
      </c>
      <c r="S51" s="33">
        <v>-74.670476093299413</v>
      </c>
      <c r="T51" s="31">
        <v>-77.158956490987833</v>
      </c>
      <c r="U51" s="32" t="str">
        <v>Identity `Identity `residual_payoff`not found`not found</v>
      </c>
      <c r="V51" t="s">
        <v>44</v>
      </c>
    </row>
    <row r="52" spans="4:22" x14ac:dyDescent="0.25">
      <c r="E52" s="3"/>
      <c r="F52" s="4"/>
      <c r="G52" s="4"/>
      <c r="H52" s="4"/>
      <c r="O52" s="38">
        <v>178.06458864299483</v>
      </c>
      <c r="P52" s="24">
        <v>78.064588642994835</v>
      </c>
      <c r="Q52" s="25">
        <v>80.533635429851671</v>
      </c>
      <c r="R52" s="26" t="str">
        <v>Identity `Identity `residual_payoff`not found`not found</v>
      </c>
      <c r="S52" s="33">
        <v>-78.064588642994835</v>
      </c>
      <c r="T52" s="31">
        <v>-80.544499171924812</v>
      </c>
      <c r="U52" s="32" t="str">
        <v>Identity `Identity `residual_payoff`not found`not found</v>
      </c>
      <c r="V52" t="s">
        <v>44</v>
      </c>
    </row>
    <row r="53" spans="4:22" x14ac:dyDescent="0.25">
      <c r="E53" s="3"/>
      <c r="F53" s="4"/>
      <c r="G53" s="4"/>
      <c r="H53" s="4"/>
      <c r="O53" s="38">
        <v>181.45870119269026</v>
      </c>
      <c r="P53" s="24">
        <v>81.458701192690256</v>
      </c>
      <c r="Q53" s="25">
        <v>83.927723690949762</v>
      </c>
      <c r="R53" s="26" t="str">
        <v>Identity `Identity `residual_payoff`not found`not found</v>
      </c>
      <c r="S53" s="33">
        <v>-81.458701192690256</v>
      </c>
      <c r="T53" s="31">
        <v>-83.930952521229628</v>
      </c>
      <c r="U53" s="32" t="str">
        <v>Identity `Identity `residual_payoff`not found`not found</v>
      </c>
      <c r="V53" t="s">
        <v>44</v>
      </c>
    </row>
    <row r="54" spans="4:22" x14ac:dyDescent="0.25">
      <c r="O54" s="38">
        <v>184.85281374238571</v>
      </c>
      <c r="P54" s="24">
        <v>84.852813742385706</v>
      </c>
      <c r="Q54" s="25">
        <v>87.321817379678578</v>
      </c>
      <c r="R54" s="26" t="str">
        <v>Identity `Identity `residual_payoff`not found`not found</v>
      </c>
      <c r="S54" s="33">
        <v>-84.852813742385706</v>
      </c>
      <c r="T54" s="31">
        <v>-87.31776486254067</v>
      </c>
      <c r="U54" s="32" t="str">
        <v>Identity `Identity `residual_payoff`not found`not found</v>
      </c>
      <c r="V54" t="s">
        <v>44</v>
      </c>
    </row>
    <row r="55" spans="4:22" x14ac:dyDescent="0.25">
      <c r="E55" s="3"/>
      <c r="O55" s="38" t="e">
        <v>#N/A</v>
      </c>
      <c r="P55" s="24" t="e">
        <v>#N/A</v>
      </c>
      <c r="Q55" s="25" t="e">
        <v>#N/A</v>
      </c>
      <c r="R55" s="26" t="str">
        <v>Identity `Identity `residual_payoff`not found`not found</v>
      </c>
      <c r="S55" s="33" t="e">
        <v>#N/A</v>
      </c>
      <c r="T55" s="31" t="e">
        <v>#N/A</v>
      </c>
      <c r="U55" s="32" t="str">
        <v>Identity `Identity `residual_payoff`not found`not found</v>
      </c>
      <c r="V55" t="s">
        <v>44</v>
      </c>
    </row>
    <row r="56" spans="4:22" x14ac:dyDescent="0.25">
      <c r="E56" s="5"/>
      <c r="O56" s="38" t="e">
        <v>#N/A</v>
      </c>
      <c r="P56" s="24" t="e">
        <v>#N/A</v>
      </c>
      <c r="Q56" s="25" t="e">
        <v>#N/A</v>
      </c>
      <c r="R56" s="26" t="str">
        <v>Identity `Identity `residual_payoff`not found`not found</v>
      </c>
      <c r="S56" s="33" t="e">
        <v>#N/A</v>
      </c>
      <c r="T56" s="31" t="e">
        <v>#N/A</v>
      </c>
      <c r="U56" s="32" t="str">
        <v>Identity `Identity `residual_payoff`not found`not found</v>
      </c>
      <c r="V56" t="s">
        <v>44</v>
      </c>
    </row>
    <row r="57" spans="4:22" x14ac:dyDescent="0.25">
      <c r="O57" s="38" t="e">
        <v>#N/A</v>
      </c>
      <c r="P57" s="24" t="e">
        <v>#N/A</v>
      </c>
      <c r="Q57" s="25" t="e">
        <v>#N/A</v>
      </c>
      <c r="R57" s="26" t="str">
        <v>Identity `Identity `residual_payoff`not found`not found</v>
      </c>
      <c r="S57" s="33" t="e">
        <v>#N/A</v>
      </c>
      <c r="T57" s="31" t="e">
        <v>#N/A</v>
      </c>
      <c r="U57" s="32" t="str">
        <v>Identity `Identity `residual_payoff`not found`not found</v>
      </c>
      <c r="V57" t="s">
        <v>44</v>
      </c>
    </row>
    <row r="58" spans="4:22" x14ac:dyDescent="0.25">
      <c r="O58" s="38" t="e">
        <v>#N/A</v>
      </c>
      <c r="P58" s="24" t="e">
        <v>#N/A</v>
      </c>
      <c r="Q58" s="25" t="e">
        <v>#N/A</v>
      </c>
      <c r="R58" s="26" t="str">
        <v>Identity `Identity `residual_payoff`not found`not found</v>
      </c>
      <c r="S58" s="33" t="e">
        <v>#N/A</v>
      </c>
      <c r="T58" s="31" t="e">
        <v>#N/A</v>
      </c>
      <c r="U58" s="32" t="str">
        <v>Identity `Identity `residual_payoff`not found`not found</v>
      </c>
      <c r="V58" t="s">
        <v>44</v>
      </c>
    </row>
    <row r="59" spans="4:22" x14ac:dyDescent="0.25">
      <c r="D59" s="4"/>
      <c r="E59" s="4"/>
      <c r="F59" s="6"/>
      <c r="O59" s="38" t="e">
        <v>#N/A</v>
      </c>
      <c r="P59" s="24" t="e">
        <v>#N/A</v>
      </c>
      <c r="Q59" s="25" t="e">
        <v>#N/A</v>
      </c>
      <c r="R59" s="26" t="str">
        <v>Identity `Identity `residual_payoff`not found`not found</v>
      </c>
      <c r="S59" s="33" t="e">
        <v>#N/A</v>
      </c>
      <c r="T59" s="31" t="e">
        <v>#N/A</v>
      </c>
      <c r="U59" s="32" t="str">
        <v>Identity `Identity `residual_payoff`not found`not found</v>
      </c>
      <c r="V59" t="s">
        <v>44</v>
      </c>
    </row>
    <row r="60" spans="4:22" x14ac:dyDescent="0.25">
      <c r="E60" s="4"/>
      <c r="F60" s="6"/>
      <c r="O60" s="38" t="e">
        <v>#N/A</v>
      </c>
      <c r="P60" s="24" t="e">
        <v>#N/A</v>
      </c>
      <c r="Q60" s="25" t="e">
        <v>#N/A</v>
      </c>
      <c r="R60" s="26" t="str">
        <v>Identity `Identity `residual_payoff`not found`not found</v>
      </c>
      <c r="S60" s="33" t="e">
        <v>#N/A</v>
      </c>
      <c r="T60" s="31" t="e">
        <v>#N/A</v>
      </c>
      <c r="U60" s="32" t="str">
        <v>Identity `Identity `residual_payoff`not found`not found</v>
      </c>
      <c r="V60" t="s">
        <v>44</v>
      </c>
    </row>
    <row r="61" spans="4:22" x14ac:dyDescent="0.25">
      <c r="O61" s="38" t="e">
        <v>#N/A</v>
      </c>
      <c r="P61" s="24" t="e">
        <v>#N/A</v>
      </c>
      <c r="Q61" s="25" t="e">
        <v>#N/A</v>
      </c>
      <c r="R61" s="26" t="str">
        <v>Identity `Identity `residual_payoff`not found`not found</v>
      </c>
      <c r="S61" s="33" t="e">
        <v>#N/A</v>
      </c>
      <c r="T61" s="31" t="e">
        <v>#N/A</v>
      </c>
      <c r="U61" s="32" t="str">
        <v>Identity `Identity `residual_payoff`not found`not found</v>
      </c>
      <c r="V61" t="s">
        <v>44</v>
      </c>
    </row>
    <row r="62" spans="4:22" x14ac:dyDescent="0.25">
      <c r="O62" s="38" t="e">
        <v>#N/A</v>
      </c>
      <c r="P62" s="24" t="e">
        <v>#N/A</v>
      </c>
      <c r="Q62" s="25" t="e">
        <v>#N/A</v>
      </c>
      <c r="R62" s="26" t="str">
        <v>Identity `Identity `residual_payoff`not found`not found</v>
      </c>
      <c r="S62" s="33" t="e">
        <v>#N/A</v>
      </c>
      <c r="T62" s="31" t="e">
        <v>#N/A</v>
      </c>
      <c r="U62" s="32" t="str">
        <v>Identity `Identity `residual_payoff`not found`not found</v>
      </c>
      <c r="V62" t="s">
        <v>44</v>
      </c>
    </row>
    <row r="63" spans="4:22" x14ac:dyDescent="0.25">
      <c r="O63" s="38" t="e">
        <v>#N/A</v>
      </c>
      <c r="P63" s="24" t="e">
        <v>#N/A</v>
      </c>
      <c r="Q63" s="25" t="e">
        <v>#N/A</v>
      </c>
      <c r="R63" s="26" t="str">
        <v>Identity `Identity `residual_payoff`not found`not found</v>
      </c>
      <c r="S63" s="33" t="e">
        <v>#N/A</v>
      </c>
      <c r="T63" s="31" t="e">
        <v>#N/A</v>
      </c>
      <c r="U63" s="32" t="str">
        <v>Identity `Identity `residual_payoff`not found`not found</v>
      </c>
      <c r="V63" t="s">
        <v>44</v>
      </c>
    </row>
    <row r="64" spans="4:22" x14ac:dyDescent="0.25">
      <c r="O64" s="38" t="e">
        <v>#N/A</v>
      </c>
      <c r="P64" s="24" t="e">
        <v>#N/A</v>
      </c>
      <c r="Q64" s="25" t="e">
        <v>#N/A</v>
      </c>
      <c r="R64" s="26" t="str">
        <v>Identity `Identity `residual_payoff`not found`not found</v>
      </c>
      <c r="S64" s="33" t="e">
        <v>#N/A</v>
      </c>
      <c r="T64" s="31" t="e">
        <v>#N/A</v>
      </c>
      <c r="U64" s="32" t="str">
        <v>Identity `Identity `residual_payoff`not found`not found</v>
      </c>
      <c r="V64" t="s">
        <v>44</v>
      </c>
    </row>
    <row r="65" spans="15:22" x14ac:dyDescent="0.25">
      <c r="O65" s="38" t="e">
        <v>#N/A</v>
      </c>
      <c r="P65" s="24" t="e">
        <v>#N/A</v>
      </c>
      <c r="Q65" s="25" t="e">
        <v>#N/A</v>
      </c>
      <c r="R65" s="26" t="str">
        <v>Identity `Identity `residual_payoff`not found`not found</v>
      </c>
      <c r="S65" s="33" t="e">
        <v>#N/A</v>
      </c>
      <c r="T65" s="31" t="e">
        <v>#N/A</v>
      </c>
      <c r="U65" s="32" t="str">
        <v>Identity `Identity `residual_payoff`not found`not found</v>
      </c>
      <c r="V65" t="s">
        <v>44</v>
      </c>
    </row>
    <row r="66" spans="15:22" x14ac:dyDescent="0.25">
      <c r="O66" s="38" t="e">
        <v>#N/A</v>
      </c>
      <c r="P66" s="24" t="e">
        <v>#N/A</v>
      </c>
      <c r="Q66" s="25" t="e">
        <v>#N/A</v>
      </c>
      <c r="R66" s="26" t="str">
        <v>Identity `Identity `residual_payoff`not found`not found</v>
      </c>
      <c r="S66" s="33" t="e">
        <v>#N/A</v>
      </c>
      <c r="T66" s="31" t="e">
        <v>#N/A</v>
      </c>
      <c r="U66" s="32" t="str">
        <v>Identity `Identity `residual_payoff`not found`not found</v>
      </c>
      <c r="V66" t="s">
        <v>44</v>
      </c>
    </row>
    <row r="67" spans="15:22" x14ac:dyDescent="0.25">
      <c r="O67" s="38" t="e">
        <v>#N/A</v>
      </c>
      <c r="P67" s="24" t="e">
        <v>#N/A</v>
      </c>
      <c r="Q67" s="25" t="e">
        <v>#N/A</v>
      </c>
      <c r="R67" s="26" t="str">
        <v>Identity `Identity `residual_payoff`not found`not found</v>
      </c>
      <c r="S67" s="33" t="e">
        <v>#N/A</v>
      </c>
      <c r="T67" s="31" t="e">
        <v>#N/A</v>
      </c>
      <c r="U67" s="32" t="str">
        <v>Identity `Identity `residual_payoff`not found`not found</v>
      </c>
      <c r="V67" t="s">
        <v>44</v>
      </c>
    </row>
    <row r="68" spans="15:22" x14ac:dyDescent="0.25">
      <c r="O68" s="38" t="e">
        <v>#N/A</v>
      </c>
      <c r="P68" s="24" t="e">
        <v>#N/A</v>
      </c>
      <c r="Q68" s="25" t="e">
        <v>#N/A</v>
      </c>
      <c r="R68" s="26" t="str">
        <v>Identity `Identity `residual_payoff`not found`not found</v>
      </c>
      <c r="S68" s="33" t="e">
        <v>#N/A</v>
      </c>
      <c r="T68" s="31" t="e">
        <v>#N/A</v>
      </c>
      <c r="U68" s="32" t="str">
        <v>Identity `Identity `residual_payoff`not found`not found</v>
      </c>
      <c r="V68" t="s">
        <v>44</v>
      </c>
    </row>
    <row r="69" spans="15:22" x14ac:dyDescent="0.25">
      <c r="O69" s="38" t="e">
        <v>#N/A</v>
      </c>
      <c r="P69" s="24" t="e">
        <v>#N/A</v>
      </c>
      <c r="Q69" s="25" t="e">
        <v>#N/A</v>
      </c>
      <c r="R69" s="26" t="str">
        <v>Identity `Identity `residual_payoff`not found`not found</v>
      </c>
      <c r="S69" s="33" t="e">
        <v>#N/A</v>
      </c>
      <c r="T69" s="31" t="e">
        <v>#N/A</v>
      </c>
      <c r="U69" s="32" t="str">
        <v>Identity `Identity `residual_payoff`not found`not found</v>
      </c>
      <c r="V69" t="s">
        <v>44</v>
      </c>
    </row>
    <row r="70" spans="15:22" x14ac:dyDescent="0.25">
      <c r="O70" s="38" t="e">
        <v>#N/A</v>
      </c>
      <c r="P70" s="24" t="e">
        <v>#N/A</v>
      </c>
      <c r="Q70" s="25" t="e">
        <v>#N/A</v>
      </c>
      <c r="R70" s="26" t="str">
        <v>Identity `Identity `residual_payoff`not found`not found</v>
      </c>
      <c r="S70" s="33" t="e">
        <v>#N/A</v>
      </c>
      <c r="T70" s="31" t="e">
        <v>#N/A</v>
      </c>
      <c r="U70" s="32" t="str">
        <v>Identity `Identity `residual_payoff`not found`not found</v>
      </c>
      <c r="V70" t="s">
        <v>44</v>
      </c>
    </row>
    <row r="71" spans="15:22" x14ac:dyDescent="0.25">
      <c r="O71" s="38" t="e">
        <v>#N/A</v>
      </c>
      <c r="P71" s="24" t="e">
        <v>#N/A</v>
      </c>
      <c r="Q71" s="25" t="e">
        <v>#N/A</v>
      </c>
      <c r="R71" s="26" t="str">
        <v>Identity `Identity `residual_payoff`not found`not found</v>
      </c>
      <c r="S71" s="33" t="e">
        <v>#N/A</v>
      </c>
      <c r="T71" s="31" t="e">
        <v>#N/A</v>
      </c>
      <c r="U71" s="32" t="str">
        <v>Identity `Identity `residual_payoff`not found`not found</v>
      </c>
      <c r="V71" t="s">
        <v>44</v>
      </c>
    </row>
    <row r="72" spans="15:22" x14ac:dyDescent="0.25">
      <c r="O72" s="38" t="e">
        <v>#N/A</v>
      </c>
      <c r="P72" s="24" t="e">
        <v>#N/A</v>
      </c>
      <c r="Q72" s="25" t="e">
        <v>#N/A</v>
      </c>
      <c r="R72" s="26" t="str">
        <v>Identity `Identity `residual_payoff`not found`not found</v>
      </c>
      <c r="S72" s="33" t="e">
        <v>#N/A</v>
      </c>
      <c r="T72" s="31" t="e">
        <v>#N/A</v>
      </c>
      <c r="U72" s="32" t="str">
        <v>Identity `Identity `residual_payoff`not found`not found</v>
      </c>
      <c r="V72" t="s">
        <v>44</v>
      </c>
    </row>
    <row r="73" spans="15:22" x14ac:dyDescent="0.25">
      <c r="O73" s="38" t="e">
        <v>#N/A</v>
      </c>
      <c r="P73" s="24" t="e">
        <v>#N/A</v>
      </c>
      <c r="Q73" s="25" t="e">
        <v>#N/A</v>
      </c>
      <c r="R73" s="26" t="str">
        <v>Identity `Identity `residual_payoff`not found`not found</v>
      </c>
      <c r="S73" s="33" t="e">
        <v>#N/A</v>
      </c>
      <c r="T73" s="31" t="e">
        <v>#N/A</v>
      </c>
      <c r="U73" s="32" t="str">
        <v>Identity `Identity `residual_payoff`not found`not found</v>
      </c>
      <c r="V73" t="s">
        <v>44</v>
      </c>
    </row>
    <row r="74" spans="15:22" x14ac:dyDescent="0.25">
      <c r="O74" s="38" t="e">
        <v>#N/A</v>
      </c>
      <c r="P74" s="24" t="e">
        <v>#N/A</v>
      </c>
      <c r="Q74" s="25" t="e">
        <v>#N/A</v>
      </c>
      <c r="R74" s="26" t="str">
        <v>Identity `Identity `residual_payoff`not found`not found</v>
      </c>
      <c r="S74" s="33" t="e">
        <v>#N/A</v>
      </c>
      <c r="T74" s="31" t="e">
        <v>#N/A</v>
      </c>
      <c r="U74" s="32" t="str">
        <v>Identity `Identity `residual_payoff`not found`not found</v>
      </c>
      <c r="V74" t="s">
        <v>44</v>
      </c>
    </row>
    <row r="75" spans="15:22" x14ac:dyDescent="0.25">
      <c r="O75" s="38" t="e">
        <v>#N/A</v>
      </c>
      <c r="P75" s="24" t="e">
        <v>#N/A</v>
      </c>
      <c r="Q75" s="25" t="e">
        <v>#N/A</v>
      </c>
      <c r="R75" s="26" t="str">
        <v>Identity `Identity `residual_payoff`not found`not found</v>
      </c>
      <c r="S75" s="33" t="e">
        <v>#N/A</v>
      </c>
      <c r="T75" s="31" t="e">
        <v>#N/A</v>
      </c>
      <c r="U75" s="32" t="str">
        <v>Identity `Identity `residual_payoff`not found`not found</v>
      </c>
      <c r="V75" t="s">
        <v>44</v>
      </c>
    </row>
    <row r="76" spans="15:22" x14ac:dyDescent="0.25">
      <c r="O76" s="38" t="e">
        <v>#N/A</v>
      </c>
      <c r="P76" s="24" t="e">
        <v>#N/A</v>
      </c>
      <c r="Q76" s="25" t="e">
        <v>#N/A</v>
      </c>
      <c r="R76" s="26" t="str">
        <v>Identity `Identity `residual_payoff`not found`not found</v>
      </c>
      <c r="S76" s="33" t="e">
        <v>#N/A</v>
      </c>
      <c r="T76" s="31" t="e">
        <v>#N/A</v>
      </c>
      <c r="U76" s="32" t="str">
        <v>Identity `Identity `residual_payoff`not found`not found</v>
      </c>
      <c r="V76" t="s">
        <v>44</v>
      </c>
    </row>
    <row r="77" spans="15:22" x14ac:dyDescent="0.25">
      <c r="O77" s="38" t="e">
        <v>#N/A</v>
      </c>
      <c r="P77" s="24" t="e">
        <v>#N/A</v>
      </c>
      <c r="Q77" s="25" t="e">
        <v>#N/A</v>
      </c>
      <c r="R77" s="26" t="str">
        <v>Identity `Identity `residual_payoff`not found`not found</v>
      </c>
      <c r="S77" s="33" t="e">
        <v>#N/A</v>
      </c>
      <c r="T77" s="31" t="e">
        <v>#N/A</v>
      </c>
      <c r="U77" s="32" t="str">
        <v>Identity `Identity `residual_payoff`not found`not found</v>
      </c>
      <c r="V77" t="s">
        <v>44</v>
      </c>
    </row>
    <row r="78" spans="15:22" x14ac:dyDescent="0.25">
      <c r="O78" s="38" t="e">
        <v>#N/A</v>
      </c>
      <c r="P78" s="24" t="e">
        <v>#N/A</v>
      </c>
      <c r="Q78" s="25" t="e">
        <v>#N/A</v>
      </c>
      <c r="R78" s="26" t="str">
        <v>Identity `Identity `residual_payoff`not found`not found</v>
      </c>
      <c r="S78" s="33" t="e">
        <v>#N/A</v>
      </c>
      <c r="T78" s="31" t="e">
        <v>#N/A</v>
      </c>
      <c r="U78" s="32" t="str">
        <v>Identity `Identity `residual_payoff`not found`not found</v>
      </c>
      <c r="V78" t="s">
        <v>44</v>
      </c>
    </row>
    <row r="79" spans="15:22" x14ac:dyDescent="0.25">
      <c r="O79" s="38" t="e">
        <v>#N/A</v>
      </c>
      <c r="P79" s="24" t="e">
        <v>#N/A</v>
      </c>
      <c r="Q79" s="25" t="e">
        <v>#N/A</v>
      </c>
      <c r="R79" s="26" t="str">
        <v>Identity `Identity `residual_payoff`not found`not found</v>
      </c>
      <c r="S79" s="33" t="e">
        <v>#N/A</v>
      </c>
      <c r="T79" s="31" t="e">
        <v>#N/A</v>
      </c>
      <c r="U79" s="32" t="str">
        <v>Identity `Identity `residual_payoff`not found`not found</v>
      </c>
      <c r="V79" t="s">
        <v>44</v>
      </c>
    </row>
    <row r="80" spans="15:22" x14ac:dyDescent="0.25">
      <c r="O80" s="38" t="e">
        <v>#N/A</v>
      </c>
      <c r="P80" s="24" t="e">
        <v>#N/A</v>
      </c>
      <c r="Q80" s="25" t="e">
        <v>#N/A</v>
      </c>
      <c r="R80" s="26" t="str">
        <v>Identity `Identity `residual_payoff`not found`not found</v>
      </c>
      <c r="S80" s="33" t="e">
        <v>#N/A</v>
      </c>
      <c r="T80" s="31" t="e">
        <v>#N/A</v>
      </c>
      <c r="U80" s="32" t="str">
        <v>Identity `Identity `residual_payoff`not found`not found</v>
      </c>
      <c r="V80" t="s">
        <v>44</v>
      </c>
    </row>
    <row r="81" spans="15:22" x14ac:dyDescent="0.25">
      <c r="O81" s="38" t="e">
        <v>#N/A</v>
      </c>
      <c r="P81" s="24" t="e">
        <v>#N/A</v>
      </c>
      <c r="Q81" s="25" t="e">
        <v>#N/A</v>
      </c>
      <c r="R81" s="26" t="str">
        <v>Identity `Identity `residual_payoff`not found`not found</v>
      </c>
      <c r="S81" s="33" t="e">
        <v>#N/A</v>
      </c>
      <c r="T81" s="31" t="e">
        <v>#N/A</v>
      </c>
      <c r="U81" s="32" t="str">
        <v>Identity `Identity `residual_payoff`not found`not found</v>
      </c>
      <c r="V81" t="s">
        <v>44</v>
      </c>
    </row>
    <row r="82" spans="15:22" x14ac:dyDescent="0.25">
      <c r="O82" s="38" t="e">
        <v>#N/A</v>
      </c>
      <c r="P82" s="24" t="e">
        <v>#N/A</v>
      </c>
      <c r="Q82" s="25" t="e">
        <v>#N/A</v>
      </c>
      <c r="R82" s="26" t="str">
        <v>Identity `Identity `residual_payoff`not found`not found</v>
      </c>
      <c r="S82" s="33" t="e">
        <v>#N/A</v>
      </c>
      <c r="T82" s="31" t="e">
        <v>#N/A</v>
      </c>
      <c r="U82" s="32" t="str">
        <v>Identity `Identity `residual_payoff`not found`not found</v>
      </c>
      <c r="V82" t="s">
        <v>44</v>
      </c>
    </row>
    <row r="83" spans="15:22" x14ac:dyDescent="0.25">
      <c r="O83" s="38" t="e">
        <v>#N/A</v>
      </c>
      <c r="P83" s="24" t="e">
        <v>#N/A</v>
      </c>
      <c r="Q83" s="25" t="e">
        <v>#N/A</v>
      </c>
      <c r="R83" s="26" t="str">
        <v>Identity `Identity `residual_payoff`not found`not found</v>
      </c>
      <c r="S83" s="33" t="e">
        <v>#N/A</v>
      </c>
      <c r="T83" s="31" t="e">
        <v>#N/A</v>
      </c>
      <c r="U83" s="32" t="str">
        <v>Identity `Identity `residual_payoff`not found`not found</v>
      </c>
      <c r="V83" t="s">
        <v>44</v>
      </c>
    </row>
    <row r="84" spans="15:22" x14ac:dyDescent="0.25">
      <c r="O84" s="38" t="e">
        <v>#N/A</v>
      </c>
      <c r="P84" s="24" t="e">
        <v>#N/A</v>
      </c>
      <c r="Q84" s="25" t="e">
        <v>#N/A</v>
      </c>
      <c r="R84" s="26" t="str">
        <v>Identity `Identity `residual_payoff`not found`not found</v>
      </c>
      <c r="S84" s="33" t="e">
        <v>#N/A</v>
      </c>
      <c r="T84" s="31" t="e">
        <v>#N/A</v>
      </c>
      <c r="U84" s="32" t="str">
        <v>Identity `Identity `residual_payoff`not found`not found</v>
      </c>
      <c r="V84" t="s">
        <v>44</v>
      </c>
    </row>
    <row r="85" spans="15:22" x14ac:dyDescent="0.25">
      <c r="O85" s="38" t="e">
        <v>#N/A</v>
      </c>
      <c r="P85" s="24" t="e">
        <v>#N/A</v>
      </c>
      <c r="Q85" s="25" t="e">
        <v>#N/A</v>
      </c>
      <c r="R85" s="26" t="str">
        <v>Identity `Identity `residual_payoff`not found`not found</v>
      </c>
      <c r="S85" s="33" t="e">
        <v>#N/A</v>
      </c>
      <c r="T85" s="31" t="e">
        <v>#N/A</v>
      </c>
      <c r="U85" s="32" t="str">
        <v>Identity `Identity `residual_payoff`not found`not found</v>
      </c>
      <c r="V85" t="s">
        <v>44</v>
      </c>
    </row>
    <row r="86" spans="15:22" x14ac:dyDescent="0.25">
      <c r="O86" s="38" t="e">
        <v>#N/A</v>
      </c>
      <c r="P86" s="24" t="e">
        <v>#N/A</v>
      </c>
      <c r="Q86" s="25" t="e">
        <v>#N/A</v>
      </c>
      <c r="R86" s="26" t="str">
        <v>Identity `Identity `residual_payoff`not found`not found</v>
      </c>
      <c r="S86" s="33" t="e">
        <v>#N/A</v>
      </c>
      <c r="T86" s="31" t="e">
        <v>#N/A</v>
      </c>
      <c r="U86" s="32" t="str">
        <v>Identity `Identity `residual_payoff`not found`not found</v>
      </c>
      <c r="V86" t="s">
        <v>44</v>
      </c>
    </row>
    <row r="87" spans="15:22" x14ac:dyDescent="0.25">
      <c r="O87" s="38" t="e">
        <v>#N/A</v>
      </c>
      <c r="P87" s="24" t="e">
        <v>#N/A</v>
      </c>
      <c r="Q87" s="25" t="e">
        <v>#N/A</v>
      </c>
      <c r="R87" s="26" t="str">
        <v>Identity `Identity `residual_payoff`not found`not found</v>
      </c>
      <c r="S87" s="33" t="e">
        <v>#N/A</v>
      </c>
      <c r="T87" s="31" t="e">
        <v>#N/A</v>
      </c>
      <c r="U87" s="32" t="str">
        <v>Identity `Identity `residual_payoff`not found`not found</v>
      </c>
      <c r="V87" t="s">
        <v>44</v>
      </c>
    </row>
    <row r="88" spans="15:22" x14ac:dyDescent="0.25">
      <c r="O88" s="38" t="e">
        <v>#N/A</v>
      </c>
      <c r="P88" s="24" t="e">
        <v>#N/A</v>
      </c>
      <c r="Q88" s="25" t="e">
        <v>#N/A</v>
      </c>
      <c r="R88" s="26" t="str">
        <v>Identity `Identity `residual_payoff`not found`not found</v>
      </c>
      <c r="S88" s="33" t="e">
        <v>#N/A</v>
      </c>
      <c r="T88" s="31" t="e">
        <v>#N/A</v>
      </c>
      <c r="U88" s="32" t="str">
        <v>Identity `Identity `residual_payoff`not found`not found</v>
      </c>
      <c r="V88" t="s">
        <v>44</v>
      </c>
    </row>
    <row r="89" spans="15:22" x14ac:dyDescent="0.25">
      <c r="O89" s="38" t="e">
        <v>#N/A</v>
      </c>
      <c r="P89" s="24" t="e">
        <v>#N/A</v>
      </c>
      <c r="Q89" s="25" t="e">
        <v>#N/A</v>
      </c>
      <c r="R89" s="26" t="str">
        <v>Identity `Identity `residual_payoff`not found`not found</v>
      </c>
      <c r="S89" s="33" t="e">
        <v>#N/A</v>
      </c>
      <c r="T89" s="31" t="e">
        <v>#N/A</v>
      </c>
      <c r="U89" s="32" t="str">
        <v>Identity `Identity `residual_payoff`not found`not found</v>
      </c>
      <c r="V89" t="s">
        <v>44</v>
      </c>
    </row>
    <row r="90" spans="15:22" x14ac:dyDescent="0.25">
      <c r="O90" s="38" t="e">
        <v>#N/A</v>
      </c>
      <c r="P90" s="24" t="e">
        <v>#N/A</v>
      </c>
      <c r="Q90" s="25" t="e">
        <v>#N/A</v>
      </c>
      <c r="R90" s="26" t="str">
        <v>Identity `Identity `residual_payoff`not found`not found</v>
      </c>
      <c r="S90" s="33" t="e">
        <v>#N/A</v>
      </c>
      <c r="T90" s="31" t="e">
        <v>#N/A</v>
      </c>
      <c r="U90" s="32" t="str">
        <v>Identity `Identity `residual_payoff`not found`not found</v>
      </c>
      <c r="V90" t="s">
        <v>44</v>
      </c>
    </row>
    <row r="91" spans="15:22" x14ac:dyDescent="0.25">
      <c r="O91" s="38" t="e">
        <v>#N/A</v>
      </c>
      <c r="P91" s="24" t="e">
        <v>#N/A</v>
      </c>
      <c r="Q91" s="25" t="e">
        <v>#N/A</v>
      </c>
      <c r="R91" s="26" t="str">
        <v>Identity `Identity `residual_payoff`not found`not found</v>
      </c>
      <c r="S91" s="33" t="e">
        <v>#N/A</v>
      </c>
      <c r="T91" s="31" t="e">
        <v>#N/A</v>
      </c>
      <c r="U91" s="32" t="str">
        <v>Identity `Identity `residual_payoff`not found`not found</v>
      </c>
      <c r="V91" t="s">
        <v>44</v>
      </c>
    </row>
    <row r="92" spans="15:22" x14ac:dyDescent="0.25">
      <c r="O92" s="38" t="e">
        <v>#N/A</v>
      </c>
      <c r="P92" s="24" t="e">
        <v>#N/A</v>
      </c>
      <c r="Q92" s="25" t="e">
        <v>#N/A</v>
      </c>
      <c r="R92" s="26" t="str">
        <v>Identity `Identity `residual_payoff`not found`not found</v>
      </c>
      <c r="S92" s="33" t="e">
        <v>#N/A</v>
      </c>
      <c r="T92" s="31" t="e">
        <v>#N/A</v>
      </c>
      <c r="U92" s="32" t="str">
        <v>Identity `Identity `residual_payoff`not found`not found</v>
      </c>
      <c r="V92" t="s">
        <v>44</v>
      </c>
    </row>
    <row r="93" spans="15:22" x14ac:dyDescent="0.25">
      <c r="O93" s="38" t="e">
        <v>#N/A</v>
      </c>
      <c r="P93" s="24" t="e">
        <v>#N/A</v>
      </c>
      <c r="Q93" s="25" t="e">
        <v>#N/A</v>
      </c>
      <c r="R93" s="26" t="str">
        <v>Identity `Identity `residual_payoff`not found`not found</v>
      </c>
      <c r="S93" s="33" t="e">
        <v>#N/A</v>
      </c>
      <c r="T93" s="31" t="e">
        <v>#N/A</v>
      </c>
      <c r="U93" s="32" t="str">
        <v>Identity `Identity `residual_payoff`not found`not found</v>
      </c>
      <c r="V93" t="s">
        <v>44</v>
      </c>
    </row>
    <row r="94" spans="15:22" x14ac:dyDescent="0.25">
      <c r="O94" s="38" t="e">
        <v>#N/A</v>
      </c>
      <c r="P94" s="24" t="e">
        <v>#N/A</v>
      </c>
      <c r="Q94" s="25" t="e">
        <v>#N/A</v>
      </c>
      <c r="R94" s="26" t="str">
        <v>Identity `Identity `residual_payoff`not found`not found</v>
      </c>
      <c r="S94" s="33" t="e">
        <v>#N/A</v>
      </c>
      <c r="T94" s="31" t="e">
        <v>#N/A</v>
      </c>
      <c r="U94" s="32" t="str">
        <v>Identity `Identity `residual_payoff`not found`not found</v>
      </c>
      <c r="V94" t="s">
        <v>44</v>
      </c>
    </row>
    <row r="95" spans="15:22" x14ac:dyDescent="0.25">
      <c r="O95" s="38" t="e">
        <v>#N/A</v>
      </c>
      <c r="P95" s="24" t="e">
        <v>#N/A</v>
      </c>
      <c r="Q95" s="25" t="e">
        <v>#N/A</v>
      </c>
      <c r="R95" s="26" t="str">
        <v>Identity `Identity `residual_payoff`not found`not found</v>
      </c>
      <c r="S95" s="33" t="e">
        <v>#N/A</v>
      </c>
      <c r="T95" s="31" t="e">
        <v>#N/A</v>
      </c>
      <c r="U95" s="32" t="str">
        <v>Identity `Identity `residual_payoff`not found`not found</v>
      </c>
      <c r="V95" t="s">
        <v>44</v>
      </c>
    </row>
    <row r="96" spans="15:22" x14ac:dyDescent="0.25">
      <c r="O96" s="38" t="e">
        <v>#N/A</v>
      </c>
      <c r="P96" s="24" t="e">
        <v>#N/A</v>
      </c>
      <c r="Q96" s="25" t="e">
        <v>#N/A</v>
      </c>
      <c r="R96" s="26" t="str">
        <v>Identity `Identity `residual_payoff`not found`not found</v>
      </c>
      <c r="S96" s="33" t="e">
        <v>#N/A</v>
      </c>
      <c r="T96" s="31" t="e">
        <v>#N/A</v>
      </c>
      <c r="U96" s="32" t="str">
        <v>Identity `Identity `residual_payoff`not found`not found</v>
      </c>
      <c r="V96" t="s">
        <v>44</v>
      </c>
    </row>
    <row r="97" spans="15:22" x14ac:dyDescent="0.25">
      <c r="O97" s="38" t="e">
        <v>#N/A</v>
      </c>
      <c r="P97" s="24" t="e">
        <v>#N/A</v>
      </c>
      <c r="Q97" s="25" t="e">
        <v>#N/A</v>
      </c>
      <c r="R97" s="26" t="str">
        <v>Identity `Identity `residual_payoff`not found`not found</v>
      </c>
      <c r="S97" s="33" t="e">
        <v>#N/A</v>
      </c>
      <c r="T97" s="31" t="e">
        <v>#N/A</v>
      </c>
      <c r="U97" s="32" t="str">
        <v>Identity `Identity `residual_payoff`not found`not found</v>
      </c>
      <c r="V97" t="s">
        <v>44</v>
      </c>
    </row>
    <row r="98" spans="15:22" x14ac:dyDescent="0.25">
      <c r="O98" s="38" t="e">
        <v>#N/A</v>
      </c>
      <c r="P98" s="24" t="e">
        <v>#N/A</v>
      </c>
      <c r="Q98" s="25" t="e">
        <v>#N/A</v>
      </c>
      <c r="R98" s="26" t="str">
        <v>Identity `Identity `residual_payoff`not found`not found</v>
      </c>
      <c r="S98" s="33" t="e">
        <v>#N/A</v>
      </c>
      <c r="T98" s="31" t="e">
        <v>#N/A</v>
      </c>
      <c r="U98" s="32" t="str">
        <v>Identity `Identity `residual_payoff`not found`not found</v>
      </c>
      <c r="V98" t="s">
        <v>44</v>
      </c>
    </row>
    <row r="99" spans="15:22" x14ac:dyDescent="0.25">
      <c r="O99" s="38" t="e">
        <v>#N/A</v>
      </c>
      <c r="P99" s="24" t="e">
        <v>#N/A</v>
      </c>
      <c r="Q99" s="25" t="e">
        <v>#N/A</v>
      </c>
      <c r="R99" s="26" t="str">
        <v>Identity `Identity `residual_payoff`not found`not found</v>
      </c>
      <c r="S99" s="33" t="e">
        <v>#N/A</v>
      </c>
      <c r="T99" s="31" t="e">
        <v>#N/A</v>
      </c>
      <c r="U99" s="32" t="str">
        <v>Identity `Identity `residual_payoff`not found`not found</v>
      </c>
      <c r="V99" t="s">
        <v>44</v>
      </c>
    </row>
    <row r="100" spans="15:22" x14ac:dyDescent="0.25">
      <c r="O100" s="38" t="e">
        <v>#N/A</v>
      </c>
      <c r="P100" s="24" t="e">
        <v>#N/A</v>
      </c>
      <c r="Q100" s="25" t="e">
        <v>#N/A</v>
      </c>
      <c r="R100" s="26" t="str">
        <v>Identity `Identity `residual_payoff`not found`not found</v>
      </c>
      <c r="S100" s="33" t="e">
        <v>#N/A</v>
      </c>
      <c r="T100" s="31" t="e">
        <v>#N/A</v>
      </c>
      <c r="U100" s="32" t="str">
        <v>Identity `Identity `residual_payoff`not found`not found</v>
      </c>
      <c r="V100" t="s">
        <v>44</v>
      </c>
    </row>
    <row r="101" spans="15:22" x14ac:dyDescent="0.25">
      <c r="O101" s="38" t="e">
        <v>#N/A</v>
      </c>
      <c r="P101" s="24" t="e">
        <v>#N/A</v>
      </c>
      <c r="Q101" s="25" t="e">
        <v>#N/A</v>
      </c>
      <c r="R101" s="26" t="str">
        <v>Identity `Identity `residual_payoff`not found`not found</v>
      </c>
      <c r="S101" s="33" t="e">
        <v>#N/A</v>
      </c>
      <c r="T101" s="31" t="e">
        <v>#N/A</v>
      </c>
      <c r="U101" s="32" t="str">
        <v>Identity `Identity `residual_payoff`not found`not found</v>
      </c>
      <c r="V101" t="s">
        <v>44</v>
      </c>
    </row>
    <row r="102" spans="15:22" x14ac:dyDescent="0.25">
      <c r="O102" s="38" t="e">
        <v>#N/A</v>
      </c>
      <c r="P102" s="24" t="e">
        <v>#N/A</v>
      </c>
      <c r="Q102" s="25" t="e">
        <v>#N/A</v>
      </c>
      <c r="R102" s="26" t="str">
        <v>Identity `Identity `residual_payoff`not found`not found</v>
      </c>
      <c r="S102" s="33" t="e">
        <v>#N/A</v>
      </c>
      <c r="T102" s="31" t="e">
        <v>#N/A</v>
      </c>
      <c r="U102" s="32" t="str">
        <v>Identity `Identity `residual_payoff`not found`not found</v>
      </c>
      <c r="V102" t="s">
        <v>44</v>
      </c>
    </row>
    <row r="103" spans="15:22" x14ac:dyDescent="0.25">
      <c r="O103" s="38" t="e">
        <v>#N/A</v>
      </c>
      <c r="P103" s="24" t="e">
        <v>#N/A</v>
      </c>
      <c r="Q103" s="25" t="e">
        <v>#N/A</v>
      </c>
      <c r="R103" s="26" t="str">
        <v>Identity `Identity `residual_payoff`not found`not found</v>
      </c>
      <c r="S103" s="33" t="e">
        <v>#N/A</v>
      </c>
      <c r="T103" s="31" t="e">
        <v>#N/A</v>
      </c>
      <c r="U103" s="32" t="str">
        <v>Identity `Identity `residual_payoff`not found`not found</v>
      </c>
      <c r="V103" t="s">
        <v>44</v>
      </c>
    </row>
    <row r="104" spans="15:22" x14ac:dyDescent="0.25">
      <c r="O104" s="38" t="e">
        <v>#N/A</v>
      </c>
      <c r="P104" s="24" t="e">
        <v>#N/A</v>
      </c>
      <c r="Q104" s="25" t="e">
        <v>#N/A</v>
      </c>
      <c r="R104" s="26" t="str">
        <v>Identity `Identity `residual_payoff`not found`not found</v>
      </c>
      <c r="S104" s="33" t="e">
        <v>#N/A</v>
      </c>
      <c r="T104" s="31" t="e">
        <v>#N/A</v>
      </c>
      <c r="U104" s="32" t="str">
        <v>Identity `Identity `residual_payoff`not found`not found</v>
      </c>
      <c r="V104" t="s">
        <v>44</v>
      </c>
    </row>
    <row r="105" spans="15:22" x14ac:dyDescent="0.25">
      <c r="O105" s="38" t="e">
        <v>#N/A</v>
      </c>
      <c r="P105" s="24" t="e">
        <v>#N/A</v>
      </c>
      <c r="Q105" s="25" t="e">
        <v>#N/A</v>
      </c>
      <c r="R105" s="26" t="str">
        <v>Identity `Identity `residual_payoff`not found`not found</v>
      </c>
      <c r="S105" s="33" t="e">
        <v>#N/A</v>
      </c>
      <c r="T105" s="31" t="e">
        <v>#N/A</v>
      </c>
      <c r="U105" s="32" t="str">
        <v>Identity `Identity `residual_payoff`not found`not found</v>
      </c>
      <c r="V105" t="s">
        <v>44</v>
      </c>
    </row>
    <row r="106" spans="15:22" x14ac:dyDescent="0.25">
      <c r="O106" s="38" t="e">
        <v>#N/A</v>
      </c>
      <c r="P106" s="24" t="e">
        <v>#N/A</v>
      </c>
      <c r="Q106" s="25" t="e">
        <v>#N/A</v>
      </c>
      <c r="R106" s="26" t="str">
        <v>Identity `Identity `residual_payoff`not found`not found</v>
      </c>
      <c r="S106" s="33" t="e">
        <v>#N/A</v>
      </c>
      <c r="T106" s="31" t="e">
        <v>#N/A</v>
      </c>
      <c r="U106" s="32" t="str">
        <v>Identity `Identity `residual_payoff`not found`not found</v>
      </c>
      <c r="V106" t="s">
        <v>44</v>
      </c>
    </row>
    <row r="107" spans="15:22" x14ac:dyDescent="0.25">
      <c r="O107" s="38" t="e">
        <v>#N/A</v>
      </c>
      <c r="P107" s="24" t="e">
        <v>#N/A</v>
      </c>
      <c r="Q107" s="25" t="e">
        <v>#N/A</v>
      </c>
      <c r="R107" s="26" t="str">
        <v>Identity `Identity `residual_payoff`not found`not found</v>
      </c>
      <c r="S107" s="33" t="e">
        <v>#N/A</v>
      </c>
      <c r="T107" s="31" t="e">
        <v>#N/A</v>
      </c>
      <c r="U107" s="32" t="str">
        <v>Identity `Identity `residual_payoff`not found`not found</v>
      </c>
      <c r="V107" t="s">
        <v>44</v>
      </c>
    </row>
    <row r="108" spans="15:22" x14ac:dyDescent="0.25">
      <c r="O108" s="38" t="e">
        <v>#N/A</v>
      </c>
      <c r="P108" s="24" t="e">
        <v>#N/A</v>
      </c>
      <c r="Q108" s="25" t="e">
        <v>#N/A</v>
      </c>
      <c r="R108" s="26" t="str">
        <v>Identity `Identity `residual_payoff`not found`not found</v>
      </c>
      <c r="S108" s="33" t="e">
        <v>#N/A</v>
      </c>
      <c r="T108" s="31" t="e">
        <v>#N/A</v>
      </c>
      <c r="U108" s="32" t="str">
        <v>Identity `Identity `residual_payoff`not found`not found</v>
      </c>
      <c r="V108" t="s">
        <v>44</v>
      </c>
    </row>
    <row r="109" spans="15:22" x14ac:dyDescent="0.25">
      <c r="O109" s="38" t="e">
        <v>#N/A</v>
      </c>
      <c r="P109" s="24" t="e">
        <v>#N/A</v>
      </c>
      <c r="Q109" s="25" t="e">
        <v>#N/A</v>
      </c>
      <c r="R109" s="26" t="str">
        <v>Identity `Identity `residual_payoff`not found`not found</v>
      </c>
      <c r="S109" s="33" t="e">
        <v>#N/A</v>
      </c>
      <c r="T109" s="31" t="e">
        <v>#N/A</v>
      </c>
      <c r="U109" s="32" t="str">
        <v>Identity `Identity `residual_payoff`not found`not found</v>
      </c>
      <c r="V109" t="s">
        <v>44</v>
      </c>
    </row>
    <row r="110" spans="15:22" x14ac:dyDescent="0.25">
      <c r="O110" s="38" t="e">
        <v>#N/A</v>
      </c>
      <c r="P110" s="24" t="e">
        <v>#N/A</v>
      </c>
      <c r="Q110" s="25" t="e">
        <v>#N/A</v>
      </c>
      <c r="R110" s="26" t="str">
        <v>Identity `Identity `residual_payoff`not found`not found</v>
      </c>
      <c r="S110" s="33" t="e">
        <v>#N/A</v>
      </c>
      <c r="T110" s="31" t="e">
        <v>#N/A</v>
      </c>
      <c r="U110" s="32" t="str">
        <v>Identity `Identity `residual_payoff`not found`not found</v>
      </c>
      <c r="V110" t="s">
        <v>44</v>
      </c>
    </row>
    <row r="111" spans="15:22" x14ac:dyDescent="0.25">
      <c r="O111" s="38" t="e">
        <v>#N/A</v>
      </c>
      <c r="P111" s="24" t="e">
        <v>#N/A</v>
      </c>
      <c r="Q111" s="25" t="e">
        <v>#N/A</v>
      </c>
      <c r="R111" s="26" t="str">
        <v>Identity `Identity `residual_payoff`not found`not found</v>
      </c>
      <c r="S111" s="33" t="e">
        <v>#N/A</v>
      </c>
      <c r="T111" s="31" t="e">
        <v>#N/A</v>
      </c>
      <c r="U111" s="32" t="str">
        <v>Identity `Identity `residual_payoff`not found`not found</v>
      </c>
      <c r="V111" t="s">
        <v>44</v>
      </c>
    </row>
    <row r="112" spans="15:22" x14ac:dyDescent="0.25">
      <c r="O112" s="38" t="e">
        <v>#N/A</v>
      </c>
      <c r="P112" s="24" t="e">
        <v>#N/A</v>
      </c>
      <c r="Q112" s="25" t="e">
        <v>#N/A</v>
      </c>
      <c r="R112" s="26" t="str">
        <v>Identity `Identity `residual_payoff`not found`not found</v>
      </c>
      <c r="S112" s="33" t="e">
        <v>#N/A</v>
      </c>
      <c r="T112" s="31" t="e">
        <v>#N/A</v>
      </c>
      <c r="U112" s="32" t="str">
        <v>Identity `Identity `residual_payoff`not found`not found</v>
      </c>
      <c r="V112" t="s">
        <v>44</v>
      </c>
    </row>
    <row r="113" spans="15:22" x14ac:dyDescent="0.25">
      <c r="O113" s="38" t="e">
        <v>#N/A</v>
      </c>
      <c r="P113" s="24" t="e">
        <v>#N/A</v>
      </c>
      <c r="Q113" s="25" t="e">
        <v>#N/A</v>
      </c>
      <c r="R113" s="26" t="str">
        <v>Identity `Identity `residual_payoff`not found`not found</v>
      </c>
      <c r="S113" s="33" t="e">
        <v>#N/A</v>
      </c>
      <c r="T113" s="31" t="e">
        <v>#N/A</v>
      </c>
      <c r="U113" s="32" t="str">
        <v>Identity `Identity `residual_payoff`not found`not found</v>
      </c>
      <c r="V113" t="s">
        <v>44</v>
      </c>
    </row>
    <row r="114" spans="15:22" x14ac:dyDescent="0.25">
      <c r="O114" s="38" t="e">
        <v>#N/A</v>
      </c>
      <c r="P114" s="24" t="e">
        <v>#N/A</v>
      </c>
      <c r="Q114" s="25" t="e">
        <v>#N/A</v>
      </c>
      <c r="R114" s="26" t="str">
        <v>Identity `Identity `residual_payoff`not found`not found</v>
      </c>
      <c r="S114" s="33" t="e">
        <v>#N/A</v>
      </c>
      <c r="T114" s="31" t="e">
        <v>#N/A</v>
      </c>
      <c r="U114" s="32" t="str">
        <v>Identity `Identity `residual_payoff`not found`not found</v>
      </c>
      <c r="V114" t="s">
        <v>44</v>
      </c>
    </row>
    <row r="115" spans="15:22" x14ac:dyDescent="0.25">
      <c r="O115" s="38" t="e">
        <v>#N/A</v>
      </c>
      <c r="P115" s="24" t="e">
        <v>#N/A</v>
      </c>
      <c r="Q115" s="25" t="e">
        <v>#N/A</v>
      </c>
      <c r="R115" s="26" t="str">
        <v>Identity `Identity `residual_payoff`not found`not found</v>
      </c>
      <c r="S115" s="33" t="e">
        <v>#N/A</v>
      </c>
      <c r="T115" s="31" t="e">
        <v>#N/A</v>
      </c>
      <c r="U115" s="32" t="str">
        <v>Identity `Identity `residual_payoff`not found`not found</v>
      </c>
      <c r="V115" t="s">
        <v>44</v>
      </c>
    </row>
    <row r="116" spans="15:22" x14ac:dyDescent="0.25">
      <c r="O116" s="38" t="e">
        <v>#N/A</v>
      </c>
      <c r="P116" s="24" t="e">
        <v>#N/A</v>
      </c>
      <c r="Q116" s="25" t="e">
        <v>#N/A</v>
      </c>
      <c r="R116" s="26" t="str">
        <v>Identity `Identity `residual_payoff`not found`not found</v>
      </c>
      <c r="S116" s="33" t="e">
        <v>#N/A</v>
      </c>
      <c r="T116" s="31" t="e">
        <v>#N/A</v>
      </c>
      <c r="U116" s="32" t="str">
        <v>Identity `Identity `residual_payoff`not found`not found</v>
      </c>
      <c r="V116" t="s">
        <v>44</v>
      </c>
    </row>
    <row r="117" spans="15:22" x14ac:dyDescent="0.25">
      <c r="O117" s="38" t="e">
        <v>#N/A</v>
      </c>
      <c r="P117" s="24" t="e">
        <v>#N/A</v>
      </c>
      <c r="Q117" s="25" t="e">
        <v>#N/A</v>
      </c>
      <c r="R117" s="26" t="str">
        <v>Identity `Identity `residual_payoff`not found`not found</v>
      </c>
      <c r="S117" s="33" t="e">
        <v>#N/A</v>
      </c>
      <c r="T117" s="31" t="e">
        <v>#N/A</v>
      </c>
      <c r="U117" s="32" t="str">
        <v>Identity `Identity `residual_payoff`not found`not found</v>
      </c>
      <c r="V117" t="s">
        <v>44</v>
      </c>
    </row>
    <row r="118" spans="15:22" x14ac:dyDescent="0.25">
      <c r="O118" s="38" t="e">
        <v>#N/A</v>
      </c>
      <c r="P118" s="24" t="e">
        <v>#N/A</v>
      </c>
      <c r="Q118" s="25" t="e">
        <v>#N/A</v>
      </c>
      <c r="R118" s="26" t="str">
        <v>Identity `Identity `residual_payoff`not found`not found</v>
      </c>
      <c r="S118" s="33" t="e">
        <v>#N/A</v>
      </c>
      <c r="T118" s="31" t="e">
        <v>#N/A</v>
      </c>
      <c r="U118" s="32" t="str">
        <v>Identity `Identity `residual_payoff`not found`not found</v>
      </c>
      <c r="V118" t="s">
        <v>44</v>
      </c>
    </row>
    <row r="119" spans="15:22" x14ac:dyDescent="0.25">
      <c r="O119" s="38" t="e">
        <v>#N/A</v>
      </c>
      <c r="P119" s="24" t="e">
        <v>#N/A</v>
      </c>
      <c r="Q119" s="25" t="e">
        <v>#N/A</v>
      </c>
      <c r="R119" s="26" t="str">
        <v>Identity `Identity `residual_payoff`not found`not found</v>
      </c>
      <c r="S119" s="33" t="e">
        <v>#N/A</v>
      </c>
      <c r="T119" s="31" t="e">
        <v>#N/A</v>
      </c>
      <c r="U119" s="32" t="str">
        <v>Identity `Identity `residual_payoff`not found`not found</v>
      </c>
      <c r="V119" t="s">
        <v>44</v>
      </c>
    </row>
    <row r="120" spans="15:22" x14ac:dyDescent="0.25">
      <c r="O120" s="38" t="e">
        <v>#N/A</v>
      </c>
      <c r="P120" s="24" t="e">
        <v>#N/A</v>
      </c>
      <c r="Q120" s="25" t="e">
        <v>#N/A</v>
      </c>
      <c r="R120" s="26" t="str">
        <v>Identity `Identity `residual_payoff`not found`not found</v>
      </c>
      <c r="S120" s="33" t="e">
        <v>#N/A</v>
      </c>
      <c r="T120" s="31" t="e">
        <v>#N/A</v>
      </c>
      <c r="U120" s="32" t="str">
        <v>Identity `Identity `residual_payoff`not found`not found</v>
      </c>
      <c r="V120" t="s">
        <v>44</v>
      </c>
    </row>
    <row r="121" spans="15:22" x14ac:dyDescent="0.25">
      <c r="O121" s="38" t="e">
        <v>#N/A</v>
      </c>
      <c r="P121" s="24" t="e">
        <v>#N/A</v>
      </c>
      <c r="Q121" s="25" t="e">
        <v>#N/A</v>
      </c>
      <c r="R121" s="26" t="str">
        <v>Identity `Identity `residual_payoff`not found`not found</v>
      </c>
      <c r="S121" s="33" t="e">
        <v>#N/A</v>
      </c>
      <c r="T121" s="31" t="e">
        <v>#N/A</v>
      </c>
      <c r="U121" s="32" t="str">
        <v>Identity `Identity `residual_payoff`not found`not found</v>
      </c>
      <c r="V121" t="s">
        <v>44</v>
      </c>
    </row>
    <row r="122" spans="15:22" x14ac:dyDescent="0.25">
      <c r="O122" s="38" t="e">
        <v>#N/A</v>
      </c>
      <c r="P122" s="24" t="e">
        <v>#N/A</v>
      </c>
      <c r="Q122" s="25" t="e">
        <v>#N/A</v>
      </c>
      <c r="R122" s="26" t="str">
        <v>Identity `Identity `residual_payoff`not found`not found</v>
      </c>
      <c r="S122" s="33" t="e">
        <v>#N/A</v>
      </c>
      <c r="T122" s="31" t="e">
        <v>#N/A</v>
      </c>
      <c r="U122" s="32" t="str">
        <v>Identity `Identity `residual_payoff`not found`not found</v>
      </c>
      <c r="V122" t="s">
        <v>44</v>
      </c>
    </row>
    <row r="123" spans="15:22" x14ac:dyDescent="0.25">
      <c r="O123" s="38" t="e">
        <v>#N/A</v>
      </c>
      <c r="P123" s="24" t="e">
        <v>#N/A</v>
      </c>
      <c r="Q123" s="25" t="e">
        <v>#N/A</v>
      </c>
      <c r="R123" s="26" t="str">
        <v>Identity `Identity `residual_payoff`not found`not found</v>
      </c>
      <c r="S123" s="33" t="e">
        <v>#N/A</v>
      </c>
      <c r="T123" s="31" t="e">
        <v>#N/A</v>
      </c>
      <c r="U123" s="32" t="str">
        <v>Identity `Identity `residual_payoff`not found`not found</v>
      </c>
      <c r="V123" t="s">
        <v>44</v>
      </c>
    </row>
    <row r="124" spans="15:22" x14ac:dyDescent="0.25">
      <c r="O124" s="38" t="e">
        <v>#N/A</v>
      </c>
      <c r="P124" s="24" t="e">
        <v>#N/A</v>
      </c>
      <c r="Q124" s="25" t="e">
        <v>#N/A</v>
      </c>
      <c r="R124" s="26" t="str">
        <v>Identity `Identity `residual_payoff`not found`not found</v>
      </c>
      <c r="S124" s="33" t="e">
        <v>#N/A</v>
      </c>
      <c r="T124" s="31" t="e">
        <v>#N/A</v>
      </c>
      <c r="U124" s="32" t="str">
        <v>Identity `Identity `residual_payoff`not found`not found</v>
      </c>
      <c r="V124" t="s">
        <v>44</v>
      </c>
    </row>
    <row r="125" spans="15:22" x14ac:dyDescent="0.25">
      <c r="O125" s="38" t="e">
        <v>#N/A</v>
      </c>
      <c r="P125" s="24" t="e">
        <v>#N/A</v>
      </c>
      <c r="Q125" s="25" t="e">
        <v>#N/A</v>
      </c>
      <c r="R125" s="26" t="str">
        <v>Identity `Identity `residual_payoff`not found`not found</v>
      </c>
      <c r="S125" s="33" t="e">
        <v>#N/A</v>
      </c>
      <c r="T125" s="31" t="e">
        <v>#N/A</v>
      </c>
      <c r="U125" s="32" t="str">
        <v>Identity `Identity `residual_payoff`not found`not found</v>
      </c>
      <c r="V125" t="s">
        <v>44</v>
      </c>
    </row>
    <row r="126" spans="15:22" x14ac:dyDescent="0.25">
      <c r="O126" s="38" t="e">
        <v>#N/A</v>
      </c>
      <c r="P126" s="24" t="e">
        <v>#N/A</v>
      </c>
      <c r="Q126" s="25" t="e">
        <v>#N/A</v>
      </c>
      <c r="R126" s="26" t="str">
        <v>Identity `Identity `residual_payoff`not found`not found</v>
      </c>
      <c r="S126" s="33" t="e">
        <v>#N/A</v>
      </c>
      <c r="T126" s="31" t="e">
        <v>#N/A</v>
      </c>
      <c r="U126" s="32" t="str">
        <v>Identity `Identity `residual_payoff`not found`not found</v>
      </c>
      <c r="V126" t="s">
        <v>44</v>
      </c>
    </row>
    <row r="127" spans="15:22" x14ac:dyDescent="0.25">
      <c r="O127" s="38" t="e">
        <v>#N/A</v>
      </c>
      <c r="P127" s="24" t="e">
        <v>#N/A</v>
      </c>
      <c r="Q127" s="25" t="e">
        <v>#N/A</v>
      </c>
      <c r="R127" s="26" t="str">
        <v>Identity `Identity `residual_payoff`not found`not found</v>
      </c>
      <c r="S127" s="33" t="e">
        <v>#N/A</v>
      </c>
      <c r="T127" s="31" t="e">
        <v>#N/A</v>
      </c>
      <c r="U127" s="32" t="str">
        <v>Identity `Identity `residual_payoff`not found`not found</v>
      </c>
      <c r="V127" t="s">
        <v>44</v>
      </c>
    </row>
    <row r="128" spans="15:22" x14ac:dyDescent="0.25">
      <c r="O128" s="38" t="e">
        <v>#N/A</v>
      </c>
      <c r="P128" s="24" t="e">
        <v>#N/A</v>
      </c>
      <c r="Q128" s="25" t="e">
        <v>#N/A</v>
      </c>
      <c r="R128" s="26" t="str">
        <v>Identity `Identity `residual_payoff`not found`not found</v>
      </c>
      <c r="S128" s="33" t="e">
        <v>#N/A</v>
      </c>
      <c r="T128" s="31" t="e">
        <v>#N/A</v>
      </c>
      <c r="U128" s="32" t="str">
        <v>Identity `Identity `residual_payoff`not found`not found</v>
      </c>
      <c r="V128" t="s">
        <v>44</v>
      </c>
    </row>
    <row r="129" spans="15:22" x14ac:dyDescent="0.25">
      <c r="O129" s="38" t="e">
        <v>#N/A</v>
      </c>
      <c r="P129" s="24" t="e">
        <v>#N/A</v>
      </c>
      <c r="Q129" s="25" t="e">
        <v>#N/A</v>
      </c>
      <c r="R129" s="26" t="str">
        <v>Identity `Identity `residual_payoff`not found`not found</v>
      </c>
      <c r="S129" s="33" t="e">
        <v>#N/A</v>
      </c>
      <c r="T129" s="31" t="e">
        <v>#N/A</v>
      </c>
      <c r="U129" s="32" t="str">
        <v>Identity `Identity `residual_payoff`not found`not found</v>
      </c>
      <c r="V129" t="s">
        <v>44</v>
      </c>
    </row>
    <row r="130" spans="15:22" x14ac:dyDescent="0.25">
      <c r="O130" s="38" t="e">
        <v>#N/A</v>
      </c>
      <c r="P130" s="24" t="e">
        <v>#N/A</v>
      </c>
      <c r="Q130" s="25" t="e">
        <v>#N/A</v>
      </c>
      <c r="R130" s="26" t="str">
        <v>Identity `Identity `residual_payoff`not found`not found</v>
      </c>
      <c r="S130" s="33" t="e">
        <v>#N/A</v>
      </c>
      <c r="T130" s="31" t="e">
        <v>#N/A</v>
      </c>
      <c r="U130" s="32" t="str">
        <v>Identity `Identity `residual_payoff`not found`not found</v>
      </c>
      <c r="V130" t="s">
        <v>44</v>
      </c>
    </row>
    <row r="131" spans="15:22" x14ac:dyDescent="0.25">
      <c r="O131" s="38" t="e">
        <v>#N/A</v>
      </c>
      <c r="P131" s="24" t="e">
        <v>#N/A</v>
      </c>
      <c r="Q131" s="25" t="e">
        <v>#N/A</v>
      </c>
      <c r="R131" s="26" t="str">
        <v>Identity `Identity `residual_payoff`not found`not found</v>
      </c>
      <c r="S131" s="33" t="e">
        <v>#N/A</v>
      </c>
      <c r="T131" s="31" t="e">
        <v>#N/A</v>
      </c>
      <c r="U131" s="32" t="str">
        <v>Identity `Identity `residual_payoff`not found`not found</v>
      </c>
      <c r="V131" t="s">
        <v>44</v>
      </c>
    </row>
    <row r="132" spans="15:22" x14ac:dyDescent="0.25">
      <c r="O132" s="38" t="e">
        <v>#N/A</v>
      </c>
      <c r="P132" s="24" t="e">
        <v>#N/A</v>
      </c>
      <c r="Q132" s="25" t="e">
        <v>#N/A</v>
      </c>
      <c r="R132" s="26" t="str">
        <v>Identity `Identity `residual_payoff`not found`not found</v>
      </c>
      <c r="S132" s="33" t="e">
        <v>#N/A</v>
      </c>
      <c r="T132" s="31" t="e">
        <v>#N/A</v>
      </c>
      <c r="U132" s="32" t="str">
        <v>Identity `Identity `residual_payoff`not found`not found</v>
      </c>
      <c r="V132" t="s">
        <v>44</v>
      </c>
    </row>
    <row r="133" spans="15:22" x14ac:dyDescent="0.25">
      <c r="O133" s="38" t="e">
        <v>#N/A</v>
      </c>
      <c r="P133" s="24" t="e">
        <v>#N/A</v>
      </c>
      <c r="Q133" s="25" t="e">
        <v>#N/A</v>
      </c>
      <c r="R133" s="26" t="str">
        <v>Identity `Identity `residual_payoff`not found`not found</v>
      </c>
      <c r="S133" s="33" t="e">
        <v>#N/A</v>
      </c>
      <c r="T133" s="31" t="e">
        <v>#N/A</v>
      </c>
      <c r="U133" s="32" t="str">
        <v>Identity `Identity `residual_payoff`not found`not found</v>
      </c>
      <c r="V133" t="s">
        <v>44</v>
      </c>
    </row>
    <row r="134" spans="15:22" x14ac:dyDescent="0.25">
      <c r="O134" s="38" t="e">
        <v>#N/A</v>
      </c>
      <c r="P134" s="24" t="e">
        <v>#N/A</v>
      </c>
      <c r="Q134" s="25" t="e">
        <v>#N/A</v>
      </c>
      <c r="R134" s="26" t="str">
        <v>Identity `Identity `residual_payoff`not found`not found</v>
      </c>
      <c r="S134" s="33" t="e">
        <v>#N/A</v>
      </c>
      <c r="T134" s="31" t="e">
        <v>#N/A</v>
      </c>
      <c r="U134" s="32" t="str">
        <v>Identity `Identity `residual_payoff`not found`not found</v>
      </c>
      <c r="V134" t="s">
        <v>44</v>
      </c>
    </row>
    <row r="135" spans="15:22" x14ac:dyDescent="0.25">
      <c r="O135" s="38" t="e">
        <v>#N/A</v>
      </c>
      <c r="P135" s="24" t="e">
        <v>#N/A</v>
      </c>
      <c r="Q135" s="25" t="e">
        <v>#N/A</v>
      </c>
      <c r="R135" s="26" t="str">
        <v>Identity `Identity `residual_payoff`not found`not found</v>
      </c>
      <c r="S135" s="33" t="e">
        <v>#N/A</v>
      </c>
      <c r="T135" s="31" t="e">
        <v>#N/A</v>
      </c>
      <c r="U135" s="32" t="str">
        <v>Identity `Identity `residual_payoff`not found`not found</v>
      </c>
      <c r="V135" t="s">
        <v>44</v>
      </c>
    </row>
    <row r="136" spans="15:22" x14ac:dyDescent="0.25">
      <c r="O136" s="38" t="e">
        <v>#N/A</v>
      </c>
      <c r="P136" s="24" t="e">
        <v>#N/A</v>
      </c>
      <c r="Q136" s="25" t="e">
        <v>#N/A</v>
      </c>
      <c r="R136" s="26" t="str">
        <v>Identity `Identity `residual_payoff`not found`not found</v>
      </c>
      <c r="S136" s="33" t="e">
        <v>#N/A</v>
      </c>
      <c r="T136" s="31" t="e">
        <v>#N/A</v>
      </c>
      <c r="U136" s="32" t="str">
        <v>Identity `Identity `residual_payoff`not found`not found</v>
      </c>
      <c r="V136" t="s">
        <v>44</v>
      </c>
    </row>
    <row r="137" spans="15:22" x14ac:dyDescent="0.25">
      <c r="O137" s="38" t="e">
        <v>#N/A</v>
      </c>
      <c r="P137" s="24" t="e">
        <v>#N/A</v>
      </c>
      <c r="Q137" s="25" t="e">
        <v>#N/A</v>
      </c>
      <c r="R137" s="26" t="str">
        <v>Identity `Identity `residual_payoff`not found`not found</v>
      </c>
      <c r="S137" s="33" t="e">
        <v>#N/A</v>
      </c>
      <c r="T137" s="31" t="e">
        <v>#N/A</v>
      </c>
      <c r="U137" s="32" t="str">
        <v>Identity `Identity `residual_payoff`not found`not found</v>
      </c>
      <c r="V137" t="s">
        <v>44</v>
      </c>
    </row>
    <row r="138" spans="15:22" x14ac:dyDescent="0.25">
      <c r="O138" s="38" t="e">
        <v>#N/A</v>
      </c>
      <c r="P138" s="24" t="e">
        <v>#N/A</v>
      </c>
      <c r="Q138" s="25" t="e">
        <v>#N/A</v>
      </c>
      <c r="R138" s="26" t="str">
        <v>Identity `Identity `residual_payoff`not found`not found</v>
      </c>
      <c r="S138" s="33" t="e">
        <v>#N/A</v>
      </c>
      <c r="T138" s="31" t="e">
        <v>#N/A</v>
      </c>
      <c r="U138" s="32" t="str">
        <v>Identity `Identity `residual_payoff`not found`not found</v>
      </c>
      <c r="V138" t="s">
        <v>44</v>
      </c>
    </row>
    <row r="139" spans="15:22" x14ac:dyDescent="0.25">
      <c r="O139" s="38" t="e">
        <v>#N/A</v>
      </c>
      <c r="P139" s="24" t="e">
        <v>#N/A</v>
      </c>
      <c r="Q139" s="25" t="e">
        <v>#N/A</v>
      </c>
      <c r="R139" s="26" t="str">
        <v>Identity `Identity `residual_payoff`not found`not found</v>
      </c>
      <c r="S139" s="33" t="e">
        <v>#N/A</v>
      </c>
      <c r="T139" s="31" t="e">
        <v>#N/A</v>
      </c>
      <c r="U139" s="32" t="str">
        <v>Identity `Identity `residual_payoff`not found`not found</v>
      </c>
      <c r="V139" t="s">
        <v>44</v>
      </c>
    </row>
    <row r="140" spans="15:22" x14ac:dyDescent="0.25">
      <c r="O140" s="38" t="e">
        <v>#N/A</v>
      </c>
      <c r="P140" s="24" t="e">
        <v>#N/A</v>
      </c>
      <c r="Q140" s="25" t="e">
        <v>#N/A</v>
      </c>
      <c r="R140" s="26" t="str">
        <v>Identity `Identity `residual_payoff`not found`not found</v>
      </c>
      <c r="S140" s="33" t="e">
        <v>#N/A</v>
      </c>
      <c r="T140" s="31" t="e">
        <v>#N/A</v>
      </c>
      <c r="U140" s="32" t="str">
        <v>Identity `Identity `residual_payoff`not found`not found</v>
      </c>
      <c r="V140" t="s">
        <v>44</v>
      </c>
    </row>
    <row r="141" spans="15:22" x14ac:dyDescent="0.25">
      <c r="O141" s="38" t="e">
        <v>#N/A</v>
      </c>
      <c r="P141" s="24" t="e">
        <v>#N/A</v>
      </c>
      <c r="Q141" s="25" t="e">
        <v>#N/A</v>
      </c>
      <c r="R141" s="26" t="str">
        <v>Identity `Identity `residual_payoff`not found`not found</v>
      </c>
      <c r="S141" s="33" t="e">
        <v>#N/A</v>
      </c>
      <c r="T141" s="31" t="e">
        <v>#N/A</v>
      </c>
      <c r="U141" s="32" t="str">
        <v>Identity `Identity `residual_payoff`not found`not found</v>
      </c>
      <c r="V141" t="s">
        <v>44</v>
      </c>
    </row>
    <row r="142" spans="15:22" x14ac:dyDescent="0.25">
      <c r="O142" s="38" t="e">
        <v>#N/A</v>
      </c>
      <c r="P142" s="24" t="e">
        <v>#N/A</v>
      </c>
      <c r="Q142" s="25" t="e">
        <v>#N/A</v>
      </c>
      <c r="R142" s="26" t="str">
        <v>Identity `Identity `residual_payoff`not found`not found</v>
      </c>
      <c r="S142" s="33" t="e">
        <v>#N/A</v>
      </c>
      <c r="T142" s="31" t="e">
        <v>#N/A</v>
      </c>
      <c r="U142" s="32" t="str">
        <v>Identity `Identity `residual_payoff`not found`not found</v>
      </c>
      <c r="V142" t="s">
        <v>44</v>
      </c>
    </row>
    <row r="143" spans="15:22" x14ac:dyDescent="0.25">
      <c r="O143" s="38" t="e">
        <v>#N/A</v>
      </c>
      <c r="P143" s="24" t="e">
        <v>#N/A</v>
      </c>
      <c r="Q143" s="25" t="e">
        <v>#N/A</v>
      </c>
      <c r="R143" s="26" t="str">
        <v>Identity `Identity `residual_payoff`not found`not found</v>
      </c>
      <c r="S143" s="33" t="e">
        <v>#N/A</v>
      </c>
      <c r="T143" s="31" t="e">
        <v>#N/A</v>
      </c>
      <c r="U143" s="32" t="str">
        <v>Identity `Identity `residual_payoff`not found`not found</v>
      </c>
      <c r="V143" t="s">
        <v>44</v>
      </c>
    </row>
    <row r="144" spans="15:22" x14ac:dyDescent="0.25">
      <c r="O144" s="38" t="e">
        <v>#N/A</v>
      </c>
      <c r="P144" s="24" t="e">
        <v>#N/A</v>
      </c>
      <c r="Q144" s="25" t="e">
        <v>#N/A</v>
      </c>
      <c r="R144" s="26" t="str">
        <v>Identity `Identity `residual_payoff`not found`not found</v>
      </c>
      <c r="S144" s="33" t="e">
        <v>#N/A</v>
      </c>
      <c r="T144" s="31" t="e">
        <v>#N/A</v>
      </c>
      <c r="U144" s="32" t="str">
        <v>Identity `Identity `residual_payoff`not found`not found</v>
      </c>
      <c r="V144" t="s">
        <v>44</v>
      </c>
    </row>
    <row r="145" spans="15:22" x14ac:dyDescent="0.25">
      <c r="O145" s="38" t="e">
        <v>#N/A</v>
      </c>
      <c r="P145" s="24" t="e">
        <v>#N/A</v>
      </c>
      <c r="Q145" s="25" t="e">
        <v>#N/A</v>
      </c>
      <c r="R145" s="26" t="str">
        <v>Identity `Identity `residual_payoff`not found`not found</v>
      </c>
      <c r="S145" s="33" t="e">
        <v>#N/A</v>
      </c>
      <c r="T145" s="31" t="e">
        <v>#N/A</v>
      </c>
      <c r="U145" s="32" t="str">
        <v>Identity `Identity `residual_payoff`not found`not found</v>
      </c>
      <c r="V145" t="s">
        <v>44</v>
      </c>
    </row>
    <row r="146" spans="15:22" x14ac:dyDescent="0.25">
      <c r="O146" s="38" t="e">
        <v>#N/A</v>
      </c>
      <c r="P146" s="24" t="e">
        <v>#N/A</v>
      </c>
      <c r="Q146" s="25" t="e">
        <v>#N/A</v>
      </c>
      <c r="R146" s="26" t="str">
        <v>Identity `Identity `residual_payoff`not found`not found</v>
      </c>
      <c r="S146" s="33" t="e">
        <v>#N/A</v>
      </c>
      <c r="T146" s="31" t="e">
        <v>#N/A</v>
      </c>
      <c r="U146" s="32" t="str">
        <v>Identity `Identity `residual_payoff`not found`not found</v>
      </c>
      <c r="V146" t="s">
        <v>44</v>
      </c>
    </row>
    <row r="147" spans="15:22" x14ac:dyDescent="0.25">
      <c r="O147" s="38" t="e">
        <v>#N/A</v>
      </c>
      <c r="P147" s="24" t="e">
        <v>#N/A</v>
      </c>
      <c r="Q147" s="25" t="e">
        <v>#N/A</v>
      </c>
      <c r="R147" s="26" t="str">
        <v>Identity `Identity `residual_payoff`not found`not found</v>
      </c>
      <c r="S147" s="33" t="e">
        <v>#N/A</v>
      </c>
      <c r="T147" s="31" t="e">
        <v>#N/A</v>
      </c>
      <c r="U147" s="32" t="str">
        <v>Identity `Identity `residual_payoff`not found`not found</v>
      </c>
      <c r="V147" t="s">
        <v>44</v>
      </c>
    </row>
    <row r="148" spans="15:22" x14ac:dyDescent="0.25">
      <c r="O148" s="38" t="e">
        <v>#N/A</v>
      </c>
      <c r="P148" s="24" t="e">
        <v>#N/A</v>
      </c>
      <c r="Q148" s="25" t="e">
        <v>#N/A</v>
      </c>
      <c r="R148" s="26" t="str">
        <v>Identity `Identity `residual_payoff`not found`not found</v>
      </c>
      <c r="S148" s="33" t="e">
        <v>#N/A</v>
      </c>
      <c r="T148" s="31" t="e">
        <v>#N/A</v>
      </c>
      <c r="U148" s="32" t="str">
        <v>Identity `Identity `residual_payoff`not found`not found</v>
      </c>
      <c r="V148" t="s">
        <v>44</v>
      </c>
    </row>
    <row r="149" spans="15:22" x14ac:dyDescent="0.25">
      <c r="O149" s="38" t="e">
        <v>#N/A</v>
      </c>
      <c r="P149" s="24" t="e">
        <v>#N/A</v>
      </c>
      <c r="Q149" s="25" t="e">
        <v>#N/A</v>
      </c>
      <c r="R149" s="26" t="str">
        <v>Identity `Identity `residual_payoff`not found`not found</v>
      </c>
      <c r="S149" s="33" t="e">
        <v>#N/A</v>
      </c>
      <c r="T149" s="31" t="e">
        <v>#N/A</v>
      </c>
      <c r="U149" s="32" t="str">
        <v>Identity `Identity `residual_payoff`not found`not found</v>
      </c>
      <c r="V149" t="s">
        <v>44</v>
      </c>
    </row>
    <row r="150" spans="15:22" x14ac:dyDescent="0.25">
      <c r="O150" s="38" t="e">
        <v>#N/A</v>
      </c>
      <c r="P150" s="24" t="e">
        <v>#N/A</v>
      </c>
      <c r="Q150" s="25" t="e">
        <v>#N/A</v>
      </c>
      <c r="R150" s="26" t="str">
        <v>Identity `Identity `residual_payoff`not found`not found</v>
      </c>
      <c r="S150" s="33" t="e">
        <v>#N/A</v>
      </c>
      <c r="T150" s="31" t="e">
        <v>#N/A</v>
      </c>
      <c r="U150" s="32" t="str">
        <v>Identity `Identity `residual_payoff`not found`not found</v>
      </c>
      <c r="V150" t="s">
        <v>44</v>
      </c>
    </row>
    <row r="151" spans="15:22" x14ac:dyDescent="0.25">
      <c r="O151" s="38" t="e">
        <v>#N/A</v>
      </c>
      <c r="P151" s="24" t="e">
        <v>#N/A</v>
      </c>
      <c r="Q151" s="25" t="e">
        <v>#N/A</v>
      </c>
      <c r="R151" s="26" t="str">
        <v>Identity `Identity `residual_payoff`not found`not found</v>
      </c>
      <c r="S151" s="33" t="e">
        <v>#N/A</v>
      </c>
      <c r="T151" s="31" t="e">
        <v>#N/A</v>
      </c>
      <c r="U151" s="32" t="str">
        <v>Identity `Identity `residual_payoff`not found`not found</v>
      </c>
      <c r="V151" t="s">
        <v>44</v>
      </c>
    </row>
    <row r="152" spans="15:22" x14ac:dyDescent="0.25">
      <c r="O152" s="38" t="e">
        <v>#N/A</v>
      </c>
      <c r="P152" s="24" t="e">
        <v>#N/A</v>
      </c>
      <c r="Q152" s="25" t="e">
        <v>#N/A</v>
      </c>
      <c r="R152" s="26" t="str">
        <v>Identity `Identity `residual_payoff`not found`not found</v>
      </c>
      <c r="S152" s="33" t="e">
        <v>#N/A</v>
      </c>
      <c r="T152" s="31" t="e">
        <v>#N/A</v>
      </c>
      <c r="U152" s="32" t="str">
        <v>Identity `Identity `residual_payoff`not found`not found</v>
      </c>
      <c r="V152" t="s">
        <v>44</v>
      </c>
    </row>
    <row r="153" spans="15:22" x14ac:dyDescent="0.25">
      <c r="O153" s="38" t="e">
        <v>#N/A</v>
      </c>
      <c r="P153" s="24" t="e">
        <v>#N/A</v>
      </c>
      <c r="Q153" s="25" t="e">
        <v>#N/A</v>
      </c>
      <c r="R153" s="26" t="str">
        <v>Identity `Identity `residual_payoff`not found`not found</v>
      </c>
      <c r="S153" s="33" t="e">
        <v>#N/A</v>
      </c>
      <c r="T153" s="31" t="e">
        <v>#N/A</v>
      </c>
      <c r="U153" s="32" t="str">
        <v>Identity `Identity `residual_payoff`not found`not found</v>
      </c>
      <c r="V153" t="s">
        <v>44</v>
      </c>
    </row>
    <row r="154" spans="15:22" x14ac:dyDescent="0.25">
      <c r="O154" s="38" t="e">
        <v>#N/A</v>
      </c>
      <c r="P154" s="24" t="e">
        <v>#N/A</v>
      </c>
      <c r="Q154" s="25" t="e">
        <v>#N/A</v>
      </c>
      <c r="R154" s="26" t="str">
        <v>Identity `Identity `residual_payoff`not found`not found</v>
      </c>
      <c r="S154" s="33" t="e">
        <v>#N/A</v>
      </c>
      <c r="T154" s="31" t="e">
        <v>#N/A</v>
      </c>
      <c r="U154" s="32" t="str">
        <v>Identity `Identity `residual_payoff`not found`not found</v>
      </c>
      <c r="V154" t="s">
        <v>44</v>
      </c>
    </row>
    <row r="155" spans="15:22" x14ac:dyDescent="0.25">
      <c r="O155" s="38" t="e">
        <v>#N/A</v>
      </c>
      <c r="P155" s="24" t="e">
        <v>#N/A</v>
      </c>
      <c r="Q155" s="25" t="e">
        <v>#N/A</v>
      </c>
      <c r="R155" s="26" t="str">
        <v>Identity `Identity `residual_payoff`not found`not found</v>
      </c>
      <c r="S155" s="33" t="e">
        <v>#N/A</v>
      </c>
      <c r="T155" s="31" t="e">
        <v>#N/A</v>
      </c>
      <c r="U155" s="32" t="str">
        <v>Identity `Identity `residual_payoff`not found`not found</v>
      </c>
      <c r="V155" t="s">
        <v>44</v>
      </c>
    </row>
    <row r="156" spans="15:22" x14ac:dyDescent="0.25">
      <c r="O156" s="38" t="e">
        <v>#N/A</v>
      </c>
      <c r="P156" s="24" t="e">
        <v>#N/A</v>
      </c>
      <c r="Q156" s="25" t="e">
        <v>#N/A</v>
      </c>
      <c r="R156" s="26" t="str">
        <v>Identity `Identity `residual_payoff`not found`not found</v>
      </c>
      <c r="S156" s="33" t="e">
        <v>#N/A</v>
      </c>
      <c r="T156" s="31" t="e">
        <v>#N/A</v>
      </c>
      <c r="U156" s="32" t="str">
        <v>Identity `Identity `residual_payoff`not found`not found</v>
      </c>
      <c r="V156" t="s">
        <v>44</v>
      </c>
    </row>
    <row r="157" spans="15:22" x14ac:dyDescent="0.25">
      <c r="O157" s="38" t="e">
        <v>#N/A</v>
      </c>
      <c r="P157" s="24" t="e">
        <v>#N/A</v>
      </c>
      <c r="Q157" s="25" t="e">
        <v>#N/A</v>
      </c>
      <c r="R157" s="26" t="str">
        <v>Identity `Identity `residual_payoff`not found`not found</v>
      </c>
      <c r="S157" s="33" t="e">
        <v>#N/A</v>
      </c>
      <c r="T157" s="31" t="e">
        <v>#N/A</v>
      </c>
      <c r="U157" s="32" t="str">
        <v>Identity `Identity `residual_payoff`not found`not found</v>
      </c>
      <c r="V157" t="s">
        <v>44</v>
      </c>
    </row>
    <row r="158" spans="15:22" x14ac:dyDescent="0.25">
      <c r="O158" s="38" t="e">
        <v>#N/A</v>
      </c>
      <c r="P158" s="24" t="e">
        <v>#N/A</v>
      </c>
      <c r="Q158" s="25" t="e">
        <v>#N/A</v>
      </c>
      <c r="R158" s="26" t="str">
        <v>Identity `Identity `residual_payoff`not found`not found</v>
      </c>
      <c r="S158" s="33" t="e">
        <v>#N/A</v>
      </c>
      <c r="T158" s="31" t="e">
        <v>#N/A</v>
      </c>
      <c r="U158" s="32" t="str">
        <v>Identity `Identity `residual_payoff`not found`not found</v>
      </c>
      <c r="V158" t="s">
        <v>44</v>
      </c>
    </row>
    <row r="159" spans="15:22" x14ac:dyDescent="0.25">
      <c r="O159" s="38" t="e">
        <v>#N/A</v>
      </c>
      <c r="P159" s="24" t="e">
        <v>#N/A</v>
      </c>
      <c r="Q159" s="25" t="e">
        <v>#N/A</v>
      </c>
      <c r="R159" s="26" t="str">
        <v>Identity `Identity `residual_payoff`not found`not found</v>
      </c>
      <c r="S159" s="33" t="e">
        <v>#N/A</v>
      </c>
      <c r="T159" s="31" t="e">
        <v>#N/A</v>
      </c>
      <c r="U159" s="32" t="str">
        <v>Identity `Identity `residual_payoff`not found`not found</v>
      </c>
      <c r="V159" t="s">
        <v>44</v>
      </c>
    </row>
    <row r="160" spans="15:22" x14ac:dyDescent="0.25">
      <c r="O160" s="38" t="e">
        <v>#N/A</v>
      </c>
      <c r="P160" s="24" t="e">
        <v>#N/A</v>
      </c>
      <c r="Q160" s="25" t="e">
        <v>#N/A</v>
      </c>
      <c r="R160" s="26" t="str">
        <v>Identity `Identity `residual_payoff`not found`not found</v>
      </c>
      <c r="S160" s="33" t="e">
        <v>#N/A</v>
      </c>
      <c r="T160" s="31" t="e">
        <v>#N/A</v>
      </c>
      <c r="U160" s="32" t="str">
        <v>Identity `Identity `residual_payoff`not found`not found</v>
      </c>
      <c r="V160" t="s">
        <v>44</v>
      </c>
    </row>
    <row r="161" spans="15:22" x14ac:dyDescent="0.25">
      <c r="O161" s="38" t="e">
        <v>#N/A</v>
      </c>
      <c r="P161" s="24" t="e">
        <v>#N/A</v>
      </c>
      <c r="Q161" s="25" t="e">
        <v>#N/A</v>
      </c>
      <c r="R161" s="26" t="str">
        <v>Identity `Identity `residual_payoff`not found`not found</v>
      </c>
      <c r="S161" s="33" t="e">
        <v>#N/A</v>
      </c>
      <c r="T161" s="31" t="e">
        <v>#N/A</v>
      </c>
      <c r="U161" s="32" t="str">
        <v>Identity `Identity `residual_payoff`not found`not found</v>
      </c>
      <c r="V161" t="s">
        <v>44</v>
      </c>
    </row>
    <row r="162" spans="15:22" x14ac:dyDescent="0.25">
      <c r="O162" s="38" t="e">
        <v>#N/A</v>
      </c>
      <c r="P162" s="24" t="e">
        <v>#N/A</v>
      </c>
      <c r="Q162" s="25" t="e">
        <v>#N/A</v>
      </c>
      <c r="R162" s="26" t="str">
        <v>Identity `Identity `residual_payoff`not found`not found</v>
      </c>
      <c r="S162" s="33" t="e">
        <v>#N/A</v>
      </c>
      <c r="T162" s="31" t="e">
        <v>#N/A</v>
      </c>
      <c r="U162" s="32" t="str">
        <v>Identity `Identity `residual_payoff`not found`not found</v>
      </c>
      <c r="V162" t="s">
        <v>44</v>
      </c>
    </row>
    <row r="163" spans="15:22" x14ac:dyDescent="0.25">
      <c r="O163" s="38" t="e">
        <v>#N/A</v>
      </c>
      <c r="P163" s="24" t="e">
        <v>#N/A</v>
      </c>
      <c r="Q163" s="25" t="e">
        <v>#N/A</v>
      </c>
      <c r="R163" s="26" t="str">
        <v>Identity `Identity `residual_payoff`not found`not found</v>
      </c>
      <c r="S163" s="33" t="e">
        <v>#N/A</v>
      </c>
      <c r="T163" s="31" t="e">
        <v>#N/A</v>
      </c>
      <c r="U163" s="32" t="str">
        <v>Identity `Identity `residual_payoff`not found`not found</v>
      </c>
      <c r="V163" t="s">
        <v>44</v>
      </c>
    </row>
    <row r="164" spans="15:22" x14ac:dyDescent="0.25">
      <c r="O164" s="38" t="e">
        <v>#N/A</v>
      </c>
      <c r="P164" s="24" t="e">
        <v>#N/A</v>
      </c>
      <c r="Q164" s="25" t="e">
        <v>#N/A</v>
      </c>
      <c r="R164" s="26" t="str">
        <v>Identity `Identity `residual_payoff`not found`not found</v>
      </c>
      <c r="S164" s="33" t="e">
        <v>#N/A</v>
      </c>
      <c r="T164" s="31" t="e">
        <v>#N/A</v>
      </c>
      <c r="U164" s="32" t="str">
        <v>Identity `Identity `residual_payoff`not found`not found</v>
      </c>
      <c r="V164" t="s">
        <v>44</v>
      </c>
    </row>
    <row r="165" spans="15:22" x14ac:dyDescent="0.25">
      <c r="O165" s="38" t="e">
        <v>#N/A</v>
      </c>
      <c r="P165" s="24" t="e">
        <v>#N/A</v>
      </c>
      <c r="Q165" s="25" t="e">
        <v>#N/A</v>
      </c>
      <c r="R165" s="26" t="str">
        <v>Identity `Identity `residual_payoff`not found`not found</v>
      </c>
      <c r="S165" s="33" t="e">
        <v>#N/A</v>
      </c>
      <c r="T165" s="31" t="e">
        <v>#N/A</v>
      </c>
      <c r="U165" s="32" t="str">
        <v>Identity `Identity `residual_payoff`not found`not found</v>
      </c>
      <c r="V165" t="s">
        <v>44</v>
      </c>
    </row>
    <row r="166" spans="15:22" x14ac:dyDescent="0.25">
      <c r="O166" s="38" t="e">
        <v>#N/A</v>
      </c>
      <c r="P166" s="24" t="e">
        <v>#N/A</v>
      </c>
      <c r="Q166" s="25" t="e">
        <v>#N/A</v>
      </c>
      <c r="R166" s="26" t="str">
        <v>Identity `Identity `residual_payoff`not found`not found</v>
      </c>
      <c r="S166" s="33" t="e">
        <v>#N/A</v>
      </c>
      <c r="T166" s="31" t="e">
        <v>#N/A</v>
      </c>
      <c r="U166" s="32" t="str">
        <v>Identity `Identity `residual_payoff`not found`not found</v>
      </c>
      <c r="V166" t="s">
        <v>44</v>
      </c>
    </row>
    <row r="167" spans="15:22" x14ac:dyDescent="0.25">
      <c r="O167" s="38" t="e">
        <v>#N/A</v>
      </c>
      <c r="P167" s="24" t="e">
        <v>#N/A</v>
      </c>
      <c r="Q167" s="25" t="e">
        <v>#N/A</v>
      </c>
      <c r="R167" s="26" t="str">
        <v>Identity `Identity `residual_payoff`not found`not found</v>
      </c>
      <c r="S167" s="33" t="e">
        <v>#N/A</v>
      </c>
      <c r="T167" s="31" t="e">
        <v>#N/A</v>
      </c>
      <c r="U167" s="32" t="str">
        <v>Identity `Identity `residual_payoff`not found`not found</v>
      </c>
      <c r="V167" t="s">
        <v>44</v>
      </c>
    </row>
    <row r="168" spans="15:22" x14ac:dyDescent="0.25">
      <c r="O168" s="38" t="e">
        <v>#N/A</v>
      </c>
      <c r="P168" s="24" t="e">
        <v>#N/A</v>
      </c>
      <c r="Q168" s="25" t="e">
        <v>#N/A</v>
      </c>
      <c r="R168" s="26" t="str">
        <v>Identity `Identity `residual_payoff`not found`not found</v>
      </c>
      <c r="S168" s="33" t="e">
        <v>#N/A</v>
      </c>
      <c r="T168" s="31" t="e">
        <v>#N/A</v>
      </c>
      <c r="U168" s="32" t="str">
        <v>Identity `Identity `residual_payoff`not found`not found</v>
      </c>
      <c r="V168" t="s">
        <v>44</v>
      </c>
    </row>
    <row r="169" spans="15:22" x14ac:dyDescent="0.25">
      <c r="O169" s="38" t="e">
        <v>#N/A</v>
      </c>
      <c r="P169" s="24" t="e">
        <v>#N/A</v>
      </c>
      <c r="Q169" s="25" t="e">
        <v>#N/A</v>
      </c>
      <c r="R169" s="26" t="str">
        <v>Identity `Identity `residual_payoff`not found`not found</v>
      </c>
      <c r="S169" s="33" t="e">
        <v>#N/A</v>
      </c>
      <c r="T169" s="31" t="e">
        <v>#N/A</v>
      </c>
      <c r="U169" s="32" t="str">
        <v>Identity `Identity `residual_payoff`not found`not found</v>
      </c>
      <c r="V169" t="s">
        <v>44</v>
      </c>
    </row>
    <row r="170" spans="15:22" x14ac:dyDescent="0.25">
      <c r="O170" s="38" t="e">
        <v>#N/A</v>
      </c>
      <c r="P170" s="24" t="e">
        <v>#N/A</v>
      </c>
      <c r="Q170" s="25" t="e">
        <v>#N/A</v>
      </c>
      <c r="R170" s="26" t="str">
        <v>Identity `Identity `residual_payoff`not found`not found</v>
      </c>
      <c r="S170" s="33" t="e">
        <v>#N/A</v>
      </c>
      <c r="T170" s="31" t="e">
        <v>#N/A</v>
      </c>
      <c r="U170" s="32" t="str">
        <v>Identity `Identity `residual_payoff`not found`not found</v>
      </c>
      <c r="V170" t="s">
        <v>44</v>
      </c>
    </row>
    <row r="171" spans="15:22" x14ac:dyDescent="0.25">
      <c r="O171" s="38" t="e">
        <v>#N/A</v>
      </c>
      <c r="P171" s="24" t="e">
        <v>#N/A</v>
      </c>
      <c r="Q171" s="25" t="e">
        <v>#N/A</v>
      </c>
      <c r="R171" s="26" t="str">
        <v>Identity `Identity `residual_payoff`not found`not found</v>
      </c>
      <c r="S171" s="33" t="e">
        <v>#N/A</v>
      </c>
      <c r="T171" s="31" t="e">
        <v>#N/A</v>
      </c>
      <c r="U171" s="32" t="str">
        <v>Identity `Identity `residual_payoff`not found`not found</v>
      </c>
      <c r="V171" t="s">
        <v>44</v>
      </c>
    </row>
    <row r="172" spans="15:22" x14ac:dyDescent="0.25">
      <c r="O172" s="38" t="e">
        <v>#N/A</v>
      </c>
      <c r="P172" s="24" t="e">
        <v>#N/A</v>
      </c>
      <c r="Q172" s="25" t="e">
        <v>#N/A</v>
      </c>
      <c r="R172" s="26" t="str">
        <v>Identity `Identity `residual_payoff`not found`not found</v>
      </c>
      <c r="S172" s="33" t="e">
        <v>#N/A</v>
      </c>
      <c r="T172" s="31" t="e">
        <v>#N/A</v>
      </c>
      <c r="U172" s="32" t="str">
        <v>Identity `Identity `residual_payoff`not found`not found</v>
      </c>
      <c r="V172" t="s">
        <v>44</v>
      </c>
    </row>
    <row r="173" spans="15:22" x14ac:dyDescent="0.25">
      <c r="O173" s="38" t="e">
        <v>#N/A</v>
      </c>
      <c r="P173" s="24" t="e">
        <v>#N/A</v>
      </c>
      <c r="Q173" s="25" t="e">
        <v>#N/A</v>
      </c>
      <c r="R173" s="26" t="str">
        <v>Identity `Identity `residual_payoff`not found`not found</v>
      </c>
      <c r="S173" s="33" t="e">
        <v>#N/A</v>
      </c>
      <c r="T173" s="31" t="e">
        <v>#N/A</v>
      </c>
      <c r="U173" s="32" t="str">
        <v>Identity `Identity `residual_payoff`not found`not found</v>
      </c>
      <c r="V173" t="s">
        <v>44</v>
      </c>
    </row>
    <row r="174" spans="15:22" x14ac:dyDescent="0.25">
      <c r="O174" s="38" t="e">
        <v>#N/A</v>
      </c>
      <c r="P174" s="24" t="e">
        <v>#N/A</v>
      </c>
      <c r="Q174" s="25" t="e">
        <v>#N/A</v>
      </c>
      <c r="R174" s="26" t="str">
        <v>Identity `Identity `residual_payoff`not found`not found</v>
      </c>
      <c r="S174" s="33" t="e">
        <v>#N/A</v>
      </c>
      <c r="T174" s="31" t="e">
        <v>#N/A</v>
      </c>
      <c r="U174" s="32" t="str">
        <v>Identity `Identity `residual_payoff`not found`not found</v>
      </c>
      <c r="V174" t="s">
        <v>44</v>
      </c>
    </row>
    <row r="175" spans="15:22" x14ac:dyDescent="0.25">
      <c r="O175" s="38" t="e">
        <v>#N/A</v>
      </c>
      <c r="P175" s="24" t="e">
        <v>#N/A</v>
      </c>
      <c r="Q175" s="25" t="e">
        <v>#N/A</v>
      </c>
      <c r="R175" s="26" t="str">
        <v>Identity `Identity `residual_payoff`not found`not found</v>
      </c>
      <c r="S175" s="33" t="e">
        <v>#N/A</v>
      </c>
      <c r="T175" s="31" t="e">
        <v>#N/A</v>
      </c>
      <c r="U175" s="32" t="str">
        <v>Identity `Identity `residual_payoff`not found`not found</v>
      </c>
      <c r="V175" t="s">
        <v>44</v>
      </c>
    </row>
    <row r="176" spans="15:22" x14ac:dyDescent="0.25">
      <c r="O176" s="38" t="e">
        <v>#N/A</v>
      </c>
      <c r="P176" s="24" t="e">
        <v>#N/A</v>
      </c>
      <c r="Q176" s="25" t="e">
        <v>#N/A</v>
      </c>
      <c r="R176" s="26" t="str">
        <v>Identity `Identity `residual_payoff`not found`not found</v>
      </c>
      <c r="S176" s="33" t="e">
        <v>#N/A</v>
      </c>
      <c r="T176" s="31" t="e">
        <v>#N/A</v>
      </c>
      <c r="U176" s="32" t="str">
        <v>Identity `Identity `residual_payoff`not found`not found</v>
      </c>
      <c r="V176" t="s">
        <v>44</v>
      </c>
    </row>
    <row r="177" spans="15:22" x14ac:dyDescent="0.25">
      <c r="O177" s="38" t="e">
        <v>#N/A</v>
      </c>
      <c r="P177" s="24" t="e">
        <v>#N/A</v>
      </c>
      <c r="Q177" s="25" t="e">
        <v>#N/A</v>
      </c>
      <c r="R177" s="26" t="str">
        <v>Identity `Identity `residual_payoff`not found`not found</v>
      </c>
      <c r="S177" s="33" t="e">
        <v>#N/A</v>
      </c>
      <c r="T177" s="31" t="e">
        <v>#N/A</v>
      </c>
      <c r="U177" s="32" t="str">
        <v>Identity `Identity `residual_payoff`not found`not found</v>
      </c>
      <c r="V177" t="s">
        <v>44</v>
      </c>
    </row>
    <row r="178" spans="15:22" x14ac:dyDescent="0.25">
      <c r="O178" s="38" t="e">
        <v>#N/A</v>
      </c>
      <c r="P178" s="24" t="e">
        <v>#N/A</v>
      </c>
      <c r="Q178" s="25" t="e">
        <v>#N/A</v>
      </c>
      <c r="R178" s="26" t="str">
        <v>Identity `Identity `residual_payoff`not found`not found</v>
      </c>
      <c r="S178" s="33" t="e">
        <v>#N/A</v>
      </c>
      <c r="T178" s="31" t="e">
        <v>#N/A</v>
      </c>
      <c r="U178" s="32" t="str">
        <v>Identity `Identity `residual_payoff`not found`not found</v>
      </c>
      <c r="V178" t="s">
        <v>44</v>
      </c>
    </row>
    <row r="179" spans="15:22" x14ac:dyDescent="0.25">
      <c r="O179" s="38" t="e">
        <v>#N/A</v>
      </c>
      <c r="P179" s="24" t="e">
        <v>#N/A</v>
      </c>
      <c r="Q179" s="25" t="e">
        <v>#N/A</v>
      </c>
      <c r="R179" s="26" t="str">
        <v>Identity `Identity `residual_payoff`not found`not found</v>
      </c>
      <c r="S179" s="33" t="e">
        <v>#N/A</v>
      </c>
      <c r="T179" s="31" t="e">
        <v>#N/A</v>
      </c>
      <c r="U179" s="32" t="str">
        <v>Identity `Identity `residual_payoff`not found`not found</v>
      </c>
      <c r="V179" t="s">
        <v>44</v>
      </c>
    </row>
    <row r="180" spans="15:22" x14ac:dyDescent="0.25">
      <c r="O180" s="38" t="e">
        <v>#N/A</v>
      </c>
      <c r="P180" s="24" t="e">
        <v>#N/A</v>
      </c>
      <c r="Q180" s="25" t="e">
        <v>#N/A</v>
      </c>
      <c r="R180" s="26" t="str">
        <v>Identity `Identity `residual_payoff`not found`not found</v>
      </c>
      <c r="S180" s="33" t="e">
        <v>#N/A</v>
      </c>
      <c r="T180" s="31" t="e">
        <v>#N/A</v>
      </c>
      <c r="U180" s="32" t="str">
        <v>Identity `Identity `residual_payoff`not found`not found</v>
      </c>
      <c r="V180" t="s">
        <v>44</v>
      </c>
    </row>
    <row r="181" spans="15:22" x14ac:dyDescent="0.25">
      <c r="O181" s="38" t="e">
        <v>#N/A</v>
      </c>
      <c r="P181" s="24" t="e">
        <v>#N/A</v>
      </c>
      <c r="Q181" s="25" t="e">
        <v>#N/A</v>
      </c>
      <c r="R181" s="26" t="str">
        <v>Identity `Identity `residual_payoff`not found`not found</v>
      </c>
      <c r="S181" s="33" t="e">
        <v>#N/A</v>
      </c>
      <c r="T181" s="31" t="e">
        <v>#N/A</v>
      </c>
      <c r="U181" s="32" t="str">
        <v>Identity `Identity `residual_payoff`not found`not found</v>
      </c>
      <c r="V181" t="s">
        <v>44</v>
      </c>
    </row>
    <row r="182" spans="15:22" x14ac:dyDescent="0.25">
      <c r="O182" s="38" t="e">
        <v>#N/A</v>
      </c>
      <c r="P182" s="24" t="e">
        <v>#N/A</v>
      </c>
      <c r="Q182" s="25" t="e">
        <v>#N/A</v>
      </c>
      <c r="R182" s="26" t="str">
        <v>Identity `Identity `residual_payoff`not found`not found</v>
      </c>
      <c r="S182" s="33" t="e">
        <v>#N/A</v>
      </c>
      <c r="T182" s="31" t="e">
        <v>#N/A</v>
      </c>
      <c r="U182" s="32" t="str">
        <v>Identity `Identity `residual_payoff`not found`not found</v>
      </c>
      <c r="V182" t="s">
        <v>44</v>
      </c>
    </row>
    <row r="183" spans="15:22" x14ac:dyDescent="0.25">
      <c r="O183" s="38" t="e">
        <v>#N/A</v>
      </c>
      <c r="P183" s="24" t="e">
        <v>#N/A</v>
      </c>
      <c r="Q183" s="25" t="e">
        <v>#N/A</v>
      </c>
      <c r="R183" s="26" t="str">
        <v>Identity `Identity `residual_payoff`not found`not found</v>
      </c>
      <c r="S183" s="33" t="e">
        <v>#N/A</v>
      </c>
      <c r="T183" s="31" t="e">
        <v>#N/A</v>
      </c>
      <c r="U183" s="32" t="str">
        <v>Identity `Identity `residual_payoff`not found`not found</v>
      </c>
      <c r="V183" t="s">
        <v>44</v>
      </c>
    </row>
    <row r="184" spans="15:22" x14ac:dyDescent="0.25">
      <c r="O184" s="38" t="e">
        <v>#N/A</v>
      </c>
      <c r="P184" s="24" t="e">
        <v>#N/A</v>
      </c>
      <c r="Q184" s="25" t="e">
        <v>#N/A</v>
      </c>
      <c r="R184" s="26" t="str">
        <v>Identity `Identity `residual_payoff`not found`not found</v>
      </c>
      <c r="S184" s="33" t="e">
        <v>#N/A</v>
      </c>
      <c r="T184" s="31" t="e">
        <v>#N/A</v>
      </c>
      <c r="U184" s="32" t="str">
        <v>Identity `Identity `residual_payoff`not found`not found</v>
      </c>
      <c r="V184" t="s">
        <v>44</v>
      </c>
    </row>
    <row r="185" spans="15:22" x14ac:dyDescent="0.25">
      <c r="O185" s="38" t="e">
        <v>#N/A</v>
      </c>
      <c r="P185" s="24" t="e">
        <v>#N/A</v>
      </c>
      <c r="Q185" s="25" t="e">
        <v>#N/A</v>
      </c>
      <c r="R185" s="26" t="str">
        <v>Identity `Identity `residual_payoff`not found`not found</v>
      </c>
      <c r="S185" s="33" t="e">
        <v>#N/A</v>
      </c>
      <c r="T185" s="31" t="e">
        <v>#N/A</v>
      </c>
      <c r="U185" s="32" t="str">
        <v>Identity `Identity `residual_payoff`not found`not found</v>
      </c>
      <c r="V185" t="s">
        <v>44</v>
      </c>
    </row>
    <row r="186" spans="15:22" x14ac:dyDescent="0.25">
      <c r="O186" s="38" t="e">
        <v>#N/A</v>
      </c>
      <c r="P186" s="24" t="e">
        <v>#N/A</v>
      </c>
      <c r="Q186" s="25" t="e">
        <v>#N/A</v>
      </c>
      <c r="R186" s="26" t="str">
        <v>Identity `Identity `residual_payoff`not found`not found</v>
      </c>
      <c r="S186" s="33" t="e">
        <v>#N/A</v>
      </c>
      <c r="T186" s="31" t="e">
        <v>#N/A</v>
      </c>
      <c r="U186" s="32" t="str">
        <v>Identity `Identity `residual_payoff`not found`not found</v>
      </c>
      <c r="V186" t="s">
        <v>44</v>
      </c>
    </row>
    <row r="187" spans="15:22" x14ac:dyDescent="0.25">
      <c r="O187" s="38" t="e">
        <v>#N/A</v>
      </c>
      <c r="P187" s="24" t="e">
        <v>#N/A</v>
      </c>
      <c r="Q187" s="25" t="e">
        <v>#N/A</v>
      </c>
      <c r="R187" s="26" t="str">
        <v>Identity `Identity `residual_payoff`not found`not found</v>
      </c>
      <c r="S187" s="33" t="e">
        <v>#N/A</v>
      </c>
      <c r="T187" s="31" t="e">
        <v>#N/A</v>
      </c>
      <c r="U187" s="32" t="str">
        <v>Identity `Identity `residual_payoff`not found`not found</v>
      </c>
      <c r="V187" t="s">
        <v>44</v>
      </c>
    </row>
    <row r="188" spans="15:22" x14ac:dyDescent="0.25">
      <c r="O188" s="38" t="e">
        <v>#N/A</v>
      </c>
      <c r="P188" s="24" t="e">
        <v>#N/A</v>
      </c>
      <c r="Q188" s="25" t="e">
        <v>#N/A</v>
      </c>
      <c r="R188" s="26" t="str">
        <v>Identity `Identity `residual_payoff`not found`not found</v>
      </c>
      <c r="S188" s="33" t="e">
        <v>#N/A</v>
      </c>
      <c r="T188" s="31" t="e">
        <v>#N/A</v>
      </c>
      <c r="U188" s="32" t="str">
        <v>Identity `Identity `residual_payoff`not found`not found</v>
      </c>
      <c r="V188" t="s">
        <v>44</v>
      </c>
    </row>
    <row r="189" spans="15:22" x14ac:dyDescent="0.25">
      <c r="O189" s="38" t="e">
        <v>#N/A</v>
      </c>
      <c r="P189" s="24" t="e">
        <v>#N/A</v>
      </c>
      <c r="Q189" s="25" t="e">
        <v>#N/A</v>
      </c>
      <c r="R189" s="26" t="str">
        <v>Identity `Identity `residual_payoff`not found`not found</v>
      </c>
      <c r="S189" s="33" t="e">
        <v>#N/A</v>
      </c>
      <c r="T189" s="31" t="e">
        <v>#N/A</v>
      </c>
      <c r="U189" s="32" t="str">
        <v>Identity `Identity `residual_payoff`not found`not found</v>
      </c>
      <c r="V189" t="s">
        <v>44</v>
      </c>
    </row>
    <row r="190" spans="15:22" x14ac:dyDescent="0.25">
      <c r="O190" s="38" t="e">
        <v>#N/A</v>
      </c>
      <c r="P190" s="24" t="e">
        <v>#N/A</v>
      </c>
      <c r="Q190" s="25" t="e">
        <v>#N/A</v>
      </c>
      <c r="R190" s="26" t="str">
        <v>Identity `Identity `residual_payoff`not found`not found</v>
      </c>
      <c r="S190" s="33" t="e">
        <v>#N/A</v>
      </c>
      <c r="T190" s="31" t="e">
        <v>#N/A</v>
      </c>
      <c r="U190" s="32" t="str">
        <v>Identity `Identity `residual_payoff`not found`not found</v>
      </c>
      <c r="V190" t="s">
        <v>44</v>
      </c>
    </row>
    <row r="191" spans="15:22" x14ac:dyDescent="0.25">
      <c r="O191" s="38" t="e">
        <v>#N/A</v>
      </c>
      <c r="P191" s="24" t="e">
        <v>#N/A</v>
      </c>
      <c r="Q191" s="25" t="e">
        <v>#N/A</v>
      </c>
      <c r="R191" s="26" t="str">
        <v>Identity `Identity `residual_payoff`not found`not found</v>
      </c>
      <c r="S191" s="33" t="e">
        <v>#N/A</v>
      </c>
      <c r="T191" s="31" t="e">
        <v>#N/A</v>
      </c>
      <c r="U191" s="32" t="str">
        <v>Identity `Identity `residual_payoff`not found`not found</v>
      </c>
      <c r="V191" t="s">
        <v>44</v>
      </c>
    </row>
    <row r="192" spans="15:22" x14ac:dyDescent="0.25">
      <c r="O192" s="38" t="e">
        <v>#N/A</v>
      </c>
      <c r="P192" s="24" t="e">
        <v>#N/A</v>
      </c>
      <c r="Q192" s="25" t="e">
        <v>#N/A</v>
      </c>
      <c r="R192" s="26" t="str">
        <v>Identity `Identity `residual_payoff`not found`not found</v>
      </c>
      <c r="S192" s="33" t="e">
        <v>#N/A</v>
      </c>
      <c r="T192" s="31" t="e">
        <v>#N/A</v>
      </c>
      <c r="U192" s="32" t="str">
        <v>Identity `Identity `residual_payoff`not found`not found</v>
      </c>
      <c r="V192" t="s">
        <v>44</v>
      </c>
    </row>
    <row r="193" spans="15:22" x14ac:dyDescent="0.25">
      <c r="O193" s="38" t="e">
        <v>#N/A</v>
      </c>
      <c r="P193" s="24" t="e">
        <v>#N/A</v>
      </c>
      <c r="Q193" s="25" t="e">
        <v>#N/A</v>
      </c>
      <c r="R193" s="26" t="str">
        <v>Identity `Identity `residual_payoff`not found`not found</v>
      </c>
      <c r="S193" s="33" t="e">
        <v>#N/A</v>
      </c>
      <c r="T193" s="31" t="e">
        <v>#N/A</v>
      </c>
      <c r="U193" s="32" t="str">
        <v>Identity `Identity `residual_payoff`not found`not found</v>
      </c>
      <c r="V193" t="s">
        <v>44</v>
      </c>
    </row>
    <row r="194" spans="15:22" x14ac:dyDescent="0.25">
      <c r="O194" s="38" t="e">
        <v>#N/A</v>
      </c>
      <c r="P194" s="24" t="e">
        <v>#N/A</v>
      </c>
      <c r="Q194" s="25" t="e">
        <v>#N/A</v>
      </c>
      <c r="R194" s="26" t="str">
        <v>Identity `Identity `residual_payoff`not found`not found</v>
      </c>
      <c r="S194" s="33" t="e">
        <v>#N/A</v>
      </c>
      <c r="T194" s="31" t="e">
        <v>#N/A</v>
      </c>
      <c r="U194" s="32" t="str">
        <v>Identity `Identity `residual_payoff`not found`not found</v>
      </c>
      <c r="V194" t="s">
        <v>44</v>
      </c>
    </row>
    <row r="195" spans="15:22" x14ac:dyDescent="0.25">
      <c r="O195" s="38" t="e">
        <v>#N/A</v>
      </c>
      <c r="P195" s="24" t="e">
        <v>#N/A</v>
      </c>
      <c r="Q195" s="25" t="e">
        <v>#N/A</v>
      </c>
      <c r="R195" s="26" t="str">
        <v>Identity `Identity `residual_payoff`not found`not found</v>
      </c>
      <c r="S195" s="33" t="e">
        <v>#N/A</v>
      </c>
      <c r="T195" s="31" t="e">
        <v>#N/A</v>
      </c>
      <c r="U195" s="32" t="str">
        <v>Identity `Identity `residual_payoff`not found`not found</v>
      </c>
      <c r="V195" t="s">
        <v>44</v>
      </c>
    </row>
    <row r="196" spans="15:22" x14ac:dyDescent="0.25">
      <c r="O196" s="38" t="e">
        <v>#N/A</v>
      </c>
      <c r="P196" s="24" t="e">
        <v>#N/A</v>
      </c>
      <c r="Q196" s="25" t="e">
        <v>#N/A</v>
      </c>
      <c r="R196" s="26" t="str">
        <v>Identity `Identity `residual_payoff`not found`not found</v>
      </c>
      <c r="S196" s="33" t="e">
        <v>#N/A</v>
      </c>
      <c r="T196" s="31" t="e">
        <v>#N/A</v>
      </c>
      <c r="U196" s="32" t="str">
        <v>Identity `Identity `residual_payoff`not found`not found</v>
      </c>
      <c r="V196" t="s">
        <v>44</v>
      </c>
    </row>
    <row r="197" spans="15:22" x14ac:dyDescent="0.25">
      <c r="O197" s="38" t="e">
        <v>#N/A</v>
      </c>
      <c r="P197" s="24" t="e">
        <v>#N/A</v>
      </c>
      <c r="Q197" s="25" t="e">
        <v>#N/A</v>
      </c>
      <c r="R197" s="26" t="str">
        <v>Identity `Identity `residual_payoff`not found`not found</v>
      </c>
      <c r="S197" s="33" t="e">
        <v>#N/A</v>
      </c>
      <c r="T197" s="31" t="e">
        <v>#N/A</v>
      </c>
      <c r="U197" s="32" t="str">
        <v>Identity `Identity `residual_payoff`not found`not found</v>
      </c>
      <c r="V197" t="s">
        <v>44</v>
      </c>
    </row>
    <row r="198" spans="15:22" x14ac:dyDescent="0.25">
      <c r="O198" s="38" t="e">
        <v>#N/A</v>
      </c>
      <c r="P198" s="24" t="e">
        <v>#N/A</v>
      </c>
      <c r="Q198" s="25" t="e">
        <v>#N/A</v>
      </c>
      <c r="R198" s="26" t="str">
        <v>Identity `Identity `residual_payoff`not found`not found</v>
      </c>
      <c r="S198" s="33" t="e">
        <v>#N/A</v>
      </c>
      <c r="T198" s="31" t="e">
        <v>#N/A</v>
      </c>
      <c r="U198" s="32" t="str">
        <v>Identity `Identity `residual_payoff`not found`not found</v>
      </c>
      <c r="V198" t="s">
        <v>44</v>
      </c>
    </row>
    <row r="199" spans="15:22" x14ac:dyDescent="0.25">
      <c r="O199" s="38" t="e">
        <v>#N/A</v>
      </c>
      <c r="P199" s="24" t="e">
        <v>#N/A</v>
      </c>
      <c r="Q199" s="25" t="e">
        <v>#N/A</v>
      </c>
      <c r="R199" s="26" t="str">
        <v>Identity `Identity `residual_payoff`not found`not found</v>
      </c>
      <c r="S199" s="33" t="e">
        <v>#N/A</v>
      </c>
      <c r="T199" s="31" t="e">
        <v>#N/A</v>
      </c>
      <c r="U199" s="32" t="str">
        <v>Identity `Identity `residual_payoff`not found`not found</v>
      </c>
      <c r="V199" t="s">
        <v>44</v>
      </c>
    </row>
    <row r="200" spans="15:22" x14ac:dyDescent="0.25">
      <c r="O200" s="38" t="e">
        <v>#N/A</v>
      </c>
      <c r="P200" s="24" t="e">
        <v>#N/A</v>
      </c>
      <c r="Q200" s="25" t="e">
        <v>#N/A</v>
      </c>
      <c r="R200" s="26" t="str">
        <v>Identity `Identity `residual_payoff`not found`not found</v>
      </c>
      <c r="S200" s="33" t="e">
        <v>#N/A</v>
      </c>
      <c r="T200" s="31" t="e">
        <v>#N/A</v>
      </c>
      <c r="U200" s="32" t="str">
        <v>Identity `Identity `residual_payoff`not found`not found</v>
      </c>
      <c r="V200" t="s">
        <v>44</v>
      </c>
    </row>
    <row r="201" spans="15:22" x14ac:dyDescent="0.25">
      <c r="O201" s="38" t="e">
        <v>#N/A</v>
      </c>
      <c r="P201" s="24" t="e">
        <v>#N/A</v>
      </c>
      <c r="Q201" s="25" t="e">
        <v>#N/A</v>
      </c>
      <c r="R201" s="26" t="str">
        <v>Identity `Identity `residual_payoff`not found`not found</v>
      </c>
      <c r="S201" s="33" t="e">
        <v>#N/A</v>
      </c>
      <c r="T201" s="31" t="e">
        <v>#N/A</v>
      </c>
      <c r="U201" s="32" t="str">
        <v>Identity `Identity `residual_payoff`not found`not found</v>
      </c>
      <c r="V201" t="s">
        <v>44</v>
      </c>
    </row>
    <row r="202" spans="15:22" x14ac:dyDescent="0.25">
      <c r="O202" s="38" t="e">
        <v>#N/A</v>
      </c>
      <c r="P202" s="24" t="e">
        <v>#N/A</v>
      </c>
      <c r="Q202" s="25" t="e">
        <v>#N/A</v>
      </c>
      <c r="R202" s="26" t="str">
        <v>Identity `Identity `residual_payoff`not found`not found</v>
      </c>
      <c r="S202" s="33" t="e">
        <v>#N/A</v>
      </c>
      <c r="T202" s="31" t="e">
        <v>#N/A</v>
      </c>
      <c r="U202" s="32" t="str">
        <v>Identity `Identity `residual_payoff`not found`not found</v>
      </c>
      <c r="V202" t="s">
        <v>44</v>
      </c>
    </row>
    <row r="203" spans="15:22" x14ac:dyDescent="0.25">
      <c r="O203" s="39" t="e">
        <v>#N/A</v>
      </c>
      <c r="P203" s="27" t="e">
        <v>#N/A</v>
      </c>
      <c r="Q203" s="28" t="e">
        <v>#N/A</v>
      </c>
      <c r="R203" s="29" t="str">
        <v>Identity `Identity `residual_payoff`not found`not found</v>
      </c>
      <c r="S203" s="34" t="e">
        <v>#N/A</v>
      </c>
      <c r="T203" s="35" t="e">
        <v>#N/A</v>
      </c>
      <c r="U203" s="36" t="str">
        <v>Identity `Identity `residual_payoff`not found`not found</v>
      </c>
      <c r="V203" t="s">
        <v>44</v>
      </c>
    </row>
  </sheetData>
  <mergeCells count="7">
    <mergeCell ref="C12:D12"/>
    <mergeCell ref="J17:K17"/>
    <mergeCell ref="O1:U1"/>
    <mergeCell ref="P2:R2"/>
    <mergeCell ref="S2:U2"/>
    <mergeCell ref="B3:D3"/>
    <mergeCell ref="B2:L2"/>
  </mergeCells>
  <dataValidations count="4">
    <dataValidation type="list" allowBlank="1" showInputMessage="1" showErrorMessage="1" sqref="D5">
      <formula1>"On, Off"</formula1>
    </dataValidation>
    <dataValidation type="list" allowBlank="1" showInputMessage="1" showErrorMessage="1" sqref="H13">
      <formula1>"Explicit, ExplicitRichardson"</formula1>
    </dataValidation>
    <dataValidation type="list" allowBlank="1" showInputMessage="1" showErrorMessage="1" sqref="H6 J6 L6">
      <formula1>"Call, Put, BinaryCall, BinaryPut, Forward"</formula1>
    </dataValidation>
    <dataValidation type="list" allowBlank="1" showInputMessage="1" showErrorMessage="1" sqref="D10">
      <formula1>"Optimize, Pricing"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T203"/>
  <sheetViews>
    <sheetView zoomScale="85" zoomScaleNormal="85" workbookViewId="0">
      <selection activeCell="E10" sqref="E10"/>
    </sheetView>
  </sheetViews>
  <sheetFormatPr defaultRowHeight="15" x14ac:dyDescent="0.25"/>
  <cols>
    <col min="2" max="2" width="17.42578125" bestFit="1" customWidth="1"/>
    <col min="3" max="3" width="19.42578125" bestFit="1" customWidth="1"/>
    <col min="4" max="4" width="40.85546875" customWidth="1"/>
    <col min="5" max="6" width="11" bestFit="1" customWidth="1"/>
    <col min="7" max="7" width="16.7109375" customWidth="1"/>
    <col min="8" max="8" width="18.5703125" customWidth="1"/>
    <col min="9" max="12" width="16.7109375" customWidth="1"/>
    <col min="17" max="17" width="13.42578125" bestFit="1" customWidth="1"/>
    <col min="18" max="18" width="13.42578125" customWidth="1"/>
    <col min="20" max="20" width="16.140625" bestFit="1" customWidth="1"/>
  </cols>
  <sheetData>
    <row r="1" spans="2:20" x14ac:dyDescent="0.25">
      <c r="O1" s="63" t="s">
        <v>34</v>
      </c>
      <c r="P1" s="63"/>
      <c r="Q1" s="63"/>
      <c r="R1" s="63"/>
      <c r="S1" s="63"/>
    </row>
    <row r="2" spans="2:20" ht="20.25" thickBot="1" x14ac:dyDescent="0.35">
      <c r="B2" s="64" t="s">
        <v>52</v>
      </c>
      <c r="C2" s="64"/>
      <c r="D2" s="64"/>
      <c r="E2" s="64"/>
      <c r="F2" s="64"/>
      <c r="G2" s="64"/>
      <c r="H2" s="64"/>
      <c r="I2" s="64"/>
      <c r="J2" s="64"/>
      <c r="K2" s="64"/>
      <c r="L2" s="64"/>
      <c r="O2" s="37" t="s">
        <v>23</v>
      </c>
      <c r="P2" s="65" t="s">
        <v>25</v>
      </c>
      <c r="Q2" s="66"/>
      <c r="R2" s="68" t="s">
        <v>26</v>
      </c>
      <c r="S2" s="70"/>
      <c r="T2" s="50" t="s">
        <v>53</v>
      </c>
    </row>
    <row r="3" spans="2:20" ht="15.75" thickTop="1" x14ac:dyDescent="0.25">
      <c r="B3" s="71" t="s">
        <v>0</v>
      </c>
      <c r="C3" s="71"/>
      <c r="D3" s="71"/>
      <c r="O3" s="38"/>
      <c r="P3" s="44" t="s">
        <v>21</v>
      </c>
      <c r="Q3" s="45" t="s">
        <v>47</v>
      </c>
      <c r="R3" s="46" t="s">
        <v>21</v>
      </c>
      <c r="S3" s="47" t="s">
        <v>47</v>
      </c>
      <c r="T3" s="59" t="s">
        <v>26</v>
      </c>
    </row>
    <row r="4" spans="2:20" x14ac:dyDescent="0.25">
      <c r="O4" s="38">
        <f t="array" ref="O4:O203">_xll.matrix_data(C13)</f>
        <v>0</v>
      </c>
      <c r="P4" s="24">
        <f t="array" ref="P4:P203">_xll.matrix_data(C18)</f>
        <v>0</v>
      </c>
      <c r="Q4" s="25">
        <f t="array" ref="Q4:Q203">_xll.matrix_data(C17)</f>
        <v>0</v>
      </c>
      <c r="R4" s="33">
        <f t="array" ref="R4:R203">_xll.matrix_data(D18)</f>
        <v>0</v>
      </c>
      <c r="S4" s="32">
        <f t="array" ref="S4:S203">_xll.matrix_data(D17)</f>
        <v>0</v>
      </c>
      <c r="T4" s="48">
        <f>-S4</f>
        <v>0</v>
      </c>
    </row>
    <row r="5" spans="2:20" x14ac:dyDescent="0.25">
      <c r="C5" t="s">
        <v>45</v>
      </c>
      <c r="D5" s="51" t="s">
        <v>46</v>
      </c>
      <c r="G5" s="9" t="s">
        <v>3</v>
      </c>
      <c r="H5" s="10" t="s">
        <v>11</v>
      </c>
      <c r="I5" s="9" t="s">
        <v>3</v>
      </c>
      <c r="J5" s="10" t="s">
        <v>11</v>
      </c>
      <c r="K5" s="17"/>
      <c r="L5" s="17"/>
      <c r="O5" s="38">
        <v>4.9400000000000004</v>
      </c>
      <c r="P5" s="24">
        <v>0</v>
      </c>
      <c r="Q5" s="25">
        <v>-5.1603848432094767E-22</v>
      </c>
      <c r="R5" s="33">
        <v>0</v>
      </c>
      <c r="S5" s="32">
        <v>6.6183434869082699E-9</v>
      </c>
      <c r="T5" s="48">
        <f t="shared" ref="T5:T68" si="0">-S5</f>
        <v>-6.6183434869082699E-9</v>
      </c>
    </row>
    <row r="6" spans="2:20" x14ac:dyDescent="0.25">
      <c r="B6" t="s">
        <v>29</v>
      </c>
      <c r="C6" s="9" t="s">
        <v>20</v>
      </c>
      <c r="D6" s="10" t="str">
        <f>K14</f>
        <v>@@4:class Common::Portfolio</v>
      </c>
      <c r="G6" s="11" t="s">
        <v>12</v>
      </c>
      <c r="H6" s="12" t="s">
        <v>5</v>
      </c>
      <c r="I6" s="11" t="s">
        <v>12</v>
      </c>
      <c r="J6" s="12" t="s">
        <v>5</v>
      </c>
      <c r="K6" s="17"/>
      <c r="L6" s="17"/>
      <c r="O6" s="38">
        <v>9.8800000000000008</v>
      </c>
      <c r="P6" s="24">
        <v>0</v>
      </c>
      <c r="Q6" s="25">
        <v>-3.0637199233334933E-19</v>
      </c>
      <c r="R6" s="33">
        <v>0</v>
      </c>
      <c r="S6" s="32">
        <v>-6.6196263551031465E-7</v>
      </c>
      <c r="T6" s="48">
        <f t="shared" si="0"/>
        <v>6.6196263551031465E-7</v>
      </c>
    </row>
    <row r="7" spans="2:20" x14ac:dyDescent="0.25">
      <c r="B7" t="s">
        <v>8</v>
      </c>
      <c r="C7" s="11" t="s">
        <v>13</v>
      </c>
      <c r="D7" s="12" t="str">
        <f>_xll.fdm_parameters_create(G14)</f>
        <v>@@3:class FD::FiniteDifferenceParameters</v>
      </c>
      <c r="G7" s="11" t="s">
        <v>4</v>
      </c>
      <c r="H7" s="12">
        <v>100</v>
      </c>
      <c r="I7" s="11" t="s">
        <v>4</v>
      </c>
      <c r="J7" s="12">
        <v>90</v>
      </c>
      <c r="K7" s="17"/>
      <c r="L7" s="17"/>
      <c r="O7" s="38">
        <v>14.82</v>
      </c>
      <c r="P7" s="24">
        <v>0</v>
      </c>
      <c r="Q7" s="25">
        <v>-7.3101757711129745E-17</v>
      </c>
      <c r="R7" s="33">
        <v>0</v>
      </c>
      <c r="S7" s="32">
        <v>-2.7214937449189009E-5</v>
      </c>
      <c r="T7" s="48">
        <f t="shared" si="0"/>
        <v>2.7214937449189009E-5</v>
      </c>
    </row>
    <row r="8" spans="2:20" x14ac:dyDescent="0.25">
      <c r="B8" t="s">
        <v>9</v>
      </c>
      <c r="C8" s="11" t="s">
        <v>7</v>
      </c>
      <c r="D8" s="12" t="str">
        <f>_xll.fdm_marketdata_create(I15)</f>
        <v>@@1:class Financials::MarketData</v>
      </c>
      <c r="G8" s="11" t="s">
        <v>2</v>
      </c>
      <c r="H8" s="15">
        <v>0.5</v>
      </c>
      <c r="I8" s="11" t="s">
        <v>2</v>
      </c>
      <c r="J8" s="15">
        <v>1</v>
      </c>
      <c r="K8" s="17"/>
      <c r="L8" s="43"/>
      <c r="O8" s="38">
        <v>19.760000000000002</v>
      </c>
      <c r="P8" s="24">
        <v>0</v>
      </c>
      <c r="Q8" s="25">
        <v>-9.5102473056513443E-15</v>
      </c>
      <c r="R8" s="33">
        <v>0</v>
      </c>
      <c r="S8" s="32">
        <v>-7.5925146409531888E-4</v>
      </c>
      <c r="T8" s="48">
        <f t="shared" si="0"/>
        <v>7.5925146409531888E-4</v>
      </c>
    </row>
    <row r="9" spans="2:20" x14ac:dyDescent="0.25">
      <c r="C9" s="11" t="s">
        <v>30</v>
      </c>
      <c r="D9" s="52" t="s">
        <v>51</v>
      </c>
      <c r="G9" s="13" t="str">
        <f>_xll.dictionary_create(G5:H8)</f>
        <v>@@8:class Common::XDictionary</v>
      </c>
      <c r="H9" s="14"/>
      <c r="I9" s="13" t="str">
        <f>_xll.dictionary_create(I5:J8)</f>
        <v>@@6:class Common::XDictionary</v>
      </c>
      <c r="J9" s="14"/>
      <c r="K9" s="17"/>
      <c r="L9" s="17"/>
      <c r="O9" s="38">
        <v>24.700000000000003</v>
      </c>
      <c r="P9" s="24">
        <v>0</v>
      </c>
      <c r="Q9" s="25">
        <v>-7.6867774144473035E-13</v>
      </c>
      <c r="R9" s="33">
        <v>0</v>
      </c>
      <c r="S9" s="32">
        <v>-4.7005651438924165E-3</v>
      </c>
      <c r="T9" s="48">
        <f t="shared" si="0"/>
        <v>4.7005651438924165E-3</v>
      </c>
    </row>
    <row r="10" spans="2:20" x14ac:dyDescent="0.25">
      <c r="C10" s="53" t="s">
        <v>1</v>
      </c>
      <c r="D10" s="54" t="str">
        <f>_xll.dictionary_create(C6:D9)</f>
        <v>@@27:class Common::XDictionary</v>
      </c>
      <c r="O10" s="38">
        <v>29.64</v>
      </c>
      <c r="P10" s="24">
        <v>0</v>
      </c>
      <c r="Q10" s="25">
        <v>-4.1335912847204738E-11</v>
      </c>
      <c r="R10" s="33">
        <v>0</v>
      </c>
      <c r="S10" s="32">
        <v>-2.7536178812484133E-2</v>
      </c>
      <c r="T10" s="48">
        <f t="shared" si="0"/>
        <v>2.7536178812484133E-2</v>
      </c>
    </row>
    <row r="11" spans="2:20" x14ac:dyDescent="0.25">
      <c r="B11" t="s">
        <v>10</v>
      </c>
      <c r="C11" s="72" t="str">
        <f>IF(D5="On",_xll.fdm_evaluate(D10),"Pricing not enabled")</f>
        <v>@@32:class Common::XDictionary</v>
      </c>
      <c r="D11" s="73"/>
      <c r="G11" s="9" t="s">
        <v>14</v>
      </c>
      <c r="H11" s="16">
        <v>50</v>
      </c>
      <c r="I11" s="9" t="s">
        <v>15</v>
      </c>
      <c r="J11" s="19">
        <v>0.4</v>
      </c>
      <c r="K11" s="16" t="s">
        <v>18</v>
      </c>
      <c r="L11" s="10" t="s">
        <v>19</v>
      </c>
      <c r="O11" s="38">
        <v>34.580000000000005</v>
      </c>
      <c r="P11" s="24">
        <v>0</v>
      </c>
      <c r="Q11" s="25">
        <v>-1.5328578103768624E-9</v>
      </c>
      <c r="R11" s="33">
        <v>0</v>
      </c>
      <c r="S11" s="32">
        <v>-9.0738060530574663E-2</v>
      </c>
      <c r="T11" s="48">
        <f t="shared" si="0"/>
        <v>9.0738060530574663E-2</v>
      </c>
    </row>
    <row r="12" spans="2:20" x14ac:dyDescent="0.25">
      <c r="C12" s="7"/>
      <c r="D12" s="7"/>
      <c r="E12" t="s">
        <v>44</v>
      </c>
      <c r="G12" s="11" t="s">
        <v>42</v>
      </c>
      <c r="H12" s="17">
        <v>4</v>
      </c>
      <c r="I12" s="11" t="s">
        <v>16</v>
      </c>
      <c r="J12" s="20">
        <v>0.1</v>
      </c>
      <c r="K12" s="17" t="str">
        <f>_xll.instrument_create(G9)</f>
        <v>@@10:Instrument</v>
      </c>
      <c r="L12" s="12">
        <v>-1</v>
      </c>
      <c r="O12" s="38">
        <v>39.520000000000003</v>
      </c>
      <c r="P12" s="24">
        <v>0</v>
      </c>
      <c r="Q12" s="25">
        <v>-4.0911886938442572E-8</v>
      </c>
      <c r="R12" s="33">
        <v>0</v>
      </c>
      <c r="S12" s="32">
        <v>-0.23782141312432403</v>
      </c>
      <c r="T12" s="48">
        <f t="shared" si="0"/>
        <v>0.23782141312432403</v>
      </c>
    </row>
    <row r="13" spans="2:20" x14ac:dyDescent="0.25">
      <c r="B13" s="9" t="s">
        <v>22</v>
      </c>
      <c r="C13" s="16" t="str">
        <f>_xll.dictionary_lookup(C11,"spot_levels")</f>
        <v>@@11:class Common::Matrix</v>
      </c>
      <c r="D13" s="10"/>
      <c r="E13" t="s">
        <v>44</v>
      </c>
      <c r="G13" s="11" t="s">
        <v>38</v>
      </c>
      <c r="H13" s="17" t="s">
        <v>39</v>
      </c>
      <c r="I13" s="11" t="s">
        <v>17</v>
      </c>
      <c r="J13" s="21">
        <v>0.05</v>
      </c>
      <c r="K13" s="17" t="str">
        <f>_xll.instrument_create(I9)</f>
        <v>@@1:Instrument</v>
      </c>
      <c r="L13" s="12">
        <v>1</v>
      </c>
      <c r="O13" s="38">
        <v>44.46</v>
      </c>
      <c r="P13" s="24">
        <v>0</v>
      </c>
      <c r="Q13" s="25">
        <v>-7.0011074931038951E-7</v>
      </c>
      <c r="R13" s="33">
        <v>0</v>
      </c>
      <c r="S13" s="32">
        <v>-0.52536069102457195</v>
      </c>
      <c r="T13" s="48">
        <f t="shared" si="0"/>
        <v>0.52536069102457195</v>
      </c>
    </row>
    <row r="14" spans="2:20" x14ac:dyDescent="0.25">
      <c r="B14" s="11"/>
      <c r="C14" s="55" t="s">
        <v>25</v>
      </c>
      <c r="D14" s="56" t="s">
        <v>26</v>
      </c>
      <c r="E14" t="s">
        <v>44</v>
      </c>
      <c r="G14" s="13" t="str">
        <f>_xll.dictionary_create(G11:H13)</f>
        <v>@@17:class Common::XDictionary</v>
      </c>
      <c r="H14" s="18"/>
      <c r="I14" s="11" t="s">
        <v>6</v>
      </c>
      <c r="J14" s="22">
        <v>95</v>
      </c>
      <c r="K14" s="18" t="str">
        <f>_xll.portfolio_create(K12:L13)</f>
        <v>@@4:class Common::Portfolio</v>
      </c>
      <c r="L14" s="14"/>
      <c r="O14" s="38">
        <v>49.400000000000006</v>
      </c>
      <c r="P14" s="24">
        <v>0</v>
      </c>
      <c r="Q14" s="25">
        <v>-9.8319605493039044E-6</v>
      </c>
      <c r="R14" s="33">
        <v>0</v>
      </c>
      <c r="S14" s="32">
        <v>-0.97593257066346861</v>
      </c>
      <c r="T14" s="48">
        <f t="shared" si="0"/>
        <v>0.97593257066346861</v>
      </c>
    </row>
    <row r="15" spans="2:20" x14ac:dyDescent="0.25">
      <c r="B15" s="11" t="s">
        <v>34</v>
      </c>
      <c r="C15" s="17" t="str">
        <f>_xll.dictionary_lookup(C11,"bid")</f>
        <v>@@30:class Common::XDictionary</v>
      </c>
      <c r="D15" s="12" t="str">
        <f>_xll.dictionary_lookup(C11,"offer")</f>
        <v>@@31:class Common::XDictionary</v>
      </c>
      <c r="E15" t="s">
        <v>44</v>
      </c>
      <c r="I15" s="13" t="str">
        <f>_xll.dictionary_create(I11:J14)</f>
        <v>@@4:class Common::XDictionary</v>
      </c>
      <c r="J15" s="14"/>
      <c r="K15" s="17"/>
      <c r="L15" s="17"/>
      <c r="O15" s="38">
        <v>54.34</v>
      </c>
      <c r="P15" s="24">
        <v>0</v>
      </c>
      <c r="Q15" s="25">
        <v>-4.0732176630104385E-5</v>
      </c>
      <c r="R15" s="33">
        <v>0</v>
      </c>
      <c r="S15" s="32">
        <v>-1.6855013524417743</v>
      </c>
      <c r="T15" s="48">
        <f t="shared" si="0"/>
        <v>1.6855013524417743</v>
      </c>
    </row>
    <row r="16" spans="2:20" x14ac:dyDescent="0.25">
      <c r="B16" s="11" t="s">
        <v>35</v>
      </c>
      <c r="C16" s="57">
        <f>_xll.dictionary_lookup(C$15,$B16)</f>
        <v>4.754304095951154</v>
      </c>
      <c r="D16" s="58">
        <f>_xll.dictionary_lookup(D$15,$B16)</f>
        <v>14.308398948375936</v>
      </c>
      <c r="E16" t="s">
        <v>44</v>
      </c>
      <c r="O16" s="38">
        <v>59.28</v>
      </c>
      <c r="P16" s="24">
        <v>0</v>
      </c>
      <c r="Q16" s="25">
        <v>2.6279254259753496E-4</v>
      </c>
      <c r="R16" s="33">
        <v>0</v>
      </c>
      <c r="S16" s="32">
        <v>-2.6168633306407858</v>
      </c>
      <c r="T16" s="48">
        <f t="shared" si="0"/>
        <v>2.6168633306407858</v>
      </c>
    </row>
    <row r="17" spans="2:20" x14ac:dyDescent="0.25">
      <c r="B17" s="11" t="s">
        <v>48</v>
      </c>
      <c r="C17" s="17" t="str">
        <f>_xll.dictionary_lookup(C$15,$B17)</f>
        <v>@@8:class Common::Matrix</v>
      </c>
      <c r="D17" s="12" t="str">
        <f>_xll.dictionary_lookup(D$15,$B17)</f>
        <v>@@10:class Common::Matrix</v>
      </c>
      <c r="E17" t="s">
        <v>44</v>
      </c>
      <c r="L17" t="s">
        <v>44</v>
      </c>
      <c r="O17" s="38">
        <v>64.22</v>
      </c>
      <c r="P17" s="24">
        <v>0</v>
      </c>
      <c r="Q17" s="25">
        <v>5.5962500227957034E-3</v>
      </c>
      <c r="R17" s="33">
        <v>0</v>
      </c>
      <c r="S17" s="32">
        <v>-3.8014006475314899</v>
      </c>
      <c r="T17" s="48">
        <f t="shared" si="0"/>
        <v>3.8014006475314899</v>
      </c>
    </row>
    <row r="18" spans="2:20" x14ac:dyDescent="0.25">
      <c r="B18" s="13" t="s">
        <v>36</v>
      </c>
      <c r="C18" s="18" t="str">
        <f>_xll.dictionary_lookup(C$15,$B18)</f>
        <v>@@7:class Common::Matrix</v>
      </c>
      <c r="D18" s="14" t="str">
        <f>_xll.dictionary_lookup(D$15,$B18)</f>
        <v>@@9:class Common::Matrix</v>
      </c>
      <c r="E18" t="s">
        <v>44</v>
      </c>
      <c r="L18" t="s">
        <v>44</v>
      </c>
      <c r="O18" s="38">
        <v>69.160000000000011</v>
      </c>
      <c r="P18" s="24">
        <v>0</v>
      </c>
      <c r="Q18" s="25">
        <v>5.8358552279623985E-2</v>
      </c>
      <c r="R18" s="33">
        <v>0</v>
      </c>
      <c r="S18" s="32">
        <v>-5.2168621041428924</v>
      </c>
      <c r="T18" s="48">
        <f t="shared" si="0"/>
        <v>5.2168621041428924</v>
      </c>
    </row>
    <row r="19" spans="2:20" x14ac:dyDescent="0.25">
      <c r="E19" t="s">
        <v>44</v>
      </c>
      <c r="L19" t="s">
        <v>44</v>
      </c>
      <c r="O19" s="38">
        <v>74.100000000000009</v>
      </c>
      <c r="P19" s="24">
        <v>0</v>
      </c>
      <c r="Q19" s="25">
        <v>0.25753850357926938</v>
      </c>
      <c r="R19" s="33">
        <v>0</v>
      </c>
      <c r="S19" s="32">
        <v>-6.8063146877821863</v>
      </c>
      <c r="T19" s="48">
        <f t="shared" si="0"/>
        <v>6.8063146877821863</v>
      </c>
    </row>
    <row r="20" spans="2:20" x14ac:dyDescent="0.25">
      <c r="E20" t="s">
        <v>44</v>
      </c>
      <c r="L20" t="s">
        <v>44</v>
      </c>
      <c r="O20" s="38">
        <v>79.040000000000006</v>
      </c>
      <c r="P20" s="24">
        <v>0</v>
      </c>
      <c r="Q20" s="25">
        <v>0.94683893397269747</v>
      </c>
      <c r="R20" s="33">
        <v>0</v>
      </c>
      <c r="S20" s="32">
        <v>-8.5627477874792852</v>
      </c>
      <c r="T20" s="48">
        <f t="shared" si="0"/>
        <v>8.5627477874792852</v>
      </c>
    </row>
    <row r="21" spans="2:20" x14ac:dyDescent="0.25">
      <c r="E21" t="s">
        <v>44</v>
      </c>
      <c r="L21" t="s">
        <v>44</v>
      </c>
      <c r="O21" s="38">
        <v>83.98</v>
      </c>
      <c r="P21" s="24">
        <v>0</v>
      </c>
      <c r="Q21" s="25">
        <v>2.0506380849087398</v>
      </c>
      <c r="R21" s="33">
        <v>0</v>
      </c>
      <c r="S21" s="32">
        <v>-10.401598302989713</v>
      </c>
      <c r="T21" s="48">
        <f t="shared" si="0"/>
        <v>10.401598302989713</v>
      </c>
    </row>
    <row r="22" spans="2:20" x14ac:dyDescent="0.25">
      <c r="E22" t="s">
        <v>44</v>
      </c>
      <c r="L22" t="s">
        <v>44</v>
      </c>
      <c r="O22" s="38">
        <v>88.92</v>
      </c>
      <c r="P22" s="24">
        <v>0</v>
      </c>
      <c r="Q22" s="25">
        <v>3.2993138100339952</v>
      </c>
      <c r="R22" s="33">
        <v>0</v>
      </c>
      <c r="S22" s="32">
        <v>-12.290841252381528</v>
      </c>
      <c r="T22" s="48">
        <f t="shared" si="0"/>
        <v>12.290841252381528</v>
      </c>
    </row>
    <row r="23" spans="2:20" x14ac:dyDescent="0.25">
      <c r="E23" t="s">
        <v>44</v>
      </c>
      <c r="L23" t="s">
        <v>44</v>
      </c>
      <c r="O23" s="38">
        <v>93.860000000000014</v>
      </c>
      <c r="P23" s="24">
        <v>3.8600000000000136</v>
      </c>
      <c r="Q23" s="25">
        <v>4.4951849161312873</v>
      </c>
      <c r="R23" s="33">
        <v>-3.8600000000000136</v>
      </c>
      <c r="S23" s="32">
        <v>-14.02846294690708</v>
      </c>
      <c r="T23" s="48">
        <f t="shared" si="0"/>
        <v>14.02846294690708</v>
      </c>
    </row>
    <row r="24" spans="2:20" x14ac:dyDescent="0.25">
      <c r="L24" t="s">
        <v>44</v>
      </c>
      <c r="O24" s="38">
        <v>98.800000000000011</v>
      </c>
      <c r="P24" s="24">
        <v>8.8000000000000114</v>
      </c>
      <c r="Q24" s="25">
        <v>5.6180346953507243</v>
      </c>
      <c r="R24" s="33">
        <v>-8.8000000000000114</v>
      </c>
      <c r="S24" s="32">
        <v>-15.24151895327214</v>
      </c>
      <c r="T24" s="48">
        <f t="shared" si="0"/>
        <v>15.24151895327214</v>
      </c>
    </row>
    <row r="25" spans="2:20" x14ac:dyDescent="0.25">
      <c r="O25" s="38">
        <v>103.74000000000001</v>
      </c>
      <c r="P25" s="24">
        <v>13.740000000000009</v>
      </c>
      <c r="Q25" s="25">
        <v>6.6202999603200841</v>
      </c>
      <c r="R25" s="33">
        <v>-13.740000000000009</v>
      </c>
      <c r="S25" s="32">
        <v>-15.563354049441095</v>
      </c>
      <c r="T25" s="48">
        <f t="shared" si="0"/>
        <v>15.563354049441095</v>
      </c>
    </row>
    <row r="26" spans="2:20" x14ac:dyDescent="0.25">
      <c r="O26" s="38">
        <v>108.68</v>
      </c>
      <c r="P26" s="24">
        <v>18.680000000000007</v>
      </c>
      <c r="Q26" s="25">
        <v>7.5190946957505469</v>
      </c>
      <c r="R26" s="33">
        <v>-18.680000000000007</v>
      </c>
      <c r="S26" s="32">
        <v>-15.439489229180108</v>
      </c>
      <c r="T26" s="48">
        <f t="shared" si="0"/>
        <v>15.439489229180108</v>
      </c>
    </row>
    <row r="27" spans="2:20" x14ac:dyDescent="0.25">
      <c r="O27" s="38">
        <v>113.62</v>
      </c>
      <c r="P27" s="24">
        <v>23.620000000000005</v>
      </c>
      <c r="Q27" s="25">
        <v>8.2979821843654342</v>
      </c>
      <c r="R27" s="33">
        <v>-23.620000000000005</v>
      </c>
      <c r="S27" s="32">
        <v>-15.126717810769536</v>
      </c>
      <c r="T27" s="48">
        <f t="shared" si="0"/>
        <v>15.126717810769536</v>
      </c>
    </row>
    <row r="28" spans="2:20" x14ac:dyDescent="0.25">
      <c r="O28" s="38">
        <v>118.56</v>
      </c>
      <c r="P28" s="24">
        <v>28.560000000000002</v>
      </c>
      <c r="Q28" s="25">
        <v>8.9616307474161587</v>
      </c>
      <c r="R28" s="33">
        <v>-28.560000000000002</v>
      </c>
      <c r="S28" s="32">
        <v>-14.814110223131802</v>
      </c>
      <c r="T28" s="48">
        <f t="shared" si="0"/>
        <v>14.814110223131802</v>
      </c>
    </row>
    <row r="29" spans="2:20" x14ac:dyDescent="0.25">
      <c r="O29" s="38">
        <v>123.50000000000001</v>
      </c>
      <c r="P29" s="24">
        <v>33.500000000000014</v>
      </c>
      <c r="Q29" s="25">
        <v>9.5309487737124563</v>
      </c>
      <c r="R29" s="33">
        <v>-33.500000000000014</v>
      </c>
      <c r="S29" s="32">
        <v>-14.510725129459502</v>
      </c>
      <c r="T29" s="48">
        <f t="shared" si="0"/>
        <v>14.510725129459502</v>
      </c>
    </row>
    <row r="30" spans="2:20" x14ac:dyDescent="0.25">
      <c r="O30" s="38">
        <v>128.44</v>
      </c>
      <c r="P30" s="24">
        <v>38.44</v>
      </c>
      <c r="Q30" s="25">
        <v>9.9919148930830719</v>
      </c>
      <c r="R30" s="33">
        <v>-38.44</v>
      </c>
      <c r="S30" s="32">
        <v>-14.225977790890733</v>
      </c>
      <c r="T30" s="48">
        <f t="shared" si="0"/>
        <v>14.225977790890733</v>
      </c>
    </row>
    <row r="31" spans="2:20" x14ac:dyDescent="0.25">
      <c r="O31" s="38">
        <v>133.38000000000002</v>
      </c>
      <c r="P31" s="24">
        <v>43.380000000000024</v>
      </c>
      <c r="Q31" s="25">
        <v>10.379728569319084</v>
      </c>
      <c r="R31" s="33">
        <v>-43.380000000000024</v>
      </c>
      <c r="S31" s="32">
        <v>-13.959097464504337</v>
      </c>
      <c r="T31" s="48">
        <f t="shared" si="0"/>
        <v>13.959097464504337</v>
      </c>
    </row>
    <row r="32" spans="2:20" x14ac:dyDescent="0.25">
      <c r="O32" s="38">
        <v>138.32000000000002</v>
      </c>
      <c r="P32" s="24">
        <v>48.320000000000022</v>
      </c>
      <c r="Q32" s="25">
        <v>10.694365251478615</v>
      </c>
      <c r="R32" s="33">
        <v>-48.320000000000022</v>
      </c>
      <c r="S32" s="32">
        <v>-13.714413468140242</v>
      </c>
      <c r="T32" s="48">
        <f t="shared" si="0"/>
        <v>13.714413468140242</v>
      </c>
    </row>
    <row r="33" spans="4:20" x14ac:dyDescent="0.25">
      <c r="O33" s="38">
        <v>143.26000000000002</v>
      </c>
      <c r="P33" s="24">
        <v>53.260000000000019</v>
      </c>
      <c r="Q33" s="25">
        <v>10.948080458559563</v>
      </c>
      <c r="R33" s="33">
        <v>-53.260000000000019</v>
      </c>
      <c r="S33" s="32">
        <v>-13.492785089049015</v>
      </c>
      <c r="T33" s="48">
        <f t="shared" si="0"/>
        <v>13.492785089049015</v>
      </c>
    </row>
    <row r="34" spans="4:20" x14ac:dyDescent="0.25">
      <c r="O34" s="38">
        <v>148.20000000000002</v>
      </c>
      <c r="P34" s="24">
        <v>58.200000000000017</v>
      </c>
      <c r="Q34" s="25">
        <v>11.156370156163984</v>
      </c>
      <c r="R34" s="33">
        <v>-58.200000000000017</v>
      </c>
      <c r="S34" s="32">
        <v>-13.291247089992371</v>
      </c>
      <c r="T34" s="48">
        <f t="shared" si="0"/>
        <v>13.291247089992371</v>
      </c>
    </row>
    <row r="35" spans="4:20" x14ac:dyDescent="0.25">
      <c r="O35" s="38">
        <v>153.14000000000001</v>
      </c>
      <c r="P35" s="24">
        <v>63.140000000000015</v>
      </c>
      <c r="Q35" s="25">
        <v>11.317172295957528</v>
      </c>
      <c r="R35" s="33">
        <v>-63.140000000000015</v>
      </c>
      <c r="S35" s="32">
        <v>-13.114454494626292</v>
      </c>
      <c r="T35" s="48">
        <f t="shared" si="0"/>
        <v>13.114454494626292</v>
      </c>
    </row>
    <row r="36" spans="4:20" x14ac:dyDescent="0.25">
      <c r="O36" s="38">
        <v>158.08000000000001</v>
      </c>
      <c r="P36" s="24">
        <v>68.080000000000013</v>
      </c>
      <c r="Q36" s="25">
        <v>11.448271771708827</v>
      </c>
      <c r="R36" s="33">
        <v>-68.080000000000013</v>
      </c>
      <c r="S36" s="32">
        <v>-12.9557333965257</v>
      </c>
      <c r="T36" s="48">
        <f t="shared" si="0"/>
        <v>12.9557333965257</v>
      </c>
    </row>
    <row r="37" spans="4:20" x14ac:dyDescent="0.25">
      <c r="O37" s="38">
        <v>163.02000000000001</v>
      </c>
      <c r="P37" s="24">
        <v>73.02000000000001</v>
      </c>
      <c r="Q37" s="25">
        <v>11.551207712765073</v>
      </c>
      <c r="R37" s="33">
        <v>-73.02000000000001</v>
      </c>
      <c r="S37" s="32">
        <v>-12.816224205650345</v>
      </c>
      <c r="T37" s="48">
        <f t="shared" si="0"/>
        <v>12.816224205650345</v>
      </c>
    </row>
    <row r="38" spans="4:20" x14ac:dyDescent="0.25">
      <c r="O38" s="38">
        <v>167.96</v>
      </c>
      <c r="P38" s="24">
        <v>77.960000000000008</v>
      </c>
      <c r="Q38" s="25">
        <v>11.631983253668006</v>
      </c>
      <c r="R38" s="33">
        <v>-77.960000000000008</v>
      </c>
      <c r="S38" s="32">
        <v>-12.694048018716368</v>
      </c>
      <c r="T38" s="48">
        <f t="shared" si="0"/>
        <v>12.694048018716368</v>
      </c>
    </row>
    <row r="39" spans="4:20" x14ac:dyDescent="0.25">
      <c r="O39" s="38">
        <v>172.9</v>
      </c>
      <c r="P39" s="24">
        <v>82.9</v>
      </c>
      <c r="Q39" s="25">
        <v>11.696869350818188</v>
      </c>
      <c r="R39" s="33">
        <v>-82.9</v>
      </c>
      <c r="S39" s="32">
        <v>-12.585698031733058</v>
      </c>
      <c r="T39" s="48">
        <f t="shared" si="0"/>
        <v>12.585698031733058</v>
      </c>
    </row>
    <row r="40" spans="4:20" x14ac:dyDescent="0.25">
      <c r="O40" s="38">
        <v>177.84</v>
      </c>
      <c r="P40" s="24">
        <v>87.84</v>
      </c>
      <c r="Q40" s="25">
        <v>11.745806362342119</v>
      </c>
      <c r="R40" s="33">
        <v>-87.84</v>
      </c>
      <c r="S40" s="32">
        <v>-12.492987986804213</v>
      </c>
      <c r="T40" s="48">
        <f t="shared" si="0"/>
        <v>12.492987986804213</v>
      </c>
    </row>
    <row r="41" spans="4:20" x14ac:dyDescent="0.25">
      <c r="O41" s="38">
        <v>182.78</v>
      </c>
      <c r="P41" s="24">
        <v>92.78</v>
      </c>
      <c r="Q41" s="25">
        <v>11.785109388227735</v>
      </c>
      <c r="R41" s="33">
        <v>-92.78</v>
      </c>
      <c r="S41" s="32">
        <v>-12.410924625747429</v>
      </c>
      <c r="T41" s="48">
        <f t="shared" si="0"/>
        <v>12.410924625747429</v>
      </c>
    </row>
    <row r="42" spans="4:20" x14ac:dyDescent="0.25">
      <c r="D42" s="6"/>
      <c r="O42" s="38">
        <v>187.72000000000003</v>
      </c>
      <c r="P42" s="24">
        <v>97.720000000000027</v>
      </c>
      <c r="Q42" s="25">
        <v>11.815500429451239</v>
      </c>
      <c r="R42" s="33">
        <v>-97.720000000000027</v>
      </c>
      <c r="S42" s="32">
        <v>-12.339639363559764</v>
      </c>
      <c r="T42" s="48">
        <f t="shared" si="0"/>
        <v>12.339639363559764</v>
      </c>
    </row>
    <row r="43" spans="4:20" x14ac:dyDescent="0.25">
      <c r="D43" s="6"/>
      <c r="O43" s="38">
        <v>192.66000000000003</v>
      </c>
      <c r="P43" s="24">
        <v>102.66000000000003</v>
      </c>
      <c r="Q43" s="25">
        <v>11.839068149827009</v>
      </c>
      <c r="R43" s="33">
        <v>-102.66000000000003</v>
      </c>
      <c r="S43" s="32">
        <v>-12.277562850904287</v>
      </c>
      <c r="T43" s="48">
        <f t="shared" si="0"/>
        <v>12.277562850904287</v>
      </c>
    </row>
    <row r="44" spans="4:20" x14ac:dyDescent="0.25">
      <c r="O44" s="38">
        <v>197.60000000000002</v>
      </c>
      <c r="P44" s="24">
        <v>107.60000000000002</v>
      </c>
      <c r="Q44" s="25">
        <v>11.857839876176122</v>
      </c>
      <c r="R44" s="33">
        <v>-107.60000000000002</v>
      </c>
      <c r="S44" s="32">
        <v>-12.222540303542036</v>
      </c>
      <c r="T44" s="48">
        <f t="shared" si="0"/>
        <v>12.222540303542036</v>
      </c>
    </row>
    <row r="45" spans="4:20" x14ac:dyDescent="0.25">
      <c r="H45" s="8"/>
      <c r="O45" s="38">
        <v>202.54000000000002</v>
      </c>
      <c r="P45" s="24">
        <v>112.54000000000002</v>
      </c>
      <c r="Q45" s="25">
        <v>11.871904736682254</v>
      </c>
      <c r="R45" s="33">
        <v>-112.54000000000002</v>
      </c>
      <c r="S45" s="32">
        <v>-12.175122388101215</v>
      </c>
      <c r="T45" s="48">
        <f t="shared" si="0"/>
        <v>12.175122388101215</v>
      </c>
    </row>
    <row r="46" spans="4:20" x14ac:dyDescent="0.25">
      <c r="E46" s="4"/>
      <c r="H46" s="8"/>
      <c r="O46" s="38">
        <v>207.48000000000002</v>
      </c>
      <c r="P46" s="24">
        <v>117.48000000000002</v>
      </c>
      <c r="Q46" s="25">
        <v>11.883189103948524</v>
      </c>
      <c r="R46" s="33">
        <v>-117.48000000000002</v>
      </c>
      <c r="S46" s="32">
        <v>-12.132636887734389</v>
      </c>
      <c r="T46" s="48">
        <f t="shared" si="0"/>
        <v>12.132636887734389</v>
      </c>
    </row>
    <row r="47" spans="4:20" x14ac:dyDescent="0.25">
      <c r="D47" s="2"/>
      <c r="E47" s="4"/>
      <c r="G47" s="4"/>
      <c r="H47" s="4"/>
      <c r="O47" s="38">
        <v>212.42000000000002</v>
      </c>
      <c r="P47" s="24">
        <v>122.42000000000002</v>
      </c>
      <c r="Q47" s="25">
        <v>11.891951935134136</v>
      </c>
      <c r="R47" s="33">
        <v>-122.42000000000002</v>
      </c>
      <c r="S47" s="32">
        <v>-12.094929329617422</v>
      </c>
      <c r="T47" s="48">
        <f t="shared" si="0"/>
        <v>12.094929329617422</v>
      </c>
    </row>
    <row r="48" spans="4:20" x14ac:dyDescent="0.25">
      <c r="G48" s="4"/>
      <c r="H48" s="4"/>
      <c r="O48" s="38">
        <v>217.36</v>
      </c>
      <c r="P48" s="24">
        <v>127.36000000000001</v>
      </c>
      <c r="Q48" s="25">
        <v>11.898841106495748</v>
      </c>
      <c r="R48" s="33">
        <v>-127.36000000000001</v>
      </c>
      <c r="S48" s="32">
        <v>-12.061055853821674</v>
      </c>
      <c r="T48" s="48">
        <f t="shared" si="0"/>
        <v>12.061055853821674</v>
      </c>
    </row>
    <row r="49" spans="4:20" x14ac:dyDescent="0.25">
      <c r="O49" s="38">
        <v>222.3</v>
      </c>
      <c r="P49" s="24">
        <v>132.30000000000001</v>
      </c>
      <c r="Q49" s="25">
        <v>11.904452661284541</v>
      </c>
      <c r="R49" s="33">
        <v>-132.30000000000001</v>
      </c>
      <c r="S49" s="32">
        <v>-12.029950452134024</v>
      </c>
      <c r="T49" s="48">
        <f t="shared" si="0"/>
        <v>12.029950452134024</v>
      </c>
    </row>
    <row r="50" spans="4:20" x14ac:dyDescent="0.25">
      <c r="O50" s="38">
        <v>227.24</v>
      </c>
      <c r="P50" s="24">
        <v>137.24</v>
      </c>
      <c r="Q50" s="25">
        <v>11.908882669521851</v>
      </c>
      <c r="R50" s="33">
        <v>-137.24</v>
      </c>
      <c r="S50" s="32">
        <v>-12.0015419996546</v>
      </c>
      <c r="T50" s="48">
        <f t="shared" si="0"/>
        <v>12.0015419996546</v>
      </c>
    </row>
    <row r="51" spans="4:20" x14ac:dyDescent="0.25">
      <c r="O51" s="38">
        <v>232.18</v>
      </c>
      <c r="P51" s="24">
        <v>142.18</v>
      </c>
      <c r="Q51" s="25">
        <v>11.91267228770683</v>
      </c>
      <c r="R51" s="33">
        <v>-142.18</v>
      </c>
      <c r="S51" s="32">
        <v>-11.974670543331699</v>
      </c>
      <c r="T51" s="48">
        <f t="shared" si="0"/>
        <v>11.974670543331699</v>
      </c>
    </row>
    <row r="52" spans="4:20" x14ac:dyDescent="0.25">
      <c r="E52" s="3"/>
      <c r="F52" s="4"/>
      <c r="O52" s="38">
        <v>237.12</v>
      </c>
      <c r="P52" s="24">
        <v>147.12</v>
      </c>
      <c r="Q52" s="25">
        <v>11.915951805300827</v>
      </c>
      <c r="R52" s="33">
        <v>-147.12</v>
      </c>
      <c r="S52" s="32">
        <v>-11.949052053403523</v>
      </c>
      <c r="T52" s="48">
        <f t="shared" si="0"/>
        <v>11.949052053403523</v>
      </c>
    </row>
    <row r="53" spans="4:20" x14ac:dyDescent="0.25">
      <c r="E53" s="3"/>
      <c r="F53" s="4"/>
      <c r="O53" s="38">
        <v>242.06000000000003</v>
      </c>
      <c r="P53" s="24">
        <v>152.06000000000003</v>
      </c>
      <c r="Q53" s="25">
        <v>11.918951564028474</v>
      </c>
      <c r="R53" s="33">
        <v>-152.06000000000003</v>
      </c>
      <c r="S53" s="32">
        <v>-11.924134920941841</v>
      </c>
      <c r="T53" s="48">
        <f t="shared" si="0"/>
        <v>11.924134920941841</v>
      </c>
    </row>
    <row r="54" spans="4:20" x14ac:dyDescent="0.25">
      <c r="O54" s="38">
        <v>247.00000000000003</v>
      </c>
      <c r="P54" s="24">
        <v>157.00000000000003</v>
      </c>
      <c r="Q54" s="25">
        <v>11.921840977962006</v>
      </c>
      <c r="R54" s="33">
        <v>-157.00000000000003</v>
      </c>
      <c r="S54" s="32">
        <v>-11.899491736932204</v>
      </c>
      <c r="T54" s="48">
        <f t="shared" si="0"/>
        <v>11.899491736932204</v>
      </c>
    </row>
    <row r="55" spans="4:20" x14ac:dyDescent="0.25">
      <c r="D55" s="4"/>
      <c r="E55" s="3"/>
      <c r="O55" s="38" t="e">
        <v>#N/A</v>
      </c>
      <c r="P55" s="24" t="e">
        <v>#N/A</v>
      </c>
      <c r="Q55" s="25" t="e">
        <v>#N/A</v>
      </c>
      <c r="R55" s="33" t="e">
        <v>#N/A</v>
      </c>
      <c r="S55" s="32" t="e">
        <v>#N/A</v>
      </c>
      <c r="T55" s="48" t="e">
        <f t="shared" si="0"/>
        <v>#N/A</v>
      </c>
    </row>
    <row r="56" spans="4:20" x14ac:dyDescent="0.25">
      <c r="E56" s="5"/>
      <c r="O56" s="38" t="e">
        <v>#N/A</v>
      </c>
      <c r="P56" s="24" t="e">
        <v>#N/A</v>
      </c>
      <c r="Q56" s="25" t="e">
        <v>#N/A</v>
      </c>
      <c r="R56" s="33" t="e">
        <v>#N/A</v>
      </c>
      <c r="S56" s="32" t="e">
        <v>#N/A</v>
      </c>
      <c r="T56" s="48" t="e">
        <f t="shared" si="0"/>
        <v>#N/A</v>
      </c>
    </row>
    <row r="57" spans="4:20" x14ac:dyDescent="0.25">
      <c r="O57" s="38" t="e">
        <v>#N/A</v>
      </c>
      <c r="P57" s="24" t="e">
        <v>#N/A</v>
      </c>
      <c r="Q57" s="25" t="e">
        <v>#N/A</v>
      </c>
      <c r="R57" s="33" t="e">
        <v>#N/A</v>
      </c>
      <c r="S57" s="32" t="e">
        <v>#N/A</v>
      </c>
      <c r="T57" s="48" t="e">
        <f t="shared" si="0"/>
        <v>#N/A</v>
      </c>
    </row>
    <row r="58" spans="4:20" x14ac:dyDescent="0.25">
      <c r="O58" s="38" t="e">
        <v>#N/A</v>
      </c>
      <c r="P58" s="24" t="e">
        <v>#N/A</v>
      </c>
      <c r="Q58" s="25" t="e">
        <v>#N/A</v>
      </c>
      <c r="R58" s="33" t="e">
        <v>#N/A</v>
      </c>
      <c r="S58" s="32" t="e">
        <v>#N/A</v>
      </c>
      <c r="T58" s="48" t="e">
        <f t="shared" si="0"/>
        <v>#N/A</v>
      </c>
    </row>
    <row r="59" spans="4:20" x14ac:dyDescent="0.25">
      <c r="E59" s="4"/>
      <c r="F59" s="6"/>
      <c r="O59" s="38" t="e">
        <v>#N/A</v>
      </c>
      <c r="P59" s="24" t="e">
        <v>#N/A</v>
      </c>
      <c r="Q59" s="25" t="e">
        <v>#N/A</v>
      </c>
      <c r="R59" s="33" t="e">
        <v>#N/A</v>
      </c>
      <c r="S59" s="32" t="e">
        <v>#N/A</v>
      </c>
      <c r="T59" s="48" t="e">
        <f t="shared" si="0"/>
        <v>#N/A</v>
      </c>
    </row>
    <row r="60" spans="4:20" x14ac:dyDescent="0.25">
      <c r="E60" s="4"/>
      <c r="F60" s="6"/>
      <c r="O60" s="38" t="e">
        <v>#N/A</v>
      </c>
      <c r="P60" s="24" t="e">
        <v>#N/A</v>
      </c>
      <c r="Q60" s="25" t="e">
        <v>#N/A</v>
      </c>
      <c r="R60" s="33" t="e">
        <v>#N/A</v>
      </c>
      <c r="S60" s="32" t="e">
        <v>#N/A</v>
      </c>
      <c r="T60" s="48" t="e">
        <f t="shared" si="0"/>
        <v>#N/A</v>
      </c>
    </row>
    <row r="61" spans="4:20" x14ac:dyDescent="0.25">
      <c r="O61" s="38" t="e">
        <v>#N/A</v>
      </c>
      <c r="P61" s="24" t="e">
        <v>#N/A</v>
      </c>
      <c r="Q61" s="25" t="e">
        <v>#N/A</v>
      </c>
      <c r="R61" s="33" t="e">
        <v>#N/A</v>
      </c>
      <c r="S61" s="32" t="e">
        <v>#N/A</v>
      </c>
      <c r="T61" s="48" t="e">
        <f t="shared" si="0"/>
        <v>#N/A</v>
      </c>
    </row>
    <row r="62" spans="4:20" x14ac:dyDescent="0.25">
      <c r="O62" s="38" t="e">
        <v>#N/A</v>
      </c>
      <c r="P62" s="24" t="e">
        <v>#N/A</v>
      </c>
      <c r="Q62" s="25" t="e">
        <v>#N/A</v>
      </c>
      <c r="R62" s="33" t="e">
        <v>#N/A</v>
      </c>
      <c r="S62" s="32" t="e">
        <v>#N/A</v>
      </c>
      <c r="T62" s="48" t="e">
        <f t="shared" si="0"/>
        <v>#N/A</v>
      </c>
    </row>
    <row r="63" spans="4:20" x14ac:dyDescent="0.25">
      <c r="O63" s="38" t="e">
        <v>#N/A</v>
      </c>
      <c r="P63" s="24" t="e">
        <v>#N/A</v>
      </c>
      <c r="Q63" s="25" t="e">
        <v>#N/A</v>
      </c>
      <c r="R63" s="33" t="e">
        <v>#N/A</v>
      </c>
      <c r="S63" s="32" t="e">
        <v>#N/A</v>
      </c>
      <c r="T63" s="48" t="e">
        <f t="shared" si="0"/>
        <v>#N/A</v>
      </c>
    </row>
    <row r="64" spans="4:20" x14ac:dyDescent="0.25">
      <c r="O64" s="38" t="e">
        <v>#N/A</v>
      </c>
      <c r="P64" s="24" t="e">
        <v>#N/A</v>
      </c>
      <c r="Q64" s="25" t="e">
        <v>#N/A</v>
      </c>
      <c r="R64" s="33" t="e">
        <v>#N/A</v>
      </c>
      <c r="S64" s="32" t="e">
        <v>#N/A</v>
      </c>
      <c r="T64" s="48" t="e">
        <f t="shared" si="0"/>
        <v>#N/A</v>
      </c>
    </row>
    <row r="65" spans="15:20" x14ac:dyDescent="0.25">
      <c r="O65" s="38" t="e">
        <v>#N/A</v>
      </c>
      <c r="P65" s="24" t="e">
        <v>#N/A</v>
      </c>
      <c r="Q65" s="25" t="e">
        <v>#N/A</v>
      </c>
      <c r="R65" s="33" t="e">
        <v>#N/A</v>
      </c>
      <c r="S65" s="32" t="e">
        <v>#N/A</v>
      </c>
      <c r="T65" s="48" t="e">
        <f t="shared" si="0"/>
        <v>#N/A</v>
      </c>
    </row>
    <row r="66" spans="15:20" x14ac:dyDescent="0.25">
      <c r="O66" s="38" t="e">
        <v>#N/A</v>
      </c>
      <c r="P66" s="24" t="e">
        <v>#N/A</v>
      </c>
      <c r="Q66" s="25" t="e">
        <v>#N/A</v>
      </c>
      <c r="R66" s="33" t="e">
        <v>#N/A</v>
      </c>
      <c r="S66" s="32" t="e">
        <v>#N/A</v>
      </c>
      <c r="T66" s="48" t="e">
        <f t="shared" si="0"/>
        <v>#N/A</v>
      </c>
    </row>
    <row r="67" spans="15:20" x14ac:dyDescent="0.25">
      <c r="O67" s="38" t="e">
        <v>#N/A</v>
      </c>
      <c r="P67" s="24" t="e">
        <v>#N/A</v>
      </c>
      <c r="Q67" s="25" t="e">
        <v>#N/A</v>
      </c>
      <c r="R67" s="33" t="e">
        <v>#N/A</v>
      </c>
      <c r="S67" s="32" t="e">
        <v>#N/A</v>
      </c>
      <c r="T67" s="48" t="e">
        <f t="shared" si="0"/>
        <v>#N/A</v>
      </c>
    </row>
    <row r="68" spans="15:20" x14ac:dyDescent="0.25">
      <c r="O68" s="38" t="e">
        <v>#N/A</v>
      </c>
      <c r="P68" s="24" t="e">
        <v>#N/A</v>
      </c>
      <c r="Q68" s="25" t="e">
        <v>#N/A</v>
      </c>
      <c r="R68" s="33" t="e">
        <v>#N/A</v>
      </c>
      <c r="S68" s="32" t="e">
        <v>#N/A</v>
      </c>
      <c r="T68" s="48" t="e">
        <f t="shared" si="0"/>
        <v>#N/A</v>
      </c>
    </row>
    <row r="69" spans="15:20" x14ac:dyDescent="0.25">
      <c r="O69" s="38" t="e">
        <v>#N/A</v>
      </c>
      <c r="P69" s="24" t="e">
        <v>#N/A</v>
      </c>
      <c r="Q69" s="25" t="e">
        <v>#N/A</v>
      </c>
      <c r="R69" s="33" t="e">
        <v>#N/A</v>
      </c>
      <c r="S69" s="32" t="e">
        <v>#N/A</v>
      </c>
      <c r="T69" s="48" t="e">
        <f t="shared" ref="T69:T132" si="1">-S69</f>
        <v>#N/A</v>
      </c>
    </row>
    <row r="70" spans="15:20" x14ac:dyDescent="0.25">
      <c r="O70" s="38" t="e">
        <v>#N/A</v>
      </c>
      <c r="P70" s="24" t="e">
        <v>#N/A</v>
      </c>
      <c r="Q70" s="25" t="e">
        <v>#N/A</v>
      </c>
      <c r="R70" s="33" t="e">
        <v>#N/A</v>
      </c>
      <c r="S70" s="32" t="e">
        <v>#N/A</v>
      </c>
      <c r="T70" s="48" t="e">
        <f t="shared" si="1"/>
        <v>#N/A</v>
      </c>
    </row>
    <row r="71" spans="15:20" x14ac:dyDescent="0.25">
      <c r="O71" s="38" t="e">
        <v>#N/A</v>
      </c>
      <c r="P71" s="24" t="e">
        <v>#N/A</v>
      </c>
      <c r="Q71" s="25" t="e">
        <v>#N/A</v>
      </c>
      <c r="R71" s="33" t="e">
        <v>#N/A</v>
      </c>
      <c r="S71" s="32" t="e">
        <v>#N/A</v>
      </c>
      <c r="T71" s="48" t="e">
        <f t="shared" si="1"/>
        <v>#N/A</v>
      </c>
    </row>
    <row r="72" spans="15:20" x14ac:dyDescent="0.25">
      <c r="O72" s="38" t="e">
        <v>#N/A</v>
      </c>
      <c r="P72" s="24" t="e">
        <v>#N/A</v>
      </c>
      <c r="Q72" s="25" t="e">
        <v>#N/A</v>
      </c>
      <c r="R72" s="33" t="e">
        <v>#N/A</v>
      </c>
      <c r="S72" s="32" t="e">
        <v>#N/A</v>
      </c>
      <c r="T72" s="48" t="e">
        <f t="shared" si="1"/>
        <v>#N/A</v>
      </c>
    </row>
    <row r="73" spans="15:20" x14ac:dyDescent="0.25">
      <c r="O73" s="38" t="e">
        <v>#N/A</v>
      </c>
      <c r="P73" s="24" t="e">
        <v>#N/A</v>
      </c>
      <c r="Q73" s="25" t="e">
        <v>#N/A</v>
      </c>
      <c r="R73" s="33" t="e">
        <v>#N/A</v>
      </c>
      <c r="S73" s="32" t="e">
        <v>#N/A</v>
      </c>
      <c r="T73" s="48" t="e">
        <f t="shared" si="1"/>
        <v>#N/A</v>
      </c>
    </row>
    <row r="74" spans="15:20" x14ac:dyDescent="0.25">
      <c r="O74" s="38" t="e">
        <v>#N/A</v>
      </c>
      <c r="P74" s="24" t="e">
        <v>#N/A</v>
      </c>
      <c r="Q74" s="25" t="e">
        <v>#N/A</v>
      </c>
      <c r="R74" s="33" t="e">
        <v>#N/A</v>
      </c>
      <c r="S74" s="32" t="e">
        <v>#N/A</v>
      </c>
      <c r="T74" s="48" t="e">
        <f t="shared" si="1"/>
        <v>#N/A</v>
      </c>
    </row>
    <row r="75" spans="15:20" x14ac:dyDescent="0.25">
      <c r="O75" s="38" t="e">
        <v>#N/A</v>
      </c>
      <c r="P75" s="24" t="e">
        <v>#N/A</v>
      </c>
      <c r="Q75" s="25" t="e">
        <v>#N/A</v>
      </c>
      <c r="R75" s="33" t="e">
        <v>#N/A</v>
      </c>
      <c r="S75" s="32" t="e">
        <v>#N/A</v>
      </c>
      <c r="T75" s="48" t="e">
        <f t="shared" si="1"/>
        <v>#N/A</v>
      </c>
    </row>
    <row r="76" spans="15:20" x14ac:dyDescent="0.25">
      <c r="O76" s="38" t="e">
        <v>#N/A</v>
      </c>
      <c r="P76" s="24" t="e">
        <v>#N/A</v>
      </c>
      <c r="Q76" s="25" t="e">
        <v>#N/A</v>
      </c>
      <c r="R76" s="33" t="e">
        <v>#N/A</v>
      </c>
      <c r="S76" s="32" t="e">
        <v>#N/A</v>
      </c>
      <c r="T76" s="48" t="e">
        <f t="shared" si="1"/>
        <v>#N/A</v>
      </c>
    </row>
    <row r="77" spans="15:20" x14ac:dyDescent="0.25">
      <c r="O77" s="38" t="e">
        <v>#N/A</v>
      </c>
      <c r="P77" s="24" t="e">
        <v>#N/A</v>
      </c>
      <c r="Q77" s="25" t="e">
        <v>#N/A</v>
      </c>
      <c r="R77" s="33" t="e">
        <v>#N/A</v>
      </c>
      <c r="S77" s="32" t="e">
        <v>#N/A</v>
      </c>
      <c r="T77" s="48" t="e">
        <f t="shared" si="1"/>
        <v>#N/A</v>
      </c>
    </row>
    <row r="78" spans="15:20" x14ac:dyDescent="0.25">
      <c r="O78" s="38" t="e">
        <v>#N/A</v>
      </c>
      <c r="P78" s="24" t="e">
        <v>#N/A</v>
      </c>
      <c r="Q78" s="25" t="e">
        <v>#N/A</v>
      </c>
      <c r="R78" s="33" t="e">
        <v>#N/A</v>
      </c>
      <c r="S78" s="32" t="e">
        <v>#N/A</v>
      </c>
      <c r="T78" s="48" t="e">
        <f t="shared" si="1"/>
        <v>#N/A</v>
      </c>
    </row>
    <row r="79" spans="15:20" x14ac:dyDescent="0.25">
      <c r="O79" s="38" t="e">
        <v>#N/A</v>
      </c>
      <c r="P79" s="24" t="e">
        <v>#N/A</v>
      </c>
      <c r="Q79" s="25" t="e">
        <v>#N/A</v>
      </c>
      <c r="R79" s="33" t="e">
        <v>#N/A</v>
      </c>
      <c r="S79" s="32" t="e">
        <v>#N/A</v>
      </c>
      <c r="T79" s="48" t="e">
        <f t="shared" si="1"/>
        <v>#N/A</v>
      </c>
    </row>
    <row r="80" spans="15:20" x14ac:dyDescent="0.25">
      <c r="O80" s="38" t="e">
        <v>#N/A</v>
      </c>
      <c r="P80" s="24" t="e">
        <v>#N/A</v>
      </c>
      <c r="Q80" s="25" t="e">
        <v>#N/A</v>
      </c>
      <c r="R80" s="33" t="e">
        <v>#N/A</v>
      </c>
      <c r="S80" s="32" t="e">
        <v>#N/A</v>
      </c>
      <c r="T80" s="48" t="e">
        <f t="shared" si="1"/>
        <v>#N/A</v>
      </c>
    </row>
    <row r="81" spans="15:20" x14ac:dyDescent="0.25">
      <c r="O81" s="38" t="e">
        <v>#N/A</v>
      </c>
      <c r="P81" s="24" t="e">
        <v>#N/A</v>
      </c>
      <c r="Q81" s="25" t="e">
        <v>#N/A</v>
      </c>
      <c r="R81" s="33" t="e">
        <v>#N/A</v>
      </c>
      <c r="S81" s="32" t="e">
        <v>#N/A</v>
      </c>
      <c r="T81" s="48" t="e">
        <f t="shared" si="1"/>
        <v>#N/A</v>
      </c>
    </row>
    <row r="82" spans="15:20" x14ac:dyDescent="0.25">
      <c r="O82" s="38" t="e">
        <v>#N/A</v>
      </c>
      <c r="P82" s="24" t="e">
        <v>#N/A</v>
      </c>
      <c r="Q82" s="25" t="e">
        <v>#N/A</v>
      </c>
      <c r="R82" s="33" t="e">
        <v>#N/A</v>
      </c>
      <c r="S82" s="32" t="e">
        <v>#N/A</v>
      </c>
      <c r="T82" s="48" t="e">
        <f t="shared" si="1"/>
        <v>#N/A</v>
      </c>
    </row>
    <row r="83" spans="15:20" x14ac:dyDescent="0.25">
      <c r="O83" s="38" t="e">
        <v>#N/A</v>
      </c>
      <c r="P83" s="24" t="e">
        <v>#N/A</v>
      </c>
      <c r="Q83" s="25" t="e">
        <v>#N/A</v>
      </c>
      <c r="R83" s="33" t="e">
        <v>#N/A</v>
      </c>
      <c r="S83" s="32" t="e">
        <v>#N/A</v>
      </c>
      <c r="T83" s="48" t="e">
        <f t="shared" si="1"/>
        <v>#N/A</v>
      </c>
    </row>
    <row r="84" spans="15:20" x14ac:dyDescent="0.25">
      <c r="O84" s="38" t="e">
        <v>#N/A</v>
      </c>
      <c r="P84" s="24" t="e">
        <v>#N/A</v>
      </c>
      <c r="Q84" s="25" t="e">
        <v>#N/A</v>
      </c>
      <c r="R84" s="33" t="e">
        <v>#N/A</v>
      </c>
      <c r="S84" s="32" t="e">
        <v>#N/A</v>
      </c>
      <c r="T84" s="48" t="e">
        <f t="shared" si="1"/>
        <v>#N/A</v>
      </c>
    </row>
    <row r="85" spans="15:20" x14ac:dyDescent="0.25">
      <c r="O85" s="38" t="e">
        <v>#N/A</v>
      </c>
      <c r="P85" s="24" t="e">
        <v>#N/A</v>
      </c>
      <c r="Q85" s="25" t="e">
        <v>#N/A</v>
      </c>
      <c r="R85" s="33" t="e">
        <v>#N/A</v>
      </c>
      <c r="S85" s="32" t="e">
        <v>#N/A</v>
      </c>
      <c r="T85" s="48" t="e">
        <f t="shared" si="1"/>
        <v>#N/A</v>
      </c>
    </row>
    <row r="86" spans="15:20" x14ac:dyDescent="0.25">
      <c r="O86" s="38" t="e">
        <v>#N/A</v>
      </c>
      <c r="P86" s="24" t="e">
        <v>#N/A</v>
      </c>
      <c r="Q86" s="25" t="e">
        <v>#N/A</v>
      </c>
      <c r="R86" s="33" t="e">
        <v>#N/A</v>
      </c>
      <c r="S86" s="32" t="e">
        <v>#N/A</v>
      </c>
      <c r="T86" s="48" t="e">
        <f t="shared" si="1"/>
        <v>#N/A</v>
      </c>
    </row>
    <row r="87" spans="15:20" x14ac:dyDescent="0.25">
      <c r="O87" s="38" t="e">
        <v>#N/A</v>
      </c>
      <c r="P87" s="24" t="e">
        <v>#N/A</v>
      </c>
      <c r="Q87" s="25" t="e">
        <v>#N/A</v>
      </c>
      <c r="R87" s="33" t="e">
        <v>#N/A</v>
      </c>
      <c r="S87" s="32" t="e">
        <v>#N/A</v>
      </c>
      <c r="T87" s="48" t="e">
        <f t="shared" si="1"/>
        <v>#N/A</v>
      </c>
    </row>
    <row r="88" spans="15:20" x14ac:dyDescent="0.25">
      <c r="O88" s="38" t="e">
        <v>#N/A</v>
      </c>
      <c r="P88" s="24" t="e">
        <v>#N/A</v>
      </c>
      <c r="Q88" s="25" t="e">
        <v>#N/A</v>
      </c>
      <c r="R88" s="33" t="e">
        <v>#N/A</v>
      </c>
      <c r="S88" s="32" t="e">
        <v>#N/A</v>
      </c>
      <c r="T88" s="48" t="e">
        <f t="shared" si="1"/>
        <v>#N/A</v>
      </c>
    </row>
    <row r="89" spans="15:20" x14ac:dyDescent="0.25">
      <c r="O89" s="38" t="e">
        <v>#N/A</v>
      </c>
      <c r="P89" s="24" t="e">
        <v>#N/A</v>
      </c>
      <c r="Q89" s="25" t="e">
        <v>#N/A</v>
      </c>
      <c r="R89" s="33" t="e">
        <v>#N/A</v>
      </c>
      <c r="S89" s="32" t="e">
        <v>#N/A</v>
      </c>
      <c r="T89" s="48" t="e">
        <f t="shared" si="1"/>
        <v>#N/A</v>
      </c>
    </row>
    <row r="90" spans="15:20" x14ac:dyDescent="0.25">
      <c r="O90" s="38" t="e">
        <v>#N/A</v>
      </c>
      <c r="P90" s="24" t="e">
        <v>#N/A</v>
      </c>
      <c r="Q90" s="25" t="e">
        <v>#N/A</v>
      </c>
      <c r="R90" s="33" t="e">
        <v>#N/A</v>
      </c>
      <c r="S90" s="32" t="e">
        <v>#N/A</v>
      </c>
      <c r="T90" s="48" t="e">
        <f t="shared" si="1"/>
        <v>#N/A</v>
      </c>
    </row>
    <row r="91" spans="15:20" x14ac:dyDescent="0.25">
      <c r="O91" s="38" t="e">
        <v>#N/A</v>
      </c>
      <c r="P91" s="24" t="e">
        <v>#N/A</v>
      </c>
      <c r="Q91" s="25" t="e">
        <v>#N/A</v>
      </c>
      <c r="R91" s="33" t="e">
        <v>#N/A</v>
      </c>
      <c r="S91" s="32" t="e">
        <v>#N/A</v>
      </c>
      <c r="T91" s="48" t="e">
        <f t="shared" si="1"/>
        <v>#N/A</v>
      </c>
    </row>
    <row r="92" spans="15:20" x14ac:dyDescent="0.25">
      <c r="O92" s="38" t="e">
        <v>#N/A</v>
      </c>
      <c r="P92" s="24" t="e">
        <v>#N/A</v>
      </c>
      <c r="Q92" s="25" t="e">
        <v>#N/A</v>
      </c>
      <c r="R92" s="33" t="e">
        <v>#N/A</v>
      </c>
      <c r="S92" s="32" t="e">
        <v>#N/A</v>
      </c>
      <c r="T92" s="48" t="e">
        <f t="shared" si="1"/>
        <v>#N/A</v>
      </c>
    </row>
    <row r="93" spans="15:20" x14ac:dyDescent="0.25">
      <c r="O93" s="38" t="e">
        <v>#N/A</v>
      </c>
      <c r="P93" s="24" t="e">
        <v>#N/A</v>
      </c>
      <c r="Q93" s="25" t="e">
        <v>#N/A</v>
      </c>
      <c r="R93" s="33" t="e">
        <v>#N/A</v>
      </c>
      <c r="S93" s="32" t="e">
        <v>#N/A</v>
      </c>
      <c r="T93" s="48" t="e">
        <f t="shared" si="1"/>
        <v>#N/A</v>
      </c>
    </row>
    <row r="94" spans="15:20" x14ac:dyDescent="0.25">
      <c r="O94" s="38" t="e">
        <v>#N/A</v>
      </c>
      <c r="P94" s="24" t="e">
        <v>#N/A</v>
      </c>
      <c r="Q94" s="25" t="e">
        <v>#N/A</v>
      </c>
      <c r="R94" s="33" t="e">
        <v>#N/A</v>
      </c>
      <c r="S94" s="32" t="e">
        <v>#N/A</v>
      </c>
      <c r="T94" s="48" t="e">
        <f t="shared" si="1"/>
        <v>#N/A</v>
      </c>
    </row>
    <row r="95" spans="15:20" x14ac:dyDescent="0.25">
      <c r="O95" s="38" t="e">
        <v>#N/A</v>
      </c>
      <c r="P95" s="24" t="e">
        <v>#N/A</v>
      </c>
      <c r="Q95" s="25" t="e">
        <v>#N/A</v>
      </c>
      <c r="R95" s="33" t="e">
        <v>#N/A</v>
      </c>
      <c r="S95" s="32" t="e">
        <v>#N/A</v>
      </c>
      <c r="T95" s="48" t="e">
        <f t="shared" si="1"/>
        <v>#N/A</v>
      </c>
    </row>
    <row r="96" spans="15:20" x14ac:dyDescent="0.25">
      <c r="O96" s="38" t="e">
        <v>#N/A</v>
      </c>
      <c r="P96" s="24" t="e">
        <v>#N/A</v>
      </c>
      <c r="Q96" s="25" t="e">
        <v>#N/A</v>
      </c>
      <c r="R96" s="33" t="e">
        <v>#N/A</v>
      </c>
      <c r="S96" s="32" t="e">
        <v>#N/A</v>
      </c>
      <c r="T96" s="48" t="e">
        <f t="shared" si="1"/>
        <v>#N/A</v>
      </c>
    </row>
    <row r="97" spans="15:20" x14ac:dyDescent="0.25">
      <c r="O97" s="38" t="e">
        <v>#N/A</v>
      </c>
      <c r="P97" s="24" t="e">
        <v>#N/A</v>
      </c>
      <c r="Q97" s="25" t="e">
        <v>#N/A</v>
      </c>
      <c r="R97" s="33" t="e">
        <v>#N/A</v>
      </c>
      <c r="S97" s="32" t="e">
        <v>#N/A</v>
      </c>
      <c r="T97" s="48" t="e">
        <f t="shared" si="1"/>
        <v>#N/A</v>
      </c>
    </row>
    <row r="98" spans="15:20" x14ac:dyDescent="0.25">
      <c r="O98" s="38" t="e">
        <v>#N/A</v>
      </c>
      <c r="P98" s="24" t="e">
        <v>#N/A</v>
      </c>
      <c r="Q98" s="25" t="e">
        <v>#N/A</v>
      </c>
      <c r="R98" s="33" t="e">
        <v>#N/A</v>
      </c>
      <c r="S98" s="32" t="e">
        <v>#N/A</v>
      </c>
      <c r="T98" s="48" t="e">
        <f t="shared" si="1"/>
        <v>#N/A</v>
      </c>
    </row>
    <row r="99" spans="15:20" x14ac:dyDescent="0.25">
      <c r="O99" s="38" t="e">
        <v>#N/A</v>
      </c>
      <c r="P99" s="24" t="e">
        <v>#N/A</v>
      </c>
      <c r="Q99" s="25" t="e">
        <v>#N/A</v>
      </c>
      <c r="R99" s="33" t="e">
        <v>#N/A</v>
      </c>
      <c r="S99" s="32" t="e">
        <v>#N/A</v>
      </c>
      <c r="T99" s="48" t="e">
        <f t="shared" si="1"/>
        <v>#N/A</v>
      </c>
    </row>
    <row r="100" spans="15:20" x14ac:dyDescent="0.25">
      <c r="O100" s="38" t="e">
        <v>#N/A</v>
      </c>
      <c r="P100" s="24" t="e">
        <v>#N/A</v>
      </c>
      <c r="Q100" s="25" t="e">
        <v>#N/A</v>
      </c>
      <c r="R100" s="33" t="e">
        <v>#N/A</v>
      </c>
      <c r="S100" s="32" t="e">
        <v>#N/A</v>
      </c>
      <c r="T100" s="48" t="e">
        <f t="shared" si="1"/>
        <v>#N/A</v>
      </c>
    </row>
    <row r="101" spans="15:20" x14ac:dyDescent="0.25">
      <c r="O101" s="38" t="e">
        <v>#N/A</v>
      </c>
      <c r="P101" s="24" t="e">
        <v>#N/A</v>
      </c>
      <c r="Q101" s="25" t="e">
        <v>#N/A</v>
      </c>
      <c r="R101" s="33" t="e">
        <v>#N/A</v>
      </c>
      <c r="S101" s="32" t="e">
        <v>#N/A</v>
      </c>
      <c r="T101" s="48" t="e">
        <f t="shared" si="1"/>
        <v>#N/A</v>
      </c>
    </row>
    <row r="102" spans="15:20" x14ac:dyDescent="0.25">
      <c r="O102" s="38" t="e">
        <v>#N/A</v>
      </c>
      <c r="P102" s="24" t="e">
        <v>#N/A</v>
      </c>
      <c r="Q102" s="25" t="e">
        <v>#N/A</v>
      </c>
      <c r="R102" s="33" t="e">
        <v>#N/A</v>
      </c>
      <c r="S102" s="32" t="e">
        <v>#N/A</v>
      </c>
      <c r="T102" s="48" t="e">
        <f t="shared" si="1"/>
        <v>#N/A</v>
      </c>
    </row>
    <row r="103" spans="15:20" x14ac:dyDescent="0.25">
      <c r="O103" s="38" t="e">
        <v>#N/A</v>
      </c>
      <c r="P103" s="24" t="e">
        <v>#N/A</v>
      </c>
      <c r="Q103" s="25" t="e">
        <v>#N/A</v>
      </c>
      <c r="R103" s="33" t="e">
        <v>#N/A</v>
      </c>
      <c r="S103" s="32" t="e">
        <v>#N/A</v>
      </c>
      <c r="T103" s="48" t="e">
        <f t="shared" si="1"/>
        <v>#N/A</v>
      </c>
    </row>
    <row r="104" spans="15:20" x14ac:dyDescent="0.25">
      <c r="O104" s="38" t="e">
        <v>#N/A</v>
      </c>
      <c r="P104" s="24" t="e">
        <v>#N/A</v>
      </c>
      <c r="Q104" s="25" t="e">
        <v>#N/A</v>
      </c>
      <c r="R104" s="33" t="e">
        <v>#N/A</v>
      </c>
      <c r="S104" s="32" t="e">
        <v>#N/A</v>
      </c>
      <c r="T104" s="48" t="e">
        <f t="shared" si="1"/>
        <v>#N/A</v>
      </c>
    </row>
    <row r="105" spans="15:20" x14ac:dyDescent="0.25">
      <c r="O105" s="38" t="e">
        <v>#N/A</v>
      </c>
      <c r="P105" s="24" t="e">
        <v>#N/A</v>
      </c>
      <c r="Q105" s="25" t="e">
        <v>#N/A</v>
      </c>
      <c r="R105" s="33" t="e">
        <v>#N/A</v>
      </c>
      <c r="S105" s="32" t="e">
        <v>#N/A</v>
      </c>
      <c r="T105" s="48" t="e">
        <f t="shared" si="1"/>
        <v>#N/A</v>
      </c>
    </row>
    <row r="106" spans="15:20" x14ac:dyDescent="0.25">
      <c r="O106" s="38" t="e">
        <v>#N/A</v>
      </c>
      <c r="P106" s="24" t="e">
        <v>#N/A</v>
      </c>
      <c r="Q106" s="25" t="e">
        <v>#N/A</v>
      </c>
      <c r="R106" s="33" t="e">
        <v>#N/A</v>
      </c>
      <c r="S106" s="32" t="e">
        <v>#N/A</v>
      </c>
      <c r="T106" s="48" t="e">
        <f t="shared" si="1"/>
        <v>#N/A</v>
      </c>
    </row>
    <row r="107" spans="15:20" x14ac:dyDescent="0.25">
      <c r="O107" s="38" t="e">
        <v>#N/A</v>
      </c>
      <c r="P107" s="24" t="e">
        <v>#N/A</v>
      </c>
      <c r="Q107" s="25" t="e">
        <v>#N/A</v>
      </c>
      <c r="R107" s="33" t="e">
        <v>#N/A</v>
      </c>
      <c r="S107" s="32" t="e">
        <v>#N/A</v>
      </c>
      <c r="T107" s="48" t="e">
        <f t="shared" si="1"/>
        <v>#N/A</v>
      </c>
    </row>
    <row r="108" spans="15:20" x14ac:dyDescent="0.25">
      <c r="O108" s="38" t="e">
        <v>#N/A</v>
      </c>
      <c r="P108" s="24" t="e">
        <v>#N/A</v>
      </c>
      <c r="Q108" s="25" t="e">
        <v>#N/A</v>
      </c>
      <c r="R108" s="33" t="e">
        <v>#N/A</v>
      </c>
      <c r="S108" s="32" t="e">
        <v>#N/A</v>
      </c>
      <c r="T108" s="48" t="e">
        <f t="shared" si="1"/>
        <v>#N/A</v>
      </c>
    </row>
    <row r="109" spans="15:20" x14ac:dyDescent="0.25">
      <c r="O109" s="38" t="e">
        <v>#N/A</v>
      </c>
      <c r="P109" s="24" t="e">
        <v>#N/A</v>
      </c>
      <c r="Q109" s="25" t="e">
        <v>#N/A</v>
      </c>
      <c r="R109" s="33" t="e">
        <v>#N/A</v>
      </c>
      <c r="S109" s="32" t="e">
        <v>#N/A</v>
      </c>
      <c r="T109" s="48" t="e">
        <f t="shared" si="1"/>
        <v>#N/A</v>
      </c>
    </row>
    <row r="110" spans="15:20" x14ac:dyDescent="0.25">
      <c r="O110" s="38" t="e">
        <v>#N/A</v>
      </c>
      <c r="P110" s="24" t="e">
        <v>#N/A</v>
      </c>
      <c r="Q110" s="25" t="e">
        <v>#N/A</v>
      </c>
      <c r="R110" s="33" t="e">
        <v>#N/A</v>
      </c>
      <c r="S110" s="32" t="e">
        <v>#N/A</v>
      </c>
      <c r="T110" s="48" t="e">
        <f t="shared" si="1"/>
        <v>#N/A</v>
      </c>
    </row>
    <row r="111" spans="15:20" x14ac:dyDescent="0.25">
      <c r="O111" s="38" t="e">
        <v>#N/A</v>
      </c>
      <c r="P111" s="24" t="e">
        <v>#N/A</v>
      </c>
      <c r="Q111" s="25" t="e">
        <v>#N/A</v>
      </c>
      <c r="R111" s="33" t="e">
        <v>#N/A</v>
      </c>
      <c r="S111" s="32" t="e">
        <v>#N/A</v>
      </c>
      <c r="T111" s="48" t="e">
        <f t="shared" si="1"/>
        <v>#N/A</v>
      </c>
    </row>
    <row r="112" spans="15:20" x14ac:dyDescent="0.25">
      <c r="O112" s="38" t="e">
        <v>#N/A</v>
      </c>
      <c r="P112" s="24" t="e">
        <v>#N/A</v>
      </c>
      <c r="Q112" s="25" t="e">
        <v>#N/A</v>
      </c>
      <c r="R112" s="33" t="e">
        <v>#N/A</v>
      </c>
      <c r="S112" s="32" t="e">
        <v>#N/A</v>
      </c>
      <c r="T112" s="48" t="e">
        <f t="shared" si="1"/>
        <v>#N/A</v>
      </c>
    </row>
    <row r="113" spans="15:20" x14ac:dyDescent="0.25">
      <c r="O113" s="38" t="e">
        <v>#N/A</v>
      </c>
      <c r="P113" s="24" t="e">
        <v>#N/A</v>
      </c>
      <c r="Q113" s="25" t="e">
        <v>#N/A</v>
      </c>
      <c r="R113" s="33" t="e">
        <v>#N/A</v>
      </c>
      <c r="S113" s="32" t="e">
        <v>#N/A</v>
      </c>
      <c r="T113" s="48" t="e">
        <f t="shared" si="1"/>
        <v>#N/A</v>
      </c>
    </row>
    <row r="114" spans="15:20" x14ac:dyDescent="0.25">
      <c r="O114" s="38" t="e">
        <v>#N/A</v>
      </c>
      <c r="P114" s="24" t="e">
        <v>#N/A</v>
      </c>
      <c r="Q114" s="25" t="e">
        <v>#N/A</v>
      </c>
      <c r="R114" s="33" t="e">
        <v>#N/A</v>
      </c>
      <c r="S114" s="32" t="e">
        <v>#N/A</v>
      </c>
      <c r="T114" s="48" t="e">
        <f t="shared" si="1"/>
        <v>#N/A</v>
      </c>
    </row>
    <row r="115" spans="15:20" x14ac:dyDescent="0.25">
      <c r="O115" s="38" t="e">
        <v>#N/A</v>
      </c>
      <c r="P115" s="24" t="e">
        <v>#N/A</v>
      </c>
      <c r="Q115" s="25" t="e">
        <v>#N/A</v>
      </c>
      <c r="R115" s="33" t="e">
        <v>#N/A</v>
      </c>
      <c r="S115" s="32" t="e">
        <v>#N/A</v>
      </c>
      <c r="T115" s="48" t="e">
        <f t="shared" si="1"/>
        <v>#N/A</v>
      </c>
    </row>
    <row r="116" spans="15:20" x14ac:dyDescent="0.25">
      <c r="O116" s="38" t="e">
        <v>#N/A</v>
      </c>
      <c r="P116" s="24" t="e">
        <v>#N/A</v>
      </c>
      <c r="Q116" s="25" t="e">
        <v>#N/A</v>
      </c>
      <c r="R116" s="33" t="e">
        <v>#N/A</v>
      </c>
      <c r="S116" s="32" t="e">
        <v>#N/A</v>
      </c>
      <c r="T116" s="48" t="e">
        <f t="shared" si="1"/>
        <v>#N/A</v>
      </c>
    </row>
    <row r="117" spans="15:20" x14ac:dyDescent="0.25">
      <c r="O117" s="38" t="e">
        <v>#N/A</v>
      </c>
      <c r="P117" s="24" t="e">
        <v>#N/A</v>
      </c>
      <c r="Q117" s="25" t="e">
        <v>#N/A</v>
      </c>
      <c r="R117" s="33" t="e">
        <v>#N/A</v>
      </c>
      <c r="S117" s="32" t="e">
        <v>#N/A</v>
      </c>
      <c r="T117" s="48" t="e">
        <f t="shared" si="1"/>
        <v>#N/A</v>
      </c>
    </row>
    <row r="118" spans="15:20" x14ac:dyDescent="0.25">
      <c r="O118" s="38" t="e">
        <v>#N/A</v>
      </c>
      <c r="P118" s="24" t="e">
        <v>#N/A</v>
      </c>
      <c r="Q118" s="25" t="e">
        <v>#N/A</v>
      </c>
      <c r="R118" s="33" t="e">
        <v>#N/A</v>
      </c>
      <c r="S118" s="32" t="e">
        <v>#N/A</v>
      </c>
      <c r="T118" s="48" t="e">
        <f t="shared" si="1"/>
        <v>#N/A</v>
      </c>
    </row>
    <row r="119" spans="15:20" x14ac:dyDescent="0.25">
      <c r="O119" s="38" t="e">
        <v>#N/A</v>
      </c>
      <c r="P119" s="24" t="e">
        <v>#N/A</v>
      </c>
      <c r="Q119" s="25" t="e">
        <v>#N/A</v>
      </c>
      <c r="R119" s="33" t="e">
        <v>#N/A</v>
      </c>
      <c r="S119" s="32" t="e">
        <v>#N/A</v>
      </c>
      <c r="T119" s="48" t="e">
        <f t="shared" si="1"/>
        <v>#N/A</v>
      </c>
    </row>
    <row r="120" spans="15:20" x14ac:dyDescent="0.25">
      <c r="O120" s="38" t="e">
        <v>#N/A</v>
      </c>
      <c r="P120" s="24" t="e">
        <v>#N/A</v>
      </c>
      <c r="Q120" s="25" t="e">
        <v>#N/A</v>
      </c>
      <c r="R120" s="33" t="e">
        <v>#N/A</v>
      </c>
      <c r="S120" s="32" t="e">
        <v>#N/A</v>
      </c>
      <c r="T120" s="48" t="e">
        <f t="shared" si="1"/>
        <v>#N/A</v>
      </c>
    </row>
    <row r="121" spans="15:20" x14ac:dyDescent="0.25">
      <c r="O121" s="38" t="e">
        <v>#N/A</v>
      </c>
      <c r="P121" s="24" t="e">
        <v>#N/A</v>
      </c>
      <c r="Q121" s="25" t="e">
        <v>#N/A</v>
      </c>
      <c r="R121" s="33" t="e">
        <v>#N/A</v>
      </c>
      <c r="S121" s="32" t="e">
        <v>#N/A</v>
      </c>
      <c r="T121" s="48" t="e">
        <f t="shared" si="1"/>
        <v>#N/A</v>
      </c>
    </row>
    <row r="122" spans="15:20" x14ac:dyDescent="0.25">
      <c r="O122" s="38" t="e">
        <v>#N/A</v>
      </c>
      <c r="P122" s="24" t="e">
        <v>#N/A</v>
      </c>
      <c r="Q122" s="25" t="e">
        <v>#N/A</v>
      </c>
      <c r="R122" s="33" t="e">
        <v>#N/A</v>
      </c>
      <c r="S122" s="32" t="e">
        <v>#N/A</v>
      </c>
      <c r="T122" s="48" t="e">
        <f t="shared" si="1"/>
        <v>#N/A</v>
      </c>
    </row>
    <row r="123" spans="15:20" x14ac:dyDescent="0.25">
      <c r="O123" s="38" t="e">
        <v>#N/A</v>
      </c>
      <c r="P123" s="24" t="e">
        <v>#N/A</v>
      </c>
      <c r="Q123" s="25" t="e">
        <v>#N/A</v>
      </c>
      <c r="R123" s="33" t="e">
        <v>#N/A</v>
      </c>
      <c r="S123" s="32" t="e">
        <v>#N/A</v>
      </c>
      <c r="T123" s="48" t="e">
        <f t="shared" si="1"/>
        <v>#N/A</v>
      </c>
    </row>
    <row r="124" spans="15:20" x14ac:dyDescent="0.25">
      <c r="O124" s="38" t="e">
        <v>#N/A</v>
      </c>
      <c r="P124" s="24" t="e">
        <v>#N/A</v>
      </c>
      <c r="Q124" s="25" t="e">
        <v>#N/A</v>
      </c>
      <c r="R124" s="33" t="e">
        <v>#N/A</v>
      </c>
      <c r="S124" s="32" t="e">
        <v>#N/A</v>
      </c>
      <c r="T124" s="48" t="e">
        <f t="shared" si="1"/>
        <v>#N/A</v>
      </c>
    </row>
    <row r="125" spans="15:20" x14ac:dyDescent="0.25">
      <c r="O125" s="38" t="e">
        <v>#N/A</v>
      </c>
      <c r="P125" s="24" t="e">
        <v>#N/A</v>
      </c>
      <c r="Q125" s="25" t="e">
        <v>#N/A</v>
      </c>
      <c r="R125" s="33" t="e">
        <v>#N/A</v>
      </c>
      <c r="S125" s="32" t="e">
        <v>#N/A</v>
      </c>
      <c r="T125" s="48" t="e">
        <f t="shared" si="1"/>
        <v>#N/A</v>
      </c>
    </row>
    <row r="126" spans="15:20" x14ac:dyDescent="0.25">
      <c r="O126" s="38" t="e">
        <v>#N/A</v>
      </c>
      <c r="P126" s="24" t="e">
        <v>#N/A</v>
      </c>
      <c r="Q126" s="25" t="e">
        <v>#N/A</v>
      </c>
      <c r="R126" s="33" t="e">
        <v>#N/A</v>
      </c>
      <c r="S126" s="32" t="e">
        <v>#N/A</v>
      </c>
      <c r="T126" s="48" t="e">
        <f t="shared" si="1"/>
        <v>#N/A</v>
      </c>
    </row>
    <row r="127" spans="15:20" x14ac:dyDescent="0.25">
      <c r="O127" s="38" t="e">
        <v>#N/A</v>
      </c>
      <c r="P127" s="24" t="e">
        <v>#N/A</v>
      </c>
      <c r="Q127" s="25" t="e">
        <v>#N/A</v>
      </c>
      <c r="R127" s="33" t="e">
        <v>#N/A</v>
      </c>
      <c r="S127" s="32" t="e">
        <v>#N/A</v>
      </c>
      <c r="T127" s="48" t="e">
        <f t="shared" si="1"/>
        <v>#N/A</v>
      </c>
    </row>
    <row r="128" spans="15:20" x14ac:dyDescent="0.25">
      <c r="O128" s="38" t="e">
        <v>#N/A</v>
      </c>
      <c r="P128" s="24" t="e">
        <v>#N/A</v>
      </c>
      <c r="Q128" s="25" t="e">
        <v>#N/A</v>
      </c>
      <c r="R128" s="33" t="e">
        <v>#N/A</v>
      </c>
      <c r="S128" s="32" t="e">
        <v>#N/A</v>
      </c>
      <c r="T128" s="48" t="e">
        <f t="shared" si="1"/>
        <v>#N/A</v>
      </c>
    </row>
    <row r="129" spans="15:20" x14ac:dyDescent="0.25">
      <c r="O129" s="38" t="e">
        <v>#N/A</v>
      </c>
      <c r="P129" s="24" t="e">
        <v>#N/A</v>
      </c>
      <c r="Q129" s="25" t="e">
        <v>#N/A</v>
      </c>
      <c r="R129" s="33" t="e">
        <v>#N/A</v>
      </c>
      <c r="S129" s="32" t="e">
        <v>#N/A</v>
      </c>
      <c r="T129" s="48" t="e">
        <f t="shared" si="1"/>
        <v>#N/A</v>
      </c>
    </row>
    <row r="130" spans="15:20" x14ac:dyDescent="0.25">
      <c r="O130" s="38" t="e">
        <v>#N/A</v>
      </c>
      <c r="P130" s="24" t="e">
        <v>#N/A</v>
      </c>
      <c r="Q130" s="25" t="e">
        <v>#N/A</v>
      </c>
      <c r="R130" s="33" t="e">
        <v>#N/A</v>
      </c>
      <c r="S130" s="32" t="e">
        <v>#N/A</v>
      </c>
      <c r="T130" s="48" t="e">
        <f t="shared" si="1"/>
        <v>#N/A</v>
      </c>
    </row>
    <row r="131" spans="15:20" x14ac:dyDescent="0.25">
      <c r="O131" s="38" t="e">
        <v>#N/A</v>
      </c>
      <c r="P131" s="24" t="e">
        <v>#N/A</v>
      </c>
      <c r="Q131" s="25" t="e">
        <v>#N/A</v>
      </c>
      <c r="R131" s="33" t="e">
        <v>#N/A</v>
      </c>
      <c r="S131" s="32" t="e">
        <v>#N/A</v>
      </c>
      <c r="T131" s="48" t="e">
        <f t="shared" si="1"/>
        <v>#N/A</v>
      </c>
    </row>
    <row r="132" spans="15:20" x14ac:dyDescent="0.25">
      <c r="O132" s="38" t="e">
        <v>#N/A</v>
      </c>
      <c r="P132" s="24" t="e">
        <v>#N/A</v>
      </c>
      <c r="Q132" s="25" t="e">
        <v>#N/A</v>
      </c>
      <c r="R132" s="33" t="e">
        <v>#N/A</v>
      </c>
      <c r="S132" s="32" t="e">
        <v>#N/A</v>
      </c>
      <c r="T132" s="48" t="e">
        <f t="shared" si="1"/>
        <v>#N/A</v>
      </c>
    </row>
    <row r="133" spans="15:20" x14ac:dyDescent="0.25">
      <c r="O133" s="38" t="e">
        <v>#N/A</v>
      </c>
      <c r="P133" s="24" t="e">
        <v>#N/A</v>
      </c>
      <c r="Q133" s="25" t="e">
        <v>#N/A</v>
      </c>
      <c r="R133" s="33" t="e">
        <v>#N/A</v>
      </c>
      <c r="S133" s="32" t="e">
        <v>#N/A</v>
      </c>
      <c r="T133" s="48" t="e">
        <f t="shared" ref="T133:T196" si="2">-S133</f>
        <v>#N/A</v>
      </c>
    </row>
    <row r="134" spans="15:20" x14ac:dyDescent="0.25">
      <c r="O134" s="38" t="e">
        <v>#N/A</v>
      </c>
      <c r="P134" s="24" t="e">
        <v>#N/A</v>
      </c>
      <c r="Q134" s="25" t="e">
        <v>#N/A</v>
      </c>
      <c r="R134" s="33" t="e">
        <v>#N/A</v>
      </c>
      <c r="S134" s="32" t="e">
        <v>#N/A</v>
      </c>
      <c r="T134" s="48" t="e">
        <f t="shared" si="2"/>
        <v>#N/A</v>
      </c>
    </row>
    <row r="135" spans="15:20" x14ac:dyDescent="0.25">
      <c r="O135" s="38" t="e">
        <v>#N/A</v>
      </c>
      <c r="P135" s="24" t="e">
        <v>#N/A</v>
      </c>
      <c r="Q135" s="25" t="e">
        <v>#N/A</v>
      </c>
      <c r="R135" s="33" t="e">
        <v>#N/A</v>
      </c>
      <c r="S135" s="32" t="e">
        <v>#N/A</v>
      </c>
      <c r="T135" s="48" t="e">
        <f t="shared" si="2"/>
        <v>#N/A</v>
      </c>
    </row>
    <row r="136" spans="15:20" x14ac:dyDescent="0.25">
      <c r="O136" s="38" t="e">
        <v>#N/A</v>
      </c>
      <c r="P136" s="24" t="e">
        <v>#N/A</v>
      </c>
      <c r="Q136" s="25" t="e">
        <v>#N/A</v>
      </c>
      <c r="R136" s="33" t="e">
        <v>#N/A</v>
      </c>
      <c r="S136" s="32" t="e">
        <v>#N/A</v>
      </c>
      <c r="T136" s="48" t="e">
        <f t="shared" si="2"/>
        <v>#N/A</v>
      </c>
    </row>
    <row r="137" spans="15:20" x14ac:dyDescent="0.25">
      <c r="O137" s="38" t="e">
        <v>#N/A</v>
      </c>
      <c r="P137" s="24" t="e">
        <v>#N/A</v>
      </c>
      <c r="Q137" s="25" t="e">
        <v>#N/A</v>
      </c>
      <c r="R137" s="33" t="e">
        <v>#N/A</v>
      </c>
      <c r="S137" s="32" t="e">
        <v>#N/A</v>
      </c>
      <c r="T137" s="48" t="e">
        <f t="shared" si="2"/>
        <v>#N/A</v>
      </c>
    </row>
    <row r="138" spans="15:20" x14ac:dyDescent="0.25">
      <c r="O138" s="38" t="e">
        <v>#N/A</v>
      </c>
      <c r="P138" s="24" t="e">
        <v>#N/A</v>
      </c>
      <c r="Q138" s="25" t="e">
        <v>#N/A</v>
      </c>
      <c r="R138" s="33" t="e">
        <v>#N/A</v>
      </c>
      <c r="S138" s="32" t="e">
        <v>#N/A</v>
      </c>
      <c r="T138" s="48" t="e">
        <f t="shared" si="2"/>
        <v>#N/A</v>
      </c>
    </row>
    <row r="139" spans="15:20" x14ac:dyDescent="0.25">
      <c r="O139" s="38" t="e">
        <v>#N/A</v>
      </c>
      <c r="P139" s="24" t="e">
        <v>#N/A</v>
      </c>
      <c r="Q139" s="25" t="e">
        <v>#N/A</v>
      </c>
      <c r="R139" s="33" t="e">
        <v>#N/A</v>
      </c>
      <c r="S139" s="32" t="e">
        <v>#N/A</v>
      </c>
      <c r="T139" s="48" t="e">
        <f t="shared" si="2"/>
        <v>#N/A</v>
      </c>
    </row>
    <row r="140" spans="15:20" x14ac:dyDescent="0.25">
      <c r="O140" s="38" t="e">
        <v>#N/A</v>
      </c>
      <c r="P140" s="24" t="e">
        <v>#N/A</v>
      </c>
      <c r="Q140" s="25" t="e">
        <v>#N/A</v>
      </c>
      <c r="R140" s="33" t="e">
        <v>#N/A</v>
      </c>
      <c r="S140" s="32" t="e">
        <v>#N/A</v>
      </c>
      <c r="T140" s="48" t="e">
        <f t="shared" si="2"/>
        <v>#N/A</v>
      </c>
    </row>
    <row r="141" spans="15:20" x14ac:dyDescent="0.25">
      <c r="O141" s="38" t="e">
        <v>#N/A</v>
      </c>
      <c r="P141" s="24" t="e">
        <v>#N/A</v>
      </c>
      <c r="Q141" s="25" t="e">
        <v>#N/A</v>
      </c>
      <c r="R141" s="33" t="e">
        <v>#N/A</v>
      </c>
      <c r="S141" s="32" t="e">
        <v>#N/A</v>
      </c>
      <c r="T141" s="48" t="e">
        <f t="shared" si="2"/>
        <v>#N/A</v>
      </c>
    </row>
    <row r="142" spans="15:20" x14ac:dyDescent="0.25">
      <c r="O142" s="38" t="e">
        <v>#N/A</v>
      </c>
      <c r="P142" s="24" t="e">
        <v>#N/A</v>
      </c>
      <c r="Q142" s="25" t="e">
        <v>#N/A</v>
      </c>
      <c r="R142" s="33" t="e">
        <v>#N/A</v>
      </c>
      <c r="S142" s="32" t="e">
        <v>#N/A</v>
      </c>
      <c r="T142" s="48" t="e">
        <f t="shared" si="2"/>
        <v>#N/A</v>
      </c>
    </row>
    <row r="143" spans="15:20" x14ac:dyDescent="0.25">
      <c r="O143" s="38" t="e">
        <v>#N/A</v>
      </c>
      <c r="P143" s="24" t="e">
        <v>#N/A</v>
      </c>
      <c r="Q143" s="25" t="e">
        <v>#N/A</v>
      </c>
      <c r="R143" s="33" t="e">
        <v>#N/A</v>
      </c>
      <c r="S143" s="32" t="e">
        <v>#N/A</v>
      </c>
      <c r="T143" s="48" t="e">
        <f t="shared" si="2"/>
        <v>#N/A</v>
      </c>
    </row>
    <row r="144" spans="15:20" x14ac:dyDescent="0.25">
      <c r="O144" s="38" t="e">
        <v>#N/A</v>
      </c>
      <c r="P144" s="24" t="e">
        <v>#N/A</v>
      </c>
      <c r="Q144" s="25" t="e">
        <v>#N/A</v>
      </c>
      <c r="R144" s="33" t="e">
        <v>#N/A</v>
      </c>
      <c r="S144" s="32" t="e">
        <v>#N/A</v>
      </c>
      <c r="T144" s="48" t="e">
        <f t="shared" si="2"/>
        <v>#N/A</v>
      </c>
    </row>
    <row r="145" spans="15:20" x14ac:dyDescent="0.25">
      <c r="O145" s="38" t="e">
        <v>#N/A</v>
      </c>
      <c r="P145" s="24" t="e">
        <v>#N/A</v>
      </c>
      <c r="Q145" s="25" t="e">
        <v>#N/A</v>
      </c>
      <c r="R145" s="33" t="e">
        <v>#N/A</v>
      </c>
      <c r="S145" s="32" t="e">
        <v>#N/A</v>
      </c>
      <c r="T145" s="48" t="e">
        <f t="shared" si="2"/>
        <v>#N/A</v>
      </c>
    </row>
    <row r="146" spans="15:20" x14ac:dyDescent="0.25">
      <c r="O146" s="38" t="e">
        <v>#N/A</v>
      </c>
      <c r="P146" s="24" t="e">
        <v>#N/A</v>
      </c>
      <c r="Q146" s="25" t="e">
        <v>#N/A</v>
      </c>
      <c r="R146" s="33" t="e">
        <v>#N/A</v>
      </c>
      <c r="S146" s="32" t="e">
        <v>#N/A</v>
      </c>
      <c r="T146" s="48" t="e">
        <f t="shared" si="2"/>
        <v>#N/A</v>
      </c>
    </row>
    <row r="147" spans="15:20" x14ac:dyDescent="0.25">
      <c r="O147" s="38" t="e">
        <v>#N/A</v>
      </c>
      <c r="P147" s="24" t="e">
        <v>#N/A</v>
      </c>
      <c r="Q147" s="25" t="e">
        <v>#N/A</v>
      </c>
      <c r="R147" s="33" t="e">
        <v>#N/A</v>
      </c>
      <c r="S147" s="32" t="e">
        <v>#N/A</v>
      </c>
      <c r="T147" s="48" t="e">
        <f t="shared" si="2"/>
        <v>#N/A</v>
      </c>
    </row>
    <row r="148" spans="15:20" x14ac:dyDescent="0.25">
      <c r="O148" s="38" t="e">
        <v>#N/A</v>
      </c>
      <c r="P148" s="24" t="e">
        <v>#N/A</v>
      </c>
      <c r="Q148" s="25" t="e">
        <v>#N/A</v>
      </c>
      <c r="R148" s="33" t="e">
        <v>#N/A</v>
      </c>
      <c r="S148" s="32" t="e">
        <v>#N/A</v>
      </c>
      <c r="T148" s="48" t="e">
        <f t="shared" si="2"/>
        <v>#N/A</v>
      </c>
    </row>
    <row r="149" spans="15:20" x14ac:dyDescent="0.25">
      <c r="O149" s="38" t="e">
        <v>#N/A</v>
      </c>
      <c r="P149" s="24" t="e">
        <v>#N/A</v>
      </c>
      <c r="Q149" s="25" t="e">
        <v>#N/A</v>
      </c>
      <c r="R149" s="33" t="e">
        <v>#N/A</v>
      </c>
      <c r="S149" s="32" t="e">
        <v>#N/A</v>
      </c>
      <c r="T149" s="48" t="e">
        <f t="shared" si="2"/>
        <v>#N/A</v>
      </c>
    </row>
    <row r="150" spans="15:20" x14ac:dyDescent="0.25">
      <c r="O150" s="38" t="e">
        <v>#N/A</v>
      </c>
      <c r="P150" s="24" t="e">
        <v>#N/A</v>
      </c>
      <c r="Q150" s="25" t="e">
        <v>#N/A</v>
      </c>
      <c r="R150" s="33" t="e">
        <v>#N/A</v>
      </c>
      <c r="S150" s="32" t="e">
        <v>#N/A</v>
      </c>
      <c r="T150" s="48" t="e">
        <f t="shared" si="2"/>
        <v>#N/A</v>
      </c>
    </row>
    <row r="151" spans="15:20" x14ac:dyDescent="0.25">
      <c r="O151" s="38" t="e">
        <v>#N/A</v>
      </c>
      <c r="P151" s="24" t="e">
        <v>#N/A</v>
      </c>
      <c r="Q151" s="25" t="e">
        <v>#N/A</v>
      </c>
      <c r="R151" s="33" t="e">
        <v>#N/A</v>
      </c>
      <c r="S151" s="32" t="e">
        <v>#N/A</v>
      </c>
      <c r="T151" s="48" t="e">
        <f t="shared" si="2"/>
        <v>#N/A</v>
      </c>
    </row>
    <row r="152" spans="15:20" x14ac:dyDescent="0.25">
      <c r="O152" s="38" t="e">
        <v>#N/A</v>
      </c>
      <c r="P152" s="24" t="e">
        <v>#N/A</v>
      </c>
      <c r="Q152" s="25" t="e">
        <v>#N/A</v>
      </c>
      <c r="R152" s="33" t="e">
        <v>#N/A</v>
      </c>
      <c r="S152" s="32" t="e">
        <v>#N/A</v>
      </c>
      <c r="T152" s="48" t="e">
        <f t="shared" si="2"/>
        <v>#N/A</v>
      </c>
    </row>
    <row r="153" spans="15:20" x14ac:dyDescent="0.25">
      <c r="O153" s="38" t="e">
        <v>#N/A</v>
      </c>
      <c r="P153" s="24" t="e">
        <v>#N/A</v>
      </c>
      <c r="Q153" s="25" t="e">
        <v>#N/A</v>
      </c>
      <c r="R153" s="33" t="e">
        <v>#N/A</v>
      </c>
      <c r="S153" s="32" t="e">
        <v>#N/A</v>
      </c>
      <c r="T153" s="48" t="e">
        <f t="shared" si="2"/>
        <v>#N/A</v>
      </c>
    </row>
    <row r="154" spans="15:20" x14ac:dyDescent="0.25">
      <c r="O154" s="38" t="e">
        <v>#N/A</v>
      </c>
      <c r="P154" s="24" t="e">
        <v>#N/A</v>
      </c>
      <c r="Q154" s="25" t="e">
        <v>#N/A</v>
      </c>
      <c r="R154" s="33" t="e">
        <v>#N/A</v>
      </c>
      <c r="S154" s="32" t="e">
        <v>#N/A</v>
      </c>
      <c r="T154" s="48" t="e">
        <f t="shared" si="2"/>
        <v>#N/A</v>
      </c>
    </row>
    <row r="155" spans="15:20" x14ac:dyDescent="0.25">
      <c r="O155" s="38" t="e">
        <v>#N/A</v>
      </c>
      <c r="P155" s="24" t="e">
        <v>#N/A</v>
      </c>
      <c r="Q155" s="25" t="e">
        <v>#N/A</v>
      </c>
      <c r="R155" s="33" t="e">
        <v>#N/A</v>
      </c>
      <c r="S155" s="32" t="e">
        <v>#N/A</v>
      </c>
      <c r="T155" s="48" t="e">
        <f t="shared" si="2"/>
        <v>#N/A</v>
      </c>
    </row>
    <row r="156" spans="15:20" x14ac:dyDescent="0.25">
      <c r="O156" s="38" t="e">
        <v>#N/A</v>
      </c>
      <c r="P156" s="24" t="e">
        <v>#N/A</v>
      </c>
      <c r="Q156" s="25" t="e">
        <v>#N/A</v>
      </c>
      <c r="R156" s="33" t="e">
        <v>#N/A</v>
      </c>
      <c r="S156" s="32" t="e">
        <v>#N/A</v>
      </c>
      <c r="T156" s="48" t="e">
        <f t="shared" si="2"/>
        <v>#N/A</v>
      </c>
    </row>
    <row r="157" spans="15:20" x14ac:dyDescent="0.25">
      <c r="O157" s="38" t="e">
        <v>#N/A</v>
      </c>
      <c r="P157" s="24" t="e">
        <v>#N/A</v>
      </c>
      <c r="Q157" s="25" t="e">
        <v>#N/A</v>
      </c>
      <c r="R157" s="33" t="e">
        <v>#N/A</v>
      </c>
      <c r="S157" s="32" t="e">
        <v>#N/A</v>
      </c>
      <c r="T157" s="48" t="e">
        <f t="shared" si="2"/>
        <v>#N/A</v>
      </c>
    </row>
    <row r="158" spans="15:20" x14ac:dyDescent="0.25">
      <c r="O158" s="38" t="e">
        <v>#N/A</v>
      </c>
      <c r="P158" s="24" t="e">
        <v>#N/A</v>
      </c>
      <c r="Q158" s="25" t="e">
        <v>#N/A</v>
      </c>
      <c r="R158" s="33" t="e">
        <v>#N/A</v>
      </c>
      <c r="S158" s="32" t="e">
        <v>#N/A</v>
      </c>
      <c r="T158" s="48" t="e">
        <f t="shared" si="2"/>
        <v>#N/A</v>
      </c>
    </row>
    <row r="159" spans="15:20" x14ac:dyDescent="0.25">
      <c r="O159" s="38" t="e">
        <v>#N/A</v>
      </c>
      <c r="P159" s="24" t="e">
        <v>#N/A</v>
      </c>
      <c r="Q159" s="25" t="e">
        <v>#N/A</v>
      </c>
      <c r="R159" s="33" t="e">
        <v>#N/A</v>
      </c>
      <c r="S159" s="32" t="e">
        <v>#N/A</v>
      </c>
      <c r="T159" s="48" t="e">
        <f t="shared" si="2"/>
        <v>#N/A</v>
      </c>
    </row>
    <row r="160" spans="15:20" x14ac:dyDescent="0.25">
      <c r="O160" s="38" t="e">
        <v>#N/A</v>
      </c>
      <c r="P160" s="24" t="e">
        <v>#N/A</v>
      </c>
      <c r="Q160" s="25" t="e">
        <v>#N/A</v>
      </c>
      <c r="R160" s="33" t="e">
        <v>#N/A</v>
      </c>
      <c r="S160" s="32" t="e">
        <v>#N/A</v>
      </c>
      <c r="T160" s="48" t="e">
        <f t="shared" si="2"/>
        <v>#N/A</v>
      </c>
    </row>
    <row r="161" spans="15:20" x14ac:dyDescent="0.25">
      <c r="O161" s="38" t="e">
        <v>#N/A</v>
      </c>
      <c r="P161" s="24" t="e">
        <v>#N/A</v>
      </c>
      <c r="Q161" s="25" t="e">
        <v>#N/A</v>
      </c>
      <c r="R161" s="33" t="e">
        <v>#N/A</v>
      </c>
      <c r="S161" s="32" t="e">
        <v>#N/A</v>
      </c>
      <c r="T161" s="48" t="e">
        <f t="shared" si="2"/>
        <v>#N/A</v>
      </c>
    </row>
    <row r="162" spans="15:20" x14ac:dyDescent="0.25">
      <c r="O162" s="38" t="e">
        <v>#N/A</v>
      </c>
      <c r="P162" s="24" t="e">
        <v>#N/A</v>
      </c>
      <c r="Q162" s="25" t="e">
        <v>#N/A</v>
      </c>
      <c r="R162" s="33" t="e">
        <v>#N/A</v>
      </c>
      <c r="S162" s="32" t="e">
        <v>#N/A</v>
      </c>
      <c r="T162" s="48" t="e">
        <f t="shared" si="2"/>
        <v>#N/A</v>
      </c>
    </row>
    <row r="163" spans="15:20" x14ac:dyDescent="0.25">
      <c r="O163" s="38" t="e">
        <v>#N/A</v>
      </c>
      <c r="P163" s="24" t="e">
        <v>#N/A</v>
      </c>
      <c r="Q163" s="25" t="e">
        <v>#N/A</v>
      </c>
      <c r="R163" s="33" t="e">
        <v>#N/A</v>
      </c>
      <c r="S163" s="32" t="e">
        <v>#N/A</v>
      </c>
      <c r="T163" s="48" t="e">
        <f t="shared" si="2"/>
        <v>#N/A</v>
      </c>
    </row>
    <row r="164" spans="15:20" x14ac:dyDescent="0.25">
      <c r="O164" s="38" t="e">
        <v>#N/A</v>
      </c>
      <c r="P164" s="24" t="e">
        <v>#N/A</v>
      </c>
      <c r="Q164" s="25" t="e">
        <v>#N/A</v>
      </c>
      <c r="R164" s="33" t="e">
        <v>#N/A</v>
      </c>
      <c r="S164" s="32" t="e">
        <v>#N/A</v>
      </c>
      <c r="T164" s="48" t="e">
        <f t="shared" si="2"/>
        <v>#N/A</v>
      </c>
    </row>
    <row r="165" spans="15:20" x14ac:dyDescent="0.25">
      <c r="O165" s="38" t="e">
        <v>#N/A</v>
      </c>
      <c r="P165" s="24" t="e">
        <v>#N/A</v>
      </c>
      <c r="Q165" s="25" t="e">
        <v>#N/A</v>
      </c>
      <c r="R165" s="33" t="e">
        <v>#N/A</v>
      </c>
      <c r="S165" s="32" t="e">
        <v>#N/A</v>
      </c>
      <c r="T165" s="48" t="e">
        <f t="shared" si="2"/>
        <v>#N/A</v>
      </c>
    </row>
    <row r="166" spans="15:20" x14ac:dyDescent="0.25">
      <c r="O166" s="38" t="e">
        <v>#N/A</v>
      </c>
      <c r="P166" s="24" t="e">
        <v>#N/A</v>
      </c>
      <c r="Q166" s="25" t="e">
        <v>#N/A</v>
      </c>
      <c r="R166" s="33" t="e">
        <v>#N/A</v>
      </c>
      <c r="S166" s="32" t="e">
        <v>#N/A</v>
      </c>
      <c r="T166" s="48" t="e">
        <f t="shared" si="2"/>
        <v>#N/A</v>
      </c>
    </row>
    <row r="167" spans="15:20" x14ac:dyDescent="0.25">
      <c r="O167" s="38" t="e">
        <v>#N/A</v>
      </c>
      <c r="P167" s="24" t="e">
        <v>#N/A</v>
      </c>
      <c r="Q167" s="25" t="e">
        <v>#N/A</v>
      </c>
      <c r="R167" s="33" t="e">
        <v>#N/A</v>
      </c>
      <c r="S167" s="32" t="e">
        <v>#N/A</v>
      </c>
      <c r="T167" s="48" t="e">
        <f t="shared" si="2"/>
        <v>#N/A</v>
      </c>
    </row>
    <row r="168" spans="15:20" x14ac:dyDescent="0.25">
      <c r="O168" s="38" t="e">
        <v>#N/A</v>
      </c>
      <c r="P168" s="24" t="e">
        <v>#N/A</v>
      </c>
      <c r="Q168" s="25" t="e">
        <v>#N/A</v>
      </c>
      <c r="R168" s="33" t="e">
        <v>#N/A</v>
      </c>
      <c r="S168" s="32" t="e">
        <v>#N/A</v>
      </c>
      <c r="T168" s="48" t="e">
        <f t="shared" si="2"/>
        <v>#N/A</v>
      </c>
    </row>
    <row r="169" spans="15:20" x14ac:dyDescent="0.25">
      <c r="O169" s="38" t="e">
        <v>#N/A</v>
      </c>
      <c r="P169" s="24" t="e">
        <v>#N/A</v>
      </c>
      <c r="Q169" s="25" t="e">
        <v>#N/A</v>
      </c>
      <c r="R169" s="33" t="e">
        <v>#N/A</v>
      </c>
      <c r="S169" s="32" t="e">
        <v>#N/A</v>
      </c>
      <c r="T169" s="48" t="e">
        <f t="shared" si="2"/>
        <v>#N/A</v>
      </c>
    </row>
    <row r="170" spans="15:20" x14ac:dyDescent="0.25">
      <c r="O170" s="38" t="e">
        <v>#N/A</v>
      </c>
      <c r="P170" s="24" t="e">
        <v>#N/A</v>
      </c>
      <c r="Q170" s="25" t="e">
        <v>#N/A</v>
      </c>
      <c r="R170" s="33" t="e">
        <v>#N/A</v>
      </c>
      <c r="S170" s="32" t="e">
        <v>#N/A</v>
      </c>
      <c r="T170" s="48" t="e">
        <f t="shared" si="2"/>
        <v>#N/A</v>
      </c>
    </row>
    <row r="171" spans="15:20" x14ac:dyDescent="0.25">
      <c r="O171" s="38" t="e">
        <v>#N/A</v>
      </c>
      <c r="P171" s="24" t="e">
        <v>#N/A</v>
      </c>
      <c r="Q171" s="25" t="e">
        <v>#N/A</v>
      </c>
      <c r="R171" s="33" t="e">
        <v>#N/A</v>
      </c>
      <c r="S171" s="32" t="e">
        <v>#N/A</v>
      </c>
      <c r="T171" s="48" t="e">
        <f t="shared" si="2"/>
        <v>#N/A</v>
      </c>
    </row>
    <row r="172" spans="15:20" x14ac:dyDescent="0.25">
      <c r="O172" s="38" t="e">
        <v>#N/A</v>
      </c>
      <c r="P172" s="24" t="e">
        <v>#N/A</v>
      </c>
      <c r="Q172" s="25" t="e">
        <v>#N/A</v>
      </c>
      <c r="R172" s="33" t="e">
        <v>#N/A</v>
      </c>
      <c r="S172" s="32" t="e">
        <v>#N/A</v>
      </c>
      <c r="T172" s="48" t="e">
        <f t="shared" si="2"/>
        <v>#N/A</v>
      </c>
    </row>
    <row r="173" spans="15:20" x14ac:dyDescent="0.25">
      <c r="O173" s="38" t="e">
        <v>#N/A</v>
      </c>
      <c r="P173" s="24" t="e">
        <v>#N/A</v>
      </c>
      <c r="Q173" s="25" t="e">
        <v>#N/A</v>
      </c>
      <c r="R173" s="33" t="e">
        <v>#N/A</v>
      </c>
      <c r="S173" s="32" t="e">
        <v>#N/A</v>
      </c>
      <c r="T173" s="48" t="e">
        <f t="shared" si="2"/>
        <v>#N/A</v>
      </c>
    </row>
    <row r="174" spans="15:20" x14ac:dyDescent="0.25">
      <c r="O174" s="38" t="e">
        <v>#N/A</v>
      </c>
      <c r="P174" s="24" t="e">
        <v>#N/A</v>
      </c>
      <c r="Q174" s="25" t="e">
        <v>#N/A</v>
      </c>
      <c r="R174" s="33" t="e">
        <v>#N/A</v>
      </c>
      <c r="S174" s="32" t="e">
        <v>#N/A</v>
      </c>
      <c r="T174" s="48" t="e">
        <f t="shared" si="2"/>
        <v>#N/A</v>
      </c>
    </row>
    <row r="175" spans="15:20" x14ac:dyDescent="0.25">
      <c r="O175" s="38" t="e">
        <v>#N/A</v>
      </c>
      <c r="P175" s="24" t="e">
        <v>#N/A</v>
      </c>
      <c r="Q175" s="25" t="e">
        <v>#N/A</v>
      </c>
      <c r="R175" s="33" t="e">
        <v>#N/A</v>
      </c>
      <c r="S175" s="32" t="e">
        <v>#N/A</v>
      </c>
      <c r="T175" s="48" t="e">
        <f t="shared" si="2"/>
        <v>#N/A</v>
      </c>
    </row>
    <row r="176" spans="15:20" x14ac:dyDescent="0.25">
      <c r="O176" s="38" t="e">
        <v>#N/A</v>
      </c>
      <c r="P176" s="24" t="e">
        <v>#N/A</v>
      </c>
      <c r="Q176" s="25" t="e">
        <v>#N/A</v>
      </c>
      <c r="R176" s="33" t="e">
        <v>#N/A</v>
      </c>
      <c r="S176" s="32" t="e">
        <v>#N/A</v>
      </c>
      <c r="T176" s="48" t="e">
        <f t="shared" si="2"/>
        <v>#N/A</v>
      </c>
    </row>
    <row r="177" spans="15:20" x14ac:dyDescent="0.25">
      <c r="O177" s="38" t="e">
        <v>#N/A</v>
      </c>
      <c r="P177" s="24" t="e">
        <v>#N/A</v>
      </c>
      <c r="Q177" s="25" t="e">
        <v>#N/A</v>
      </c>
      <c r="R177" s="33" t="e">
        <v>#N/A</v>
      </c>
      <c r="S177" s="32" t="e">
        <v>#N/A</v>
      </c>
      <c r="T177" s="48" t="e">
        <f t="shared" si="2"/>
        <v>#N/A</v>
      </c>
    </row>
    <row r="178" spans="15:20" x14ac:dyDescent="0.25">
      <c r="O178" s="38" t="e">
        <v>#N/A</v>
      </c>
      <c r="P178" s="24" t="e">
        <v>#N/A</v>
      </c>
      <c r="Q178" s="25" t="e">
        <v>#N/A</v>
      </c>
      <c r="R178" s="33" t="e">
        <v>#N/A</v>
      </c>
      <c r="S178" s="32" t="e">
        <v>#N/A</v>
      </c>
      <c r="T178" s="48" t="e">
        <f t="shared" si="2"/>
        <v>#N/A</v>
      </c>
    </row>
    <row r="179" spans="15:20" x14ac:dyDescent="0.25">
      <c r="O179" s="38" t="e">
        <v>#N/A</v>
      </c>
      <c r="P179" s="24" t="e">
        <v>#N/A</v>
      </c>
      <c r="Q179" s="25" t="e">
        <v>#N/A</v>
      </c>
      <c r="R179" s="33" t="e">
        <v>#N/A</v>
      </c>
      <c r="S179" s="32" t="e">
        <v>#N/A</v>
      </c>
      <c r="T179" s="48" t="e">
        <f t="shared" si="2"/>
        <v>#N/A</v>
      </c>
    </row>
    <row r="180" spans="15:20" x14ac:dyDescent="0.25">
      <c r="O180" s="38" t="e">
        <v>#N/A</v>
      </c>
      <c r="P180" s="24" t="e">
        <v>#N/A</v>
      </c>
      <c r="Q180" s="25" t="e">
        <v>#N/A</v>
      </c>
      <c r="R180" s="33" t="e">
        <v>#N/A</v>
      </c>
      <c r="S180" s="32" t="e">
        <v>#N/A</v>
      </c>
      <c r="T180" s="48" t="e">
        <f t="shared" si="2"/>
        <v>#N/A</v>
      </c>
    </row>
    <row r="181" spans="15:20" x14ac:dyDescent="0.25">
      <c r="O181" s="38" t="e">
        <v>#N/A</v>
      </c>
      <c r="P181" s="24" t="e">
        <v>#N/A</v>
      </c>
      <c r="Q181" s="25" t="e">
        <v>#N/A</v>
      </c>
      <c r="R181" s="33" t="e">
        <v>#N/A</v>
      </c>
      <c r="S181" s="32" t="e">
        <v>#N/A</v>
      </c>
      <c r="T181" s="48" t="e">
        <f t="shared" si="2"/>
        <v>#N/A</v>
      </c>
    </row>
    <row r="182" spans="15:20" x14ac:dyDescent="0.25">
      <c r="O182" s="38" t="e">
        <v>#N/A</v>
      </c>
      <c r="P182" s="24" t="e">
        <v>#N/A</v>
      </c>
      <c r="Q182" s="25" t="e">
        <v>#N/A</v>
      </c>
      <c r="R182" s="33" t="e">
        <v>#N/A</v>
      </c>
      <c r="S182" s="32" t="e">
        <v>#N/A</v>
      </c>
      <c r="T182" s="48" t="e">
        <f t="shared" si="2"/>
        <v>#N/A</v>
      </c>
    </row>
    <row r="183" spans="15:20" x14ac:dyDescent="0.25">
      <c r="O183" s="38" t="e">
        <v>#N/A</v>
      </c>
      <c r="P183" s="24" t="e">
        <v>#N/A</v>
      </c>
      <c r="Q183" s="25" t="e">
        <v>#N/A</v>
      </c>
      <c r="R183" s="33" t="e">
        <v>#N/A</v>
      </c>
      <c r="S183" s="32" t="e">
        <v>#N/A</v>
      </c>
      <c r="T183" s="48" t="e">
        <f t="shared" si="2"/>
        <v>#N/A</v>
      </c>
    </row>
    <row r="184" spans="15:20" x14ac:dyDescent="0.25">
      <c r="O184" s="38" t="e">
        <v>#N/A</v>
      </c>
      <c r="P184" s="24" t="e">
        <v>#N/A</v>
      </c>
      <c r="Q184" s="25" t="e">
        <v>#N/A</v>
      </c>
      <c r="R184" s="33" t="e">
        <v>#N/A</v>
      </c>
      <c r="S184" s="32" t="e">
        <v>#N/A</v>
      </c>
      <c r="T184" s="48" t="e">
        <f t="shared" si="2"/>
        <v>#N/A</v>
      </c>
    </row>
    <row r="185" spans="15:20" x14ac:dyDescent="0.25">
      <c r="O185" s="38" t="e">
        <v>#N/A</v>
      </c>
      <c r="P185" s="24" t="e">
        <v>#N/A</v>
      </c>
      <c r="Q185" s="25" t="e">
        <v>#N/A</v>
      </c>
      <c r="R185" s="33" t="e">
        <v>#N/A</v>
      </c>
      <c r="S185" s="32" t="e">
        <v>#N/A</v>
      </c>
      <c r="T185" s="48" t="e">
        <f t="shared" si="2"/>
        <v>#N/A</v>
      </c>
    </row>
    <row r="186" spans="15:20" x14ac:dyDescent="0.25">
      <c r="O186" s="38" t="e">
        <v>#N/A</v>
      </c>
      <c r="P186" s="24" t="e">
        <v>#N/A</v>
      </c>
      <c r="Q186" s="25" t="e">
        <v>#N/A</v>
      </c>
      <c r="R186" s="33" t="e">
        <v>#N/A</v>
      </c>
      <c r="S186" s="32" t="e">
        <v>#N/A</v>
      </c>
      <c r="T186" s="48" t="e">
        <f t="shared" si="2"/>
        <v>#N/A</v>
      </c>
    </row>
    <row r="187" spans="15:20" x14ac:dyDescent="0.25">
      <c r="O187" s="38" t="e">
        <v>#N/A</v>
      </c>
      <c r="P187" s="24" t="e">
        <v>#N/A</v>
      </c>
      <c r="Q187" s="25" t="e">
        <v>#N/A</v>
      </c>
      <c r="R187" s="33" t="e">
        <v>#N/A</v>
      </c>
      <c r="S187" s="32" t="e">
        <v>#N/A</v>
      </c>
      <c r="T187" s="48" t="e">
        <f t="shared" si="2"/>
        <v>#N/A</v>
      </c>
    </row>
    <row r="188" spans="15:20" x14ac:dyDescent="0.25">
      <c r="O188" s="38" t="e">
        <v>#N/A</v>
      </c>
      <c r="P188" s="24" t="e">
        <v>#N/A</v>
      </c>
      <c r="Q188" s="25" t="e">
        <v>#N/A</v>
      </c>
      <c r="R188" s="33" t="e">
        <v>#N/A</v>
      </c>
      <c r="S188" s="32" t="e">
        <v>#N/A</v>
      </c>
      <c r="T188" s="48" t="e">
        <f t="shared" si="2"/>
        <v>#N/A</v>
      </c>
    </row>
    <row r="189" spans="15:20" x14ac:dyDescent="0.25">
      <c r="O189" s="38" t="e">
        <v>#N/A</v>
      </c>
      <c r="P189" s="24" t="e">
        <v>#N/A</v>
      </c>
      <c r="Q189" s="25" t="e">
        <v>#N/A</v>
      </c>
      <c r="R189" s="33" t="e">
        <v>#N/A</v>
      </c>
      <c r="S189" s="32" t="e">
        <v>#N/A</v>
      </c>
      <c r="T189" s="48" t="e">
        <f t="shared" si="2"/>
        <v>#N/A</v>
      </c>
    </row>
    <row r="190" spans="15:20" x14ac:dyDescent="0.25">
      <c r="O190" s="38" t="e">
        <v>#N/A</v>
      </c>
      <c r="P190" s="24" t="e">
        <v>#N/A</v>
      </c>
      <c r="Q190" s="25" t="e">
        <v>#N/A</v>
      </c>
      <c r="R190" s="33" t="e">
        <v>#N/A</v>
      </c>
      <c r="S190" s="32" t="e">
        <v>#N/A</v>
      </c>
      <c r="T190" s="48" t="e">
        <f t="shared" si="2"/>
        <v>#N/A</v>
      </c>
    </row>
    <row r="191" spans="15:20" x14ac:dyDescent="0.25">
      <c r="O191" s="38" t="e">
        <v>#N/A</v>
      </c>
      <c r="P191" s="24" t="e">
        <v>#N/A</v>
      </c>
      <c r="Q191" s="25" t="e">
        <v>#N/A</v>
      </c>
      <c r="R191" s="33" t="e">
        <v>#N/A</v>
      </c>
      <c r="S191" s="32" t="e">
        <v>#N/A</v>
      </c>
      <c r="T191" s="48" t="e">
        <f t="shared" si="2"/>
        <v>#N/A</v>
      </c>
    </row>
    <row r="192" spans="15:20" x14ac:dyDescent="0.25">
      <c r="O192" s="38" t="e">
        <v>#N/A</v>
      </c>
      <c r="P192" s="24" t="e">
        <v>#N/A</v>
      </c>
      <c r="Q192" s="25" t="e">
        <v>#N/A</v>
      </c>
      <c r="R192" s="33" t="e">
        <v>#N/A</v>
      </c>
      <c r="S192" s="32" t="e">
        <v>#N/A</v>
      </c>
      <c r="T192" s="48" t="e">
        <f t="shared" si="2"/>
        <v>#N/A</v>
      </c>
    </row>
    <row r="193" spans="15:20" x14ac:dyDescent="0.25">
      <c r="O193" s="38" t="e">
        <v>#N/A</v>
      </c>
      <c r="P193" s="24" t="e">
        <v>#N/A</v>
      </c>
      <c r="Q193" s="25" t="e">
        <v>#N/A</v>
      </c>
      <c r="R193" s="33" t="e">
        <v>#N/A</v>
      </c>
      <c r="S193" s="32" t="e">
        <v>#N/A</v>
      </c>
      <c r="T193" s="48" t="e">
        <f t="shared" si="2"/>
        <v>#N/A</v>
      </c>
    </row>
    <row r="194" spans="15:20" x14ac:dyDescent="0.25">
      <c r="O194" s="38" t="e">
        <v>#N/A</v>
      </c>
      <c r="P194" s="24" t="e">
        <v>#N/A</v>
      </c>
      <c r="Q194" s="25" t="e">
        <v>#N/A</v>
      </c>
      <c r="R194" s="33" t="e">
        <v>#N/A</v>
      </c>
      <c r="S194" s="32" t="e">
        <v>#N/A</v>
      </c>
      <c r="T194" s="48" t="e">
        <f t="shared" si="2"/>
        <v>#N/A</v>
      </c>
    </row>
    <row r="195" spans="15:20" x14ac:dyDescent="0.25">
      <c r="O195" s="38" t="e">
        <v>#N/A</v>
      </c>
      <c r="P195" s="24" t="e">
        <v>#N/A</v>
      </c>
      <c r="Q195" s="25" t="e">
        <v>#N/A</v>
      </c>
      <c r="R195" s="33" t="e">
        <v>#N/A</v>
      </c>
      <c r="S195" s="32" t="e">
        <v>#N/A</v>
      </c>
      <c r="T195" s="48" t="e">
        <f t="shared" si="2"/>
        <v>#N/A</v>
      </c>
    </row>
    <row r="196" spans="15:20" x14ac:dyDescent="0.25">
      <c r="O196" s="38" t="e">
        <v>#N/A</v>
      </c>
      <c r="P196" s="24" t="e">
        <v>#N/A</v>
      </c>
      <c r="Q196" s="25" t="e">
        <v>#N/A</v>
      </c>
      <c r="R196" s="33" t="e">
        <v>#N/A</v>
      </c>
      <c r="S196" s="32" t="e">
        <v>#N/A</v>
      </c>
      <c r="T196" s="48" t="e">
        <f t="shared" si="2"/>
        <v>#N/A</v>
      </c>
    </row>
    <row r="197" spans="15:20" x14ac:dyDescent="0.25">
      <c r="O197" s="38" t="e">
        <v>#N/A</v>
      </c>
      <c r="P197" s="24" t="e">
        <v>#N/A</v>
      </c>
      <c r="Q197" s="25" t="e">
        <v>#N/A</v>
      </c>
      <c r="R197" s="33" t="e">
        <v>#N/A</v>
      </c>
      <c r="S197" s="32" t="e">
        <v>#N/A</v>
      </c>
      <c r="T197" s="48" t="e">
        <f t="shared" ref="T197:T203" si="3">-S197</f>
        <v>#N/A</v>
      </c>
    </row>
    <row r="198" spans="15:20" x14ac:dyDescent="0.25">
      <c r="O198" s="38" t="e">
        <v>#N/A</v>
      </c>
      <c r="P198" s="24" t="e">
        <v>#N/A</v>
      </c>
      <c r="Q198" s="25" t="e">
        <v>#N/A</v>
      </c>
      <c r="R198" s="33" t="e">
        <v>#N/A</v>
      </c>
      <c r="S198" s="32" t="e">
        <v>#N/A</v>
      </c>
      <c r="T198" s="48" t="e">
        <f t="shared" si="3"/>
        <v>#N/A</v>
      </c>
    </row>
    <row r="199" spans="15:20" x14ac:dyDescent="0.25">
      <c r="O199" s="38" t="e">
        <v>#N/A</v>
      </c>
      <c r="P199" s="24" t="e">
        <v>#N/A</v>
      </c>
      <c r="Q199" s="25" t="e">
        <v>#N/A</v>
      </c>
      <c r="R199" s="33" t="e">
        <v>#N/A</v>
      </c>
      <c r="S199" s="32" t="e">
        <v>#N/A</v>
      </c>
      <c r="T199" s="48" t="e">
        <f t="shared" si="3"/>
        <v>#N/A</v>
      </c>
    </row>
    <row r="200" spans="15:20" x14ac:dyDescent="0.25">
      <c r="O200" s="38" t="e">
        <v>#N/A</v>
      </c>
      <c r="P200" s="24" t="e">
        <v>#N/A</v>
      </c>
      <c r="Q200" s="25" t="e">
        <v>#N/A</v>
      </c>
      <c r="R200" s="33" t="e">
        <v>#N/A</v>
      </c>
      <c r="S200" s="32" t="e">
        <v>#N/A</v>
      </c>
      <c r="T200" s="48" t="e">
        <f t="shared" si="3"/>
        <v>#N/A</v>
      </c>
    </row>
    <row r="201" spans="15:20" x14ac:dyDescent="0.25">
      <c r="O201" s="38" t="e">
        <v>#N/A</v>
      </c>
      <c r="P201" s="24" t="e">
        <v>#N/A</v>
      </c>
      <c r="Q201" s="25" t="e">
        <v>#N/A</v>
      </c>
      <c r="R201" s="33" t="e">
        <v>#N/A</v>
      </c>
      <c r="S201" s="32" t="e">
        <v>#N/A</v>
      </c>
      <c r="T201" s="48" t="e">
        <f t="shared" si="3"/>
        <v>#N/A</v>
      </c>
    </row>
    <row r="202" spans="15:20" x14ac:dyDescent="0.25">
      <c r="O202" s="38" t="e">
        <v>#N/A</v>
      </c>
      <c r="P202" s="24" t="e">
        <v>#N/A</v>
      </c>
      <c r="Q202" s="25" t="e">
        <v>#N/A</v>
      </c>
      <c r="R202" s="33" t="e">
        <v>#N/A</v>
      </c>
      <c r="S202" s="32" t="e">
        <v>#N/A</v>
      </c>
      <c r="T202" s="48" t="e">
        <f t="shared" si="3"/>
        <v>#N/A</v>
      </c>
    </row>
    <row r="203" spans="15:20" x14ac:dyDescent="0.25">
      <c r="O203" s="39" t="e">
        <v>#N/A</v>
      </c>
      <c r="P203" s="27" t="e">
        <v>#N/A</v>
      </c>
      <c r="Q203" s="28" t="e">
        <v>#N/A</v>
      </c>
      <c r="R203" s="34" t="e">
        <v>#N/A</v>
      </c>
      <c r="S203" s="36" t="e">
        <v>#N/A</v>
      </c>
      <c r="T203" s="49" t="e">
        <f t="shared" si="3"/>
        <v>#N/A</v>
      </c>
    </row>
  </sheetData>
  <mergeCells count="6">
    <mergeCell ref="C11:D11"/>
    <mergeCell ref="P2:Q2"/>
    <mergeCell ref="R2:S2"/>
    <mergeCell ref="O1:S1"/>
    <mergeCell ref="B2:L2"/>
    <mergeCell ref="B3:D3"/>
  </mergeCells>
  <dataValidations count="4">
    <dataValidation type="list" allowBlank="1" showInputMessage="1" showErrorMessage="1" sqref="D9">
      <formula1>"Optimize, Pricing"</formula1>
    </dataValidation>
    <dataValidation type="list" allowBlank="1" showInputMessage="1" showErrorMessage="1" sqref="H6 J6 L6">
      <formula1>"Call, Put, BinaryCall, BinaryPut, Forward"</formula1>
    </dataValidation>
    <dataValidation type="list" allowBlank="1" showInputMessage="1" showErrorMessage="1" sqref="H13">
      <formula1>"Explicit, ExplicitRichardson"</formula1>
    </dataValidation>
    <dataValidation type="list" allowBlank="1" showInputMessage="1" showErrorMessage="1" sqref="D5">
      <formula1>"On, Off"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S203"/>
  <sheetViews>
    <sheetView zoomScale="85" zoomScaleNormal="85"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19.42578125" bestFit="1" customWidth="1"/>
    <col min="4" max="4" width="40.85546875" customWidth="1"/>
    <col min="5" max="6" width="11" bestFit="1" customWidth="1"/>
    <col min="7" max="7" width="16.7109375" customWidth="1"/>
    <col min="8" max="8" width="18.5703125" customWidth="1"/>
    <col min="9" max="12" width="16.7109375" customWidth="1"/>
    <col min="17" max="17" width="13.42578125" bestFit="1" customWidth="1"/>
    <col min="18" max="18" width="15" customWidth="1"/>
  </cols>
  <sheetData>
    <row r="1" spans="2:19" x14ac:dyDescent="0.25">
      <c r="O1" s="63" t="s">
        <v>34</v>
      </c>
      <c r="P1" s="63"/>
      <c r="Q1" s="63"/>
      <c r="R1" s="63"/>
    </row>
    <row r="2" spans="2:19" ht="20.25" thickBot="1" x14ac:dyDescent="0.35">
      <c r="B2" s="64" t="s">
        <v>56</v>
      </c>
      <c r="C2" s="64"/>
      <c r="D2" s="64"/>
      <c r="E2" s="64"/>
      <c r="F2" s="64"/>
      <c r="G2" s="64"/>
      <c r="H2" s="64"/>
      <c r="I2" s="64"/>
      <c r="J2" s="64"/>
      <c r="K2" s="64"/>
      <c r="L2" s="64"/>
      <c r="O2" s="37" t="s">
        <v>23</v>
      </c>
      <c r="P2" s="65"/>
      <c r="Q2" s="66"/>
      <c r="R2" s="67"/>
      <c r="S2" t="s">
        <v>44</v>
      </c>
    </row>
    <row r="3" spans="2:19" ht="15.75" thickTop="1" x14ac:dyDescent="0.25">
      <c r="B3" s="71" t="s">
        <v>0</v>
      </c>
      <c r="C3" s="71"/>
      <c r="D3" s="71"/>
      <c r="O3" s="38"/>
      <c r="P3" s="44" t="s">
        <v>21</v>
      </c>
      <c r="Q3" s="45" t="s">
        <v>47</v>
      </c>
      <c r="R3" s="60" t="s">
        <v>41</v>
      </c>
      <c r="S3" t="s">
        <v>44</v>
      </c>
    </row>
    <row r="4" spans="2:19" x14ac:dyDescent="0.25">
      <c r="O4" s="38" t="str">
        <f t="array" ref="O4:O203">_xll.matrix_data(C14)</f>
        <v>Identity `Identity `Pricing not enabled`not found`not found</v>
      </c>
      <c r="P4" s="24" t="str">
        <f t="array" ref="P4:P203">_xll.matrix_data(C17)</f>
        <v>Identity `Identity `Pricing not enabled`not found`not found</v>
      </c>
      <c r="Q4" s="25" t="str">
        <f t="array" ref="Q4:Q203">_xll.matrix_data(C16)</f>
        <v>Identity `Identity `Pricing not enabled`not found`not found</v>
      </c>
      <c r="R4" s="26" t="str">
        <f t="array" ref="R4:R203">_xll.matrix_data(C18)</f>
        <v>Identity `Identity `Pricing not enabled`not found`not found</v>
      </c>
      <c r="S4" t="s">
        <v>44</v>
      </c>
    </row>
    <row r="5" spans="2:19" x14ac:dyDescent="0.25">
      <c r="C5" t="s">
        <v>45</v>
      </c>
      <c r="D5" s="23" t="s">
        <v>60</v>
      </c>
      <c r="G5" s="9" t="s">
        <v>3</v>
      </c>
      <c r="H5" s="10" t="s">
        <v>11</v>
      </c>
      <c r="I5" s="9" t="s">
        <v>3</v>
      </c>
      <c r="J5" s="10" t="s">
        <v>11</v>
      </c>
      <c r="K5" s="9" t="s">
        <v>3</v>
      </c>
      <c r="L5" s="10" t="s">
        <v>11</v>
      </c>
      <c r="O5" s="38" t="str">
        <v>Identity `Identity `Pricing not enabled`not found`not found</v>
      </c>
      <c r="P5" s="24" t="str">
        <v>Identity `Identity `Pricing not enabled`not found`not found</v>
      </c>
      <c r="Q5" s="25" t="str">
        <v>Identity `Identity `Pricing not enabled`not found`not found</v>
      </c>
      <c r="R5" s="26" t="str">
        <v>Identity `Identity `Pricing not enabled`not found`not found</v>
      </c>
      <c r="S5" t="s">
        <v>44</v>
      </c>
    </row>
    <row r="6" spans="2:19" x14ac:dyDescent="0.25">
      <c r="B6" t="s">
        <v>29</v>
      </c>
      <c r="C6" t="s">
        <v>20</v>
      </c>
      <c r="D6" t="str">
        <f>K15</f>
        <v>@@3:class Common::Portfolio</v>
      </c>
      <c r="G6" s="11" t="s">
        <v>12</v>
      </c>
      <c r="H6" s="12" t="s">
        <v>5</v>
      </c>
      <c r="I6" s="11" t="s">
        <v>12</v>
      </c>
      <c r="J6" s="12" t="s">
        <v>5</v>
      </c>
      <c r="K6" s="11" t="s">
        <v>12</v>
      </c>
      <c r="L6" s="12" t="s">
        <v>5</v>
      </c>
      <c r="O6" s="38" t="str">
        <v>Identity `Identity `Pricing not enabled`not found`not found</v>
      </c>
      <c r="P6" s="24" t="str">
        <v>Identity `Identity `Pricing not enabled`not found`not found</v>
      </c>
      <c r="Q6" s="25" t="str">
        <v>Identity `Identity `Pricing not enabled`not found`not found</v>
      </c>
      <c r="R6" s="26" t="str">
        <v>Identity `Identity `Pricing not enabled`not found`not found</v>
      </c>
      <c r="S6" t="s">
        <v>44</v>
      </c>
    </row>
    <row r="7" spans="2:19" x14ac:dyDescent="0.25">
      <c r="B7" t="s">
        <v>28</v>
      </c>
      <c r="C7" t="s">
        <v>27</v>
      </c>
      <c r="D7" t="str">
        <f>G21</f>
        <v>@@1:Quotes</v>
      </c>
      <c r="G7" s="11" t="s">
        <v>4</v>
      </c>
      <c r="H7" s="12">
        <v>100</v>
      </c>
      <c r="I7" s="11" t="s">
        <v>4</v>
      </c>
      <c r="J7" s="12">
        <v>90</v>
      </c>
      <c r="K7" s="11" t="s">
        <v>4</v>
      </c>
      <c r="L7" s="12">
        <v>110</v>
      </c>
      <c r="O7" s="38" t="str">
        <v>Identity `Identity `Pricing not enabled`not found`not found</v>
      </c>
      <c r="P7" s="24" t="str">
        <v>Identity `Identity `Pricing not enabled`not found`not found</v>
      </c>
      <c r="Q7" s="25" t="str">
        <v>Identity `Identity `Pricing not enabled`not found`not found</v>
      </c>
      <c r="R7" s="26" t="str">
        <v>Identity `Identity `Pricing not enabled`not found`not found</v>
      </c>
      <c r="S7" t="s">
        <v>44</v>
      </c>
    </row>
    <row r="8" spans="2:19" x14ac:dyDescent="0.25">
      <c r="B8" t="s">
        <v>8</v>
      </c>
      <c r="C8" t="s">
        <v>13</v>
      </c>
      <c r="D8" t="str">
        <f>_xll.fdm_parameters_create(G14)</f>
        <v>@@56:class FD::FiniteDifferenceParameters</v>
      </c>
      <c r="G8" s="11" t="s">
        <v>2</v>
      </c>
      <c r="H8" s="15">
        <v>1</v>
      </c>
      <c r="I8" s="11" t="s">
        <v>2</v>
      </c>
      <c r="J8" s="15">
        <v>0.5</v>
      </c>
      <c r="K8" s="11" t="s">
        <v>2</v>
      </c>
      <c r="L8" s="15">
        <v>0.5</v>
      </c>
      <c r="O8" s="38" t="str">
        <v>Identity `Identity `Pricing not enabled`not found`not found</v>
      </c>
      <c r="P8" s="24" t="str">
        <v>Identity `Identity `Pricing not enabled`not found`not found</v>
      </c>
      <c r="Q8" s="25" t="str">
        <v>Identity `Identity `Pricing not enabled`not found`not found</v>
      </c>
      <c r="R8" s="26" t="str">
        <v>Identity `Identity `Pricing not enabled`not found`not found</v>
      </c>
      <c r="S8" t="s">
        <v>44</v>
      </c>
    </row>
    <row r="9" spans="2:19" x14ac:dyDescent="0.25">
      <c r="B9" t="s">
        <v>9</v>
      </c>
      <c r="C9" t="s">
        <v>7</v>
      </c>
      <c r="D9" t="str">
        <f>_xll.fdm_marketdata_create(I15)</f>
        <v>@@14:class Financials::MarketData</v>
      </c>
      <c r="G9" s="13" t="str">
        <f>_xll.dictionary_create(G5:H8)</f>
        <v>@@1:class Common::XDictionary</v>
      </c>
      <c r="H9" s="14"/>
      <c r="I9" s="13" t="str">
        <f>_xll.dictionary_create(I5:J8)</f>
        <v>@@9:class Common::XDictionary</v>
      </c>
      <c r="J9" s="14"/>
      <c r="K9" s="13" t="str">
        <f>_xll.dictionary_create(K5:L8)</f>
        <v>@@13:class Common::XDictionary</v>
      </c>
      <c r="L9" s="14"/>
      <c r="O9" s="38" t="str">
        <v>Identity `Identity `Pricing not enabled`not found`not found</v>
      </c>
      <c r="P9" s="24" t="str">
        <v>Identity `Identity `Pricing not enabled`not found`not found</v>
      </c>
      <c r="Q9" s="25" t="str">
        <v>Identity `Identity `Pricing not enabled`not found`not found</v>
      </c>
      <c r="R9" s="26" t="str">
        <v>Identity `Identity `Pricing not enabled`not found`not found</v>
      </c>
      <c r="S9" t="s">
        <v>44</v>
      </c>
    </row>
    <row r="10" spans="2:19" x14ac:dyDescent="0.25">
      <c r="B10" t="s">
        <v>55</v>
      </c>
      <c r="C10" t="s">
        <v>31</v>
      </c>
      <c r="D10" t="str">
        <f>_xll.matrix_create(J19:J20)</f>
        <v>@@2:class Common::Matrix</v>
      </c>
      <c r="O10" s="38" t="str">
        <v>Identity `Identity `Pricing not enabled`not found`not found</v>
      </c>
      <c r="P10" s="24" t="str">
        <v>Identity `Identity `Pricing not enabled`not found`not found</v>
      </c>
      <c r="Q10" s="25" t="str">
        <v>Identity `Identity `Pricing not enabled`not found`not found</v>
      </c>
      <c r="R10" s="26" t="str">
        <v>Identity `Identity `Pricing not enabled`not found`not found</v>
      </c>
      <c r="S10" t="s">
        <v>44</v>
      </c>
    </row>
    <row r="11" spans="2:19" x14ac:dyDescent="0.25">
      <c r="C11" s="1" t="s">
        <v>1</v>
      </c>
      <c r="D11" s="1" t="str">
        <f>_xll.dictionary_create(C6:D10)</f>
        <v>@@317:class Common::XDictionary</v>
      </c>
      <c r="G11" s="9" t="s">
        <v>14</v>
      </c>
      <c r="H11" s="16">
        <v>200</v>
      </c>
      <c r="I11" s="9" t="s">
        <v>15</v>
      </c>
      <c r="J11" s="19">
        <v>0.2</v>
      </c>
      <c r="K11" s="9" t="s">
        <v>18</v>
      </c>
      <c r="L11" s="10" t="s">
        <v>19</v>
      </c>
      <c r="O11" s="38" t="str">
        <v>Identity `Identity `Pricing not enabled`not found`not found</v>
      </c>
      <c r="P11" s="24" t="str">
        <v>Identity `Identity `Pricing not enabled`not found`not found</v>
      </c>
      <c r="Q11" s="25" t="str">
        <v>Identity `Identity `Pricing not enabled`not found`not found</v>
      </c>
      <c r="R11" s="26" t="str">
        <v>Identity `Identity `Pricing not enabled`not found`not found</v>
      </c>
      <c r="S11" t="s">
        <v>44</v>
      </c>
    </row>
    <row r="12" spans="2:19" x14ac:dyDescent="0.25">
      <c r="B12" t="s">
        <v>10</v>
      </c>
      <c r="C12" s="74" t="str">
        <f>IF(D5="On",_xll.fdm_evaluate_hedge(D11),"Pricing not enabled")</f>
        <v>Pricing not enabled</v>
      </c>
      <c r="D12" s="75"/>
      <c r="E12" t="s">
        <v>44</v>
      </c>
      <c r="G12" s="11" t="s">
        <v>42</v>
      </c>
      <c r="H12" s="17">
        <v>4</v>
      </c>
      <c r="I12" s="11" t="s">
        <v>16</v>
      </c>
      <c r="J12" s="20">
        <v>0.2</v>
      </c>
      <c r="K12" s="11" t="str">
        <f>_xll.instrument_create(G9)</f>
        <v>@@11:Instrument</v>
      </c>
      <c r="L12" s="12">
        <v>1</v>
      </c>
      <c r="O12" s="38" t="str">
        <v>Identity `Identity `Pricing not enabled`not found`not found</v>
      </c>
      <c r="P12" s="24" t="str">
        <v>Identity `Identity `Pricing not enabled`not found`not found</v>
      </c>
      <c r="Q12" s="25" t="str">
        <v>Identity `Identity `Pricing not enabled`not found`not found</v>
      </c>
      <c r="R12" s="26" t="str">
        <v>Identity `Identity `Pricing not enabled`not found`not found</v>
      </c>
      <c r="S12" t="s">
        <v>44</v>
      </c>
    </row>
    <row r="13" spans="2:19" x14ac:dyDescent="0.25">
      <c r="C13" s="7"/>
      <c r="D13" s="7"/>
      <c r="E13" t="s">
        <v>44</v>
      </c>
      <c r="G13" s="11" t="s">
        <v>38</v>
      </c>
      <c r="H13" s="17" t="s">
        <v>39</v>
      </c>
      <c r="I13" s="11" t="s">
        <v>17</v>
      </c>
      <c r="J13" s="21">
        <v>0.05</v>
      </c>
      <c r="K13" s="11" t="str">
        <f>_xll.instrument_create(I9)</f>
        <v>@@9:Instrument</v>
      </c>
      <c r="L13" s="12">
        <v>0</v>
      </c>
      <c r="O13" s="38" t="str">
        <v>Identity `Identity `Pricing not enabled`not found`not found</v>
      </c>
      <c r="P13" s="24" t="str">
        <v>Identity `Identity `Pricing not enabled`not found`not found</v>
      </c>
      <c r="Q13" s="25" t="str">
        <v>Identity `Identity `Pricing not enabled`not found`not found</v>
      </c>
      <c r="R13" s="26" t="str">
        <v>Identity `Identity `Pricing not enabled`not found`not found</v>
      </c>
      <c r="S13" t="s">
        <v>44</v>
      </c>
    </row>
    <row r="14" spans="2:19" x14ac:dyDescent="0.25">
      <c r="B14" t="s">
        <v>22</v>
      </c>
      <c r="C14" t="str">
        <f>_xll.dictionary_lookup(C12,"spot_levels")</f>
        <v>Identity `Pricing not enabled`not found</v>
      </c>
      <c r="E14" t="s">
        <v>44</v>
      </c>
      <c r="G14" s="13" t="str">
        <f>_xll.dictionary_create(G11:H13)</f>
        <v>@@316:class Common::XDictionary</v>
      </c>
      <c r="H14" s="18"/>
      <c r="I14" s="11" t="s">
        <v>6</v>
      </c>
      <c r="J14" s="22">
        <v>100</v>
      </c>
      <c r="K14" s="11" t="str">
        <f>_xll.instrument_create(K9)</f>
        <v>@@8:Instrument</v>
      </c>
      <c r="L14" s="12">
        <v>0</v>
      </c>
      <c r="O14" s="38" t="str">
        <v>Identity `Identity `Pricing not enabled`not found`not found</v>
      </c>
      <c r="P14" s="24" t="str">
        <v>Identity `Identity `Pricing not enabled`not found`not found</v>
      </c>
      <c r="Q14" s="25" t="str">
        <v>Identity `Identity `Pricing not enabled`not found`not found</v>
      </c>
      <c r="R14" s="26" t="str">
        <v>Identity `Identity `Pricing not enabled`not found`not found</v>
      </c>
      <c r="S14" t="s">
        <v>44</v>
      </c>
    </row>
    <row r="15" spans="2:19" x14ac:dyDescent="0.25">
      <c r="B15" t="s">
        <v>35</v>
      </c>
      <c r="C15" t="str">
        <f>_xll.dictionary_lookup($C$12,$B15)</f>
        <v>Identity `Pricing not enabled`not found</v>
      </c>
      <c r="E15" t="s">
        <v>44</v>
      </c>
      <c r="I15" s="13" t="str">
        <f>_xll.dictionary_create(I11:J14)</f>
        <v>@@210:class Common::XDictionary</v>
      </c>
      <c r="J15" s="14"/>
      <c r="K15" s="13" t="str">
        <f>_xll.portfolio_create(K12:L14)</f>
        <v>@@3:class Common::Portfolio</v>
      </c>
      <c r="L15" s="14"/>
      <c r="O15" s="38" t="str">
        <v>Identity `Identity `Pricing not enabled`not found`not found</v>
      </c>
      <c r="P15" s="24" t="str">
        <v>Identity `Identity `Pricing not enabled`not found`not found</v>
      </c>
      <c r="Q15" s="25" t="str">
        <v>Identity `Identity `Pricing not enabled`not found`not found</v>
      </c>
      <c r="R15" s="26" t="str">
        <v>Identity `Identity `Pricing not enabled`not found`not found</v>
      </c>
      <c r="S15" t="s">
        <v>44</v>
      </c>
    </row>
    <row r="16" spans="2:19" x14ac:dyDescent="0.25">
      <c r="B16" t="s">
        <v>48</v>
      </c>
      <c r="C16" t="str">
        <f>_xll.dictionary_lookup($C$12,$B16)</f>
        <v>Identity `Pricing not enabled`not found</v>
      </c>
      <c r="E16" t="s">
        <v>44</v>
      </c>
      <c r="O16" s="38" t="str">
        <v>Identity `Identity `Pricing not enabled`not found`not found</v>
      </c>
      <c r="P16" s="24" t="str">
        <v>Identity `Identity `Pricing not enabled`not found`not found</v>
      </c>
      <c r="Q16" s="25" t="str">
        <v>Identity `Identity `Pricing not enabled`not found`not found</v>
      </c>
      <c r="R16" s="26" t="str">
        <v>Identity `Identity `Pricing not enabled`not found`not found</v>
      </c>
      <c r="S16" t="s">
        <v>44</v>
      </c>
    </row>
    <row r="17" spans="2:19" x14ac:dyDescent="0.25">
      <c r="B17" t="s">
        <v>36</v>
      </c>
      <c r="C17" t="str">
        <f>_xll.dictionary_lookup($C$12,$B17)</f>
        <v>Identity `Pricing not enabled`not found</v>
      </c>
      <c r="E17" t="s">
        <v>44</v>
      </c>
      <c r="G17" s="9" t="s">
        <v>24</v>
      </c>
      <c r="H17" s="16"/>
      <c r="I17" s="10"/>
      <c r="J17" s="37" t="s">
        <v>54</v>
      </c>
      <c r="L17" t="s">
        <v>44</v>
      </c>
      <c r="O17" s="38" t="str">
        <v>Identity `Identity `Pricing not enabled`not found`not found</v>
      </c>
      <c r="P17" s="24" t="str">
        <v>Identity `Identity `Pricing not enabled`not found`not found</v>
      </c>
      <c r="Q17" s="25" t="str">
        <v>Identity `Identity `Pricing not enabled`not found`not found</v>
      </c>
      <c r="R17" s="26" t="str">
        <v>Identity `Identity `Pricing not enabled`not found`not found</v>
      </c>
      <c r="S17" t="s">
        <v>44</v>
      </c>
    </row>
    <row r="18" spans="2:19" x14ac:dyDescent="0.25">
      <c r="B18" t="s">
        <v>40</v>
      </c>
      <c r="C18" t="str">
        <f>_xll.dictionary_lookup($C$12,$B18)</f>
        <v>Identity `Pricing not enabled`not found</v>
      </c>
      <c r="E18" t="s">
        <v>44</v>
      </c>
      <c r="G18" s="11" t="s">
        <v>18</v>
      </c>
      <c r="H18" s="17" t="s">
        <v>25</v>
      </c>
      <c r="I18" s="12" t="s">
        <v>26</v>
      </c>
      <c r="J18" s="38"/>
      <c r="L18" t="s">
        <v>44</v>
      </c>
      <c r="O18" s="38" t="str">
        <v>Identity `Identity `Pricing not enabled`not found`not found</v>
      </c>
      <c r="P18" s="24" t="str">
        <v>Identity `Identity `Pricing not enabled`not found`not found</v>
      </c>
      <c r="Q18" s="25" t="str">
        <v>Identity `Identity `Pricing not enabled`not found`not found</v>
      </c>
      <c r="R18" s="26" t="str">
        <v>Identity `Identity `Pricing not enabled`not found`not found</v>
      </c>
      <c r="S18" t="s">
        <v>44</v>
      </c>
    </row>
    <row r="19" spans="2:19" x14ac:dyDescent="0.25">
      <c r="E19" t="s">
        <v>44</v>
      </c>
      <c r="G19" s="11" t="str">
        <f>K13</f>
        <v>@@9:Instrument</v>
      </c>
      <c r="H19" s="17">
        <v>14.42</v>
      </c>
      <c r="I19" s="12">
        <v>14.42</v>
      </c>
      <c r="J19" s="38">
        <v>0</v>
      </c>
      <c r="L19" t="s">
        <v>44</v>
      </c>
      <c r="O19" s="38" t="str">
        <v>Identity `Identity `Pricing not enabled`not found`not found</v>
      </c>
      <c r="P19" s="24" t="str">
        <v>Identity `Identity `Pricing not enabled`not found`not found</v>
      </c>
      <c r="Q19" s="25" t="str">
        <v>Identity `Identity `Pricing not enabled`not found`not found</v>
      </c>
      <c r="R19" s="26" t="str">
        <v>Identity `Identity `Pricing not enabled`not found`not found</v>
      </c>
      <c r="S19" t="s">
        <v>44</v>
      </c>
    </row>
    <row r="20" spans="2:19" x14ac:dyDescent="0.25">
      <c r="E20" t="s">
        <v>44</v>
      </c>
      <c r="G20" s="11" t="str">
        <f>K14</f>
        <v>@@8:Instrument</v>
      </c>
      <c r="H20" s="17">
        <v>4.22</v>
      </c>
      <c r="I20" s="12">
        <v>4.22</v>
      </c>
      <c r="J20" s="38">
        <v>0</v>
      </c>
      <c r="L20" t="s">
        <v>44</v>
      </c>
      <c r="O20" s="38" t="str">
        <v>Identity `Identity `Pricing not enabled`not found`not found</v>
      </c>
      <c r="P20" s="24" t="str">
        <v>Identity `Identity `Pricing not enabled`not found`not found</v>
      </c>
      <c r="Q20" s="25" t="str">
        <v>Identity `Identity `Pricing not enabled`not found`not found</v>
      </c>
      <c r="R20" s="26" t="str">
        <v>Identity `Identity `Pricing not enabled`not found`not found</v>
      </c>
      <c r="S20" t="s">
        <v>44</v>
      </c>
    </row>
    <row r="21" spans="2:19" x14ac:dyDescent="0.25">
      <c r="E21" t="s">
        <v>44</v>
      </c>
      <c r="G21" s="13" t="str">
        <f>_xll.quotes_create(G19:I20)</f>
        <v>@@1:Quotes</v>
      </c>
      <c r="H21" s="18"/>
      <c r="I21" s="14"/>
      <c r="J21" s="39"/>
      <c r="L21" t="s">
        <v>44</v>
      </c>
      <c r="O21" s="38" t="str">
        <v>Identity `Identity `Pricing not enabled`not found`not found</v>
      </c>
      <c r="P21" s="24" t="str">
        <v>Identity `Identity `Pricing not enabled`not found`not found</v>
      </c>
      <c r="Q21" s="25" t="str">
        <v>Identity `Identity `Pricing not enabled`not found`not found</v>
      </c>
      <c r="R21" s="26" t="str">
        <v>Identity `Identity `Pricing not enabled`not found`not found</v>
      </c>
      <c r="S21" t="s">
        <v>44</v>
      </c>
    </row>
    <row r="22" spans="2:19" x14ac:dyDescent="0.25">
      <c r="E22" t="s">
        <v>44</v>
      </c>
      <c r="L22" t="s">
        <v>44</v>
      </c>
      <c r="O22" s="38" t="str">
        <v>Identity `Identity `Pricing not enabled`not found`not found</v>
      </c>
      <c r="P22" s="24" t="str">
        <v>Identity `Identity `Pricing not enabled`not found`not found</v>
      </c>
      <c r="Q22" s="25" t="str">
        <v>Identity `Identity `Pricing not enabled`not found`not found</v>
      </c>
      <c r="R22" s="26" t="str">
        <v>Identity `Identity `Pricing not enabled`not found`not found</v>
      </c>
      <c r="S22" t="s">
        <v>44</v>
      </c>
    </row>
    <row r="23" spans="2:19" x14ac:dyDescent="0.25">
      <c r="E23" t="s">
        <v>44</v>
      </c>
      <c r="L23" t="s">
        <v>44</v>
      </c>
      <c r="O23" s="38" t="str">
        <v>Identity `Identity `Pricing not enabled`not found`not found</v>
      </c>
      <c r="P23" s="24" t="str">
        <v>Identity `Identity `Pricing not enabled`not found`not found</v>
      </c>
      <c r="Q23" s="25" t="str">
        <v>Identity `Identity `Pricing not enabled`not found`not found</v>
      </c>
      <c r="R23" s="26" t="str">
        <v>Identity `Identity `Pricing not enabled`not found`not found</v>
      </c>
      <c r="S23" t="s">
        <v>44</v>
      </c>
    </row>
    <row r="24" spans="2:19" x14ac:dyDescent="0.25">
      <c r="L24" t="s">
        <v>44</v>
      </c>
      <c r="O24" s="38" t="str">
        <v>Identity `Identity `Pricing not enabled`not found`not found</v>
      </c>
      <c r="P24" s="24" t="str">
        <v>Identity `Identity `Pricing not enabled`not found`not found</v>
      </c>
      <c r="Q24" s="25" t="str">
        <v>Identity `Identity `Pricing not enabled`not found`not found</v>
      </c>
      <c r="R24" s="26" t="str">
        <v>Identity `Identity `Pricing not enabled`not found`not found</v>
      </c>
      <c r="S24" t="s">
        <v>44</v>
      </c>
    </row>
    <row r="25" spans="2:19" x14ac:dyDescent="0.25">
      <c r="O25" s="38" t="str">
        <v>Identity `Identity `Pricing not enabled`not found`not found</v>
      </c>
      <c r="P25" s="24" t="str">
        <v>Identity `Identity `Pricing not enabled`not found`not found</v>
      </c>
      <c r="Q25" s="25" t="str">
        <v>Identity `Identity `Pricing not enabled`not found`not found</v>
      </c>
      <c r="R25" s="26" t="str">
        <v>Identity `Identity `Pricing not enabled`not found`not found</v>
      </c>
      <c r="S25" t="s">
        <v>44</v>
      </c>
    </row>
    <row r="26" spans="2:19" x14ac:dyDescent="0.25">
      <c r="O26" s="38" t="str">
        <v>Identity `Identity `Pricing not enabled`not found`not found</v>
      </c>
      <c r="P26" s="24" t="str">
        <v>Identity `Identity `Pricing not enabled`not found`not found</v>
      </c>
      <c r="Q26" s="25" t="str">
        <v>Identity `Identity `Pricing not enabled`not found`not found</v>
      </c>
      <c r="R26" s="26" t="str">
        <v>Identity `Identity `Pricing not enabled`not found`not found</v>
      </c>
      <c r="S26" t="s">
        <v>44</v>
      </c>
    </row>
    <row r="27" spans="2:19" x14ac:dyDescent="0.25">
      <c r="O27" s="38" t="str">
        <v>Identity `Identity `Pricing not enabled`not found`not found</v>
      </c>
      <c r="P27" s="24" t="str">
        <v>Identity `Identity `Pricing not enabled`not found`not found</v>
      </c>
      <c r="Q27" s="25" t="str">
        <v>Identity `Identity `Pricing not enabled`not found`not found</v>
      </c>
      <c r="R27" s="26" t="str">
        <v>Identity `Identity `Pricing not enabled`not found`not found</v>
      </c>
      <c r="S27" t="s">
        <v>44</v>
      </c>
    </row>
    <row r="28" spans="2:19" x14ac:dyDescent="0.25">
      <c r="O28" s="38" t="str">
        <v>Identity `Identity `Pricing not enabled`not found`not found</v>
      </c>
      <c r="P28" s="24" t="str">
        <v>Identity `Identity `Pricing not enabled`not found`not found</v>
      </c>
      <c r="Q28" s="25" t="str">
        <v>Identity `Identity `Pricing not enabled`not found`not found</v>
      </c>
      <c r="R28" s="26" t="str">
        <v>Identity `Identity `Pricing not enabled`not found`not found</v>
      </c>
      <c r="S28" t="s">
        <v>44</v>
      </c>
    </row>
    <row r="29" spans="2:19" x14ac:dyDescent="0.25">
      <c r="O29" s="38" t="str">
        <v>Identity `Identity `Pricing not enabled`not found`not found</v>
      </c>
      <c r="P29" s="24" t="str">
        <v>Identity `Identity `Pricing not enabled`not found`not found</v>
      </c>
      <c r="Q29" s="25" t="str">
        <v>Identity `Identity `Pricing not enabled`not found`not found</v>
      </c>
      <c r="R29" s="26" t="str">
        <v>Identity `Identity `Pricing not enabled`not found`not found</v>
      </c>
      <c r="S29" t="s">
        <v>44</v>
      </c>
    </row>
    <row r="30" spans="2:19" x14ac:dyDescent="0.25">
      <c r="O30" s="38" t="str">
        <v>Identity `Identity `Pricing not enabled`not found`not found</v>
      </c>
      <c r="P30" s="24" t="str">
        <v>Identity `Identity `Pricing not enabled`not found`not found</v>
      </c>
      <c r="Q30" s="25" t="str">
        <v>Identity `Identity `Pricing not enabled`not found`not found</v>
      </c>
      <c r="R30" s="26" t="str">
        <v>Identity `Identity `Pricing not enabled`not found`not found</v>
      </c>
      <c r="S30" t="s">
        <v>44</v>
      </c>
    </row>
    <row r="31" spans="2:19" x14ac:dyDescent="0.25">
      <c r="O31" s="38" t="str">
        <v>Identity `Identity `Pricing not enabled`not found`not found</v>
      </c>
      <c r="P31" s="24" t="str">
        <v>Identity `Identity `Pricing not enabled`not found`not found</v>
      </c>
      <c r="Q31" s="25" t="str">
        <v>Identity `Identity `Pricing not enabled`not found`not found</v>
      </c>
      <c r="R31" s="26" t="str">
        <v>Identity `Identity `Pricing not enabled`not found`not found</v>
      </c>
      <c r="S31" t="s">
        <v>44</v>
      </c>
    </row>
    <row r="32" spans="2:19" x14ac:dyDescent="0.25">
      <c r="O32" s="38" t="str">
        <v>Identity `Identity `Pricing not enabled`not found`not found</v>
      </c>
      <c r="P32" s="24" t="str">
        <v>Identity `Identity `Pricing not enabled`not found`not found</v>
      </c>
      <c r="Q32" s="25" t="str">
        <v>Identity `Identity `Pricing not enabled`not found`not found</v>
      </c>
      <c r="R32" s="26" t="str">
        <v>Identity `Identity `Pricing not enabled`not found`not found</v>
      </c>
      <c r="S32" t="s">
        <v>44</v>
      </c>
    </row>
    <row r="33" spans="4:19" x14ac:dyDescent="0.25">
      <c r="O33" s="38" t="str">
        <v>Identity `Identity `Pricing not enabled`not found`not found</v>
      </c>
      <c r="P33" s="24" t="str">
        <v>Identity `Identity `Pricing not enabled`not found`not found</v>
      </c>
      <c r="Q33" s="25" t="str">
        <v>Identity `Identity `Pricing not enabled`not found`not found</v>
      </c>
      <c r="R33" s="26" t="str">
        <v>Identity `Identity `Pricing not enabled`not found`not found</v>
      </c>
      <c r="S33" t="s">
        <v>44</v>
      </c>
    </row>
    <row r="34" spans="4:19" x14ac:dyDescent="0.25">
      <c r="O34" s="38" t="str">
        <v>Identity `Identity `Pricing not enabled`not found`not found</v>
      </c>
      <c r="P34" s="24" t="str">
        <v>Identity `Identity `Pricing not enabled`not found`not found</v>
      </c>
      <c r="Q34" s="25" t="str">
        <v>Identity `Identity `Pricing not enabled`not found`not found</v>
      </c>
      <c r="R34" s="26" t="str">
        <v>Identity `Identity `Pricing not enabled`not found`not found</v>
      </c>
      <c r="S34" t="s">
        <v>44</v>
      </c>
    </row>
    <row r="35" spans="4:19" x14ac:dyDescent="0.25">
      <c r="O35" s="38" t="str">
        <v>Identity `Identity `Pricing not enabled`not found`not found</v>
      </c>
      <c r="P35" s="24" t="str">
        <v>Identity `Identity `Pricing not enabled`not found`not found</v>
      </c>
      <c r="Q35" s="25" t="str">
        <v>Identity `Identity `Pricing not enabled`not found`not found</v>
      </c>
      <c r="R35" s="26" t="str">
        <v>Identity `Identity `Pricing not enabled`not found`not found</v>
      </c>
      <c r="S35" t="s">
        <v>44</v>
      </c>
    </row>
    <row r="36" spans="4:19" x14ac:dyDescent="0.25">
      <c r="O36" s="38" t="str">
        <v>Identity `Identity `Pricing not enabled`not found`not found</v>
      </c>
      <c r="P36" s="24" t="str">
        <v>Identity `Identity `Pricing not enabled`not found`not found</v>
      </c>
      <c r="Q36" s="25" t="str">
        <v>Identity `Identity `Pricing not enabled`not found`not found</v>
      </c>
      <c r="R36" s="26" t="str">
        <v>Identity `Identity `Pricing not enabled`not found`not found</v>
      </c>
      <c r="S36" t="s">
        <v>44</v>
      </c>
    </row>
    <row r="37" spans="4:19" x14ac:dyDescent="0.25">
      <c r="O37" s="38" t="str">
        <v>Identity `Identity `Pricing not enabled`not found`not found</v>
      </c>
      <c r="P37" s="24" t="str">
        <v>Identity `Identity `Pricing not enabled`not found`not found</v>
      </c>
      <c r="Q37" s="25" t="str">
        <v>Identity `Identity `Pricing not enabled`not found`not found</v>
      </c>
      <c r="R37" s="26" t="str">
        <v>Identity `Identity `Pricing not enabled`not found`not found</v>
      </c>
      <c r="S37" t="s">
        <v>44</v>
      </c>
    </row>
    <row r="38" spans="4:19" x14ac:dyDescent="0.25">
      <c r="O38" s="38" t="str">
        <v>Identity `Identity `Pricing not enabled`not found`not found</v>
      </c>
      <c r="P38" s="24" t="str">
        <v>Identity `Identity `Pricing not enabled`not found`not found</v>
      </c>
      <c r="Q38" s="25" t="str">
        <v>Identity `Identity `Pricing not enabled`not found`not found</v>
      </c>
      <c r="R38" s="26" t="str">
        <v>Identity `Identity `Pricing not enabled`not found`not found</v>
      </c>
      <c r="S38" t="s">
        <v>44</v>
      </c>
    </row>
    <row r="39" spans="4:19" x14ac:dyDescent="0.25">
      <c r="O39" s="38" t="str">
        <v>Identity `Identity `Pricing not enabled`not found`not found</v>
      </c>
      <c r="P39" s="24" t="str">
        <v>Identity `Identity `Pricing not enabled`not found`not found</v>
      </c>
      <c r="Q39" s="25" t="str">
        <v>Identity `Identity `Pricing not enabled`not found`not found</v>
      </c>
      <c r="R39" s="26" t="str">
        <v>Identity `Identity `Pricing not enabled`not found`not found</v>
      </c>
      <c r="S39" t="s">
        <v>44</v>
      </c>
    </row>
    <row r="40" spans="4:19" x14ac:dyDescent="0.25">
      <c r="O40" s="38" t="str">
        <v>Identity `Identity `Pricing not enabled`not found`not found</v>
      </c>
      <c r="P40" s="24" t="str">
        <v>Identity `Identity `Pricing not enabled`not found`not found</v>
      </c>
      <c r="Q40" s="25" t="str">
        <v>Identity `Identity `Pricing not enabled`not found`not found</v>
      </c>
      <c r="R40" s="26" t="str">
        <v>Identity `Identity `Pricing not enabled`not found`not found</v>
      </c>
      <c r="S40" t="s">
        <v>44</v>
      </c>
    </row>
    <row r="41" spans="4:19" x14ac:dyDescent="0.25">
      <c r="O41" s="38" t="str">
        <v>Identity `Identity `Pricing not enabled`not found`not found</v>
      </c>
      <c r="P41" s="24" t="str">
        <v>Identity `Identity `Pricing not enabled`not found`not found</v>
      </c>
      <c r="Q41" s="25" t="str">
        <v>Identity `Identity `Pricing not enabled`not found`not found</v>
      </c>
      <c r="R41" s="26" t="str">
        <v>Identity `Identity `Pricing not enabled`not found`not found</v>
      </c>
      <c r="S41" t="s">
        <v>44</v>
      </c>
    </row>
    <row r="42" spans="4:19" x14ac:dyDescent="0.25">
      <c r="O42" s="38" t="str">
        <v>Identity `Identity `Pricing not enabled`not found`not found</v>
      </c>
      <c r="P42" s="24" t="str">
        <v>Identity `Identity `Pricing not enabled`not found`not found</v>
      </c>
      <c r="Q42" s="25" t="str">
        <v>Identity `Identity `Pricing not enabled`not found`not found</v>
      </c>
      <c r="R42" s="26" t="str">
        <v>Identity `Identity `Pricing not enabled`not found`not found</v>
      </c>
      <c r="S42" t="s">
        <v>44</v>
      </c>
    </row>
    <row r="43" spans="4:19" x14ac:dyDescent="0.25">
      <c r="D43" s="6"/>
      <c r="O43" s="38" t="str">
        <v>Identity `Identity `Pricing not enabled`not found`not found</v>
      </c>
      <c r="P43" s="24" t="str">
        <v>Identity `Identity `Pricing not enabled`not found`not found</v>
      </c>
      <c r="Q43" s="25" t="str">
        <v>Identity `Identity `Pricing not enabled`not found`not found</v>
      </c>
      <c r="R43" s="26" t="str">
        <v>Identity `Identity `Pricing not enabled`not found`not found</v>
      </c>
      <c r="S43" t="s">
        <v>44</v>
      </c>
    </row>
    <row r="44" spans="4:19" x14ac:dyDescent="0.25">
      <c r="D44" s="6"/>
      <c r="O44" s="38" t="str">
        <v>Identity `Identity `Pricing not enabled`not found`not found</v>
      </c>
      <c r="P44" s="24" t="str">
        <v>Identity `Identity `Pricing not enabled`not found`not found</v>
      </c>
      <c r="Q44" s="25" t="str">
        <v>Identity `Identity `Pricing not enabled`not found`not found</v>
      </c>
      <c r="R44" s="26" t="str">
        <v>Identity `Identity `Pricing not enabled`not found`not found</v>
      </c>
      <c r="S44" t="s">
        <v>44</v>
      </c>
    </row>
    <row r="45" spans="4:19" x14ac:dyDescent="0.25">
      <c r="O45" s="38" t="str">
        <v>Identity `Identity `Pricing not enabled`not found`not found</v>
      </c>
      <c r="P45" s="24" t="str">
        <v>Identity `Identity `Pricing not enabled`not found`not found</v>
      </c>
      <c r="Q45" s="25" t="str">
        <v>Identity `Identity `Pricing not enabled`not found`not found</v>
      </c>
      <c r="R45" s="26" t="str">
        <v>Identity `Identity `Pricing not enabled`not found`not found</v>
      </c>
      <c r="S45" t="s">
        <v>44</v>
      </c>
    </row>
    <row r="46" spans="4:19" x14ac:dyDescent="0.25">
      <c r="E46" s="4"/>
      <c r="O46" s="38" t="str">
        <v>Identity `Identity `Pricing not enabled`not found`not found</v>
      </c>
      <c r="P46" s="24" t="str">
        <v>Identity `Identity `Pricing not enabled`not found`not found</v>
      </c>
      <c r="Q46" s="25" t="str">
        <v>Identity `Identity `Pricing not enabled`not found`not found</v>
      </c>
      <c r="R46" s="26" t="str">
        <v>Identity `Identity `Pricing not enabled`not found`not found</v>
      </c>
      <c r="S46" t="s">
        <v>44</v>
      </c>
    </row>
    <row r="47" spans="4:19" x14ac:dyDescent="0.25">
      <c r="E47" s="4"/>
      <c r="O47" s="38" t="str">
        <v>Identity `Identity `Pricing not enabled`not found`not found</v>
      </c>
      <c r="P47" s="24" t="str">
        <v>Identity `Identity `Pricing not enabled`not found`not found</v>
      </c>
      <c r="Q47" s="25" t="str">
        <v>Identity `Identity `Pricing not enabled`not found`not found</v>
      </c>
      <c r="R47" s="26" t="str">
        <v>Identity `Identity `Pricing not enabled`not found`not found</v>
      </c>
      <c r="S47" t="s">
        <v>44</v>
      </c>
    </row>
    <row r="48" spans="4:19" x14ac:dyDescent="0.25">
      <c r="D48" s="2"/>
      <c r="O48" s="38" t="str">
        <v>Identity `Identity `Pricing not enabled`not found`not found</v>
      </c>
      <c r="P48" s="24" t="str">
        <v>Identity `Identity `Pricing not enabled`not found`not found</v>
      </c>
      <c r="Q48" s="25" t="str">
        <v>Identity `Identity `Pricing not enabled`not found`not found</v>
      </c>
      <c r="R48" s="26" t="str">
        <v>Identity `Identity `Pricing not enabled`not found`not found</v>
      </c>
      <c r="S48" t="s">
        <v>44</v>
      </c>
    </row>
    <row r="49" spans="4:19" x14ac:dyDescent="0.25">
      <c r="O49" s="38" t="str">
        <v>Identity `Identity `Pricing not enabled`not found`not found</v>
      </c>
      <c r="P49" s="24" t="str">
        <v>Identity `Identity `Pricing not enabled`not found`not found</v>
      </c>
      <c r="Q49" s="25" t="str">
        <v>Identity `Identity `Pricing not enabled`not found`not found</v>
      </c>
      <c r="R49" s="26" t="str">
        <v>Identity `Identity `Pricing not enabled`not found`not found</v>
      </c>
      <c r="S49" t="s">
        <v>44</v>
      </c>
    </row>
    <row r="50" spans="4:19" x14ac:dyDescent="0.25">
      <c r="H50" s="8"/>
      <c r="O50" s="38" t="str">
        <v>Identity `Identity `Pricing not enabled`not found`not found</v>
      </c>
      <c r="P50" s="24" t="str">
        <v>Identity `Identity `Pricing not enabled`not found`not found</v>
      </c>
      <c r="Q50" s="25" t="str">
        <v>Identity `Identity `Pricing not enabled`not found`not found</v>
      </c>
      <c r="R50" s="26" t="str">
        <v>Identity `Identity `Pricing not enabled`not found`not found</v>
      </c>
      <c r="S50" t="s">
        <v>44</v>
      </c>
    </row>
    <row r="51" spans="4:19" x14ac:dyDescent="0.25">
      <c r="H51" s="8"/>
      <c r="O51" s="38" t="str">
        <v>Identity `Identity `Pricing not enabled`not found`not found</v>
      </c>
      <c r="P51" s="24" t="str">
        <v>Identity `Identity `Pricing not enabled`not found`not found</v>
      </c>
      <c r="Q51" s="25" t="str">
        <v>Identity `Identity `Pricing not enabled`not found`not found</v>
      </c>
      <c r="R51" s="26" t="str">
        <v>Identity `Identity `Pricing not enabled`not found`not found</v>
      </c>
      <c r="S51" t="s">
        <v>44</v>
      </c>
    </row>
    <row r="52" spans="4:19" x14ac:dyDescent="0.25">
      <c r="E52" s="3"/>
      <c r="F52" s="4"/>
      <c r="G52" s="4"/>
      <c r="H52" s="4"/>
      <c r="O52" s="38" t="str">
        <v>Identity `Identity `Pricing not enabled`not found`not found</v>
      </c>
      <c r="P52" s="24" t="str">
        <v>Identity `Identity `Pricing not enabled`not found`not found</v>
      </c>
      <c r="Q52" s="25" t="str">
        <v>Identity `Identity `Pricing not enabled`not found`not found</v>
      </c>
      <c r="R52" s="26" t="str">
        <v>Identity `Identity `Pricing not enabled`not found`not found</v>
      </c>
      <c r="S52" t="s">
        <v>44</v>
      </c>
    </row>
    <row r="53" spans="4:19" x14ac:dyDescent="0.25">
      <c r="E53" s="3"/>
      <c r="F53" s="4"/>
      <c r="G53" s="4"/>
      <c r="H53" s="4"/>
      <c r="O53" s="38" t="str">
        <v>Identity `Identity `Pricing not enabled`not found`not found</v>
      </c>
      <c r="P53" s="24" t="str">
        <v>Identity `Identity `Pricing not enabled`not found`not found</v>
      </c>
      <c r="Q53" s="25" t="str">
        <v>Identity `Identity `Pricing not enabled`not found`not found</v>
      </c>
      <c r="R53" s="26" t="str">
        <v>Identity `Identity `Pricing not enabled`not found`not found</v>
      </c>
      <c r="S53" t="s">
        <v>44</v>
      </c>
    </row>
    <row r="54" spans="4:19" x14ac:dyDescent="0.25">
      <c r="O54" s="38" t="str">
        <v>Identity `Identity `Pricing not enabled`not found`not found</v>
      </c>
      <c r="P54" s="24" t="str">
        <v>Identity `Identity `Pricing not enabled`not found`not found</v>
      </c>
      <c r="Q54" s="25" t="str">
        <v>Identity `Identity `Pricing not enabled`not found`not found</v>
      </c>
      <c r="R54" s="26" t="str">
        <v>Identity `Identity `Pricing not enabled`not found`not found</v>
      </c>
      <c r="S54" t="s">
        <v>44</v>
      </c>
    </row>
    <row r="55" spans="4:19" x14ac:dyDescent="0.25">
      <c r="E55" s="3"/>
      <c r="O55" s="38" t="str">
        <v>Identity `Identity `Pricing not enabled`not found`not found</v>
      </c>
      <c r="P55" s="24" t="str">
        <v>Identity `Identity `Pricing not enabled`not found`not found</v>
      </c>
      <c r="Q55" s="25" t="str">
        <v>Identity `Identity `Pricing not enabled`not found`not found</v>
      </c>
      <c r="R55" s="26" t="str">
        <v>Identity `Identity `Pricing not enabled`not found`not found</v>
      </c>
      <c r="S55" t="s">
        <v>44</v>
      </c>
    </row>
    <row r="56" spans="4:19" x14ac:dyDescent="0.25">
      <c r="D56" s="4"/>
      <c r="E56" s="5"/>
      <c r="O56" s="38" t="str">
        <v>Identity `Identity `Pricing not enabled`not found`not found</v>
      </c>
      <c r="P56" s="24" t="str">
        <v>Identity `Identity `Pricing not enabled`not found`not found</v>
      </c>
      <c r="Q56" s="25" t="str">
        <v>Identity `Identity `Pricing not enabled`not found`not found</v>
      </c>
      <c r="R56" s="26" t="str">
        <v>Identity `Identity `Pricing not enabled`not found`not found</v>
      </c>
      <c r="S56" t="s">
        <v>44</v>
      </c>
    </row>
    <row r="57" spans="4:19" x14ac:dyDescent="0.25">
      <c r="O57" s="38" t="str">
        <v>Identity `Identity `Pricing not enabled`not found`not found</v>
      </c>
      <c r="P57" s="24" t="str">
        <v>Identity `Identity `Pricing not enabled`not found`not found</v>
      </c>
      <c r="Q57" s="25" t="str">
        <v>Identity `Identity `Pricing not enabled`not found`not found</v>
      </c>
      <c r="R57" s="26" t="str">
        <v>Identity `Identity `Pricing not enabled`not found`not found</v>
      </c>
      <c r="S57" t="s">
        <v>44</v>
      </c>
    </row>
    <row r="58" spans="4:19" x14ac:dyDescent="0.25">
      <c r="O58" s="38" t="str">
        <v>Identity `Identity `Pricing not enabled`not found`not found</v>
      </c>
      <c r="P58" s="24" t="str">
        <v>Identity `Identity `Pricing not enabled`not found`not found</v>
      </c>
      <c r="Q58" s="25" t="str">
        <v>Identity `Identity `Pricing not enabled`not found`not found</v>
      </c>
      <c r="R58" s="26" t="str">
        <v>Identity `Identity `Pricing not enabled`not found`not found</v>
      </c>
      <c r="S58" t="s">
        <v>44</v>
      </c>
    </row>
    <row r="59" spans="4:19" x14ac:dyDescent="0.25">
      <c r="E59" s="4"/>
      <c r="F59" s="6"/>
      <c r="O59" s="38" t="str">
        <v>Identity `Identity `Pricing not enabled`not found`not found</v>
      </c>
      <c r="P59" s="24" t="str">
        <v>Identity `Identity `Pricing not enabled`not found`not found</v>
      </c>
      <c r="Q59" s="25" t="str">
        <v>Identity `Identity `Pricing not enabled`not found`not found</v>
      </c>
      <c r="R59" s="26" t="str">
        <v>Identity `Identity `Pricing not enabled`not found`not found</v>
      </c>
      <c r="S59" t="s">
        <v>44</v>
      </c>
    </row>
    <row r="60" spans="4:19" x14ac:dyDescent="0.25">
      <c r="E60" s="4"/>
      <c r="F60" s="6"/>
      <c r="O60" s="38" t="str">
        <v>Identity `Identity `Pricing not enabled`not found`not found</v>
      </c>
      <c r="P60" s="24" t="str">
        <v>Identity `Identity `Pricing not enabled`not found`not found</v>
      </c>
      <c r="Q60" s="25" t="str">
        <v>Identity `Identity `Pricing not enabled`not found`not found</v>
      </c>
      <c r="R60" s="26" t="str">
        <v>Identity `Identity `Pricing not enabled`not found`not found</v>
      </c>
      <c r="S60" t="s">
        <v>44</v>
      </c>
    </row>
    <row r="61" spans="4:19" x14ac:dyDescent="0.25">
      <c r="O61" s="38" t="str">
        <v>Identity `Identity `Pricing not enabled`not found`not found</v>
      </c>
      <c r="P61" s="24" t="str">
        <v>Identity `Identity `Pricing not enabled`not found`not found</v>
      </c>
      <c r="Q61" s="25" t="str">
        <v>Identity `Identity `Pricing not enabled`not found`not found</v>
      </c>
      <c r="R61" s="26" t="str">
        <v>Identity `Identity `Pricing not enabled`not found`not found</v>
      </c>
      <c r="S61" t="s">
        <v>44</v>
      </c>
    </row>
    <row r="62" spans="4:19" x14ac:dyDescent="0.25">
      <c r="O62" s="38" t="str">
        <v>Identity `Identity `Pricing not enabled`not found`not found</v>
      </c>
      <c r="P62" s="24" t="str">
        <v>Identity `Identity `Pricing not enabled`not found`not found</v>
      </c>
      <c r="Q62" s="25" t="str">
        <v>Identity `Identity `Pricing not enabled`not found`not found</v>
      </c>
      <c r="R62" s="26" t="str">
        <v>Identity `Identity `Pricing not enabled`not found`not found</v>
      </c>
      <c r="S62" t="s">
        <v>44</v>
      </c>
    </row>
    <row r="63" spans="4:19" x14ac:dyDescent="0.25">
      <c r="O63" s="38" t="str">
        <v>Identity `Identity `Pricing not enabled`not found`not found</v>
      </c>
      <c r="P63" s="24" t="str">
        <v>Identity `Identity `Pricing not enabled`not found`not found</v>
      </c>
      <c r="Q63" s="25" t="str">
        <v>Identity `Identity `Pricing not enabled`not found`not found</v>
      </c>
      <c r="R63" s="26" t="str">
        <v>Identity `Identity `Pricing not enabled`not found`not found</v>
      </c>
      <c r="S63" t="s">
        <v>44</v>
      </c>
    </row>
    <row r="64" spans="4:19" x14ac:dyDescent="0.25">
      <c r="O64" s="38" t="str">
        <v>Identity `Identity `Pricing not enabled`not found`not found</v>
      </c>
      <c r="P64" s="24" t="str">
        <v>Identity `Identity `Pricing not enabled`not found`not found</v>
      </c>
      <c r="Q64" s="25" t="str">
        <v>Identity `Identity `Pricing not enabled`not found`not found</v>
      </c>
      <c r="R64" s="26" t="str">
        <v>Identity `Identity `Pricing not enabled`not found`not found</v>
      </c>
      <c r="S64" t="s">
        <v>44</v>
      </c>
    </row>
    <row r="65" spans="15:19" x14ac:dyDescent="0.25">
      <c r="O65" s="38" t="str">
        <v>Identity `Identity `Pricing not enabled`not found`not found</v>
      </c>
      <c r="P65" s="24" t="str">
        <v>Identity `Identity `Pricing not enabled`not found`not found</v>
      </c>
      <c r="Q65" s="25" t="str">
        <v>Identity `Identity `Pricing not enabled`not found`not found</v>
      </c>
      <c r="R65" s="26" t="str">
        <v>Identity `Identity `Pricing not enabled`not found`not found</v>
      </c>
      <c r="S65" t="s">
        <v>44</v>
      </c>
    </row>
    <row r="66" spans="15:19" x14ac:dyDescent="0.25">
      <c r="O66" s="38" t="str">
        <v>Identity `Identity `Pricing not enabled`not found`not found</v>
      </c>
      <c r="P66" s="24" t="str">
        <v>Identity `Identity `Pricing not enabled`not found`not found</v>
      </c>
      <c r="Q66" s="25" t="str">
        <v>Identity `Identity `Pricing not enabled`not found`not found</v>
      </c>
      <c r="R66" s="26" t="str">
        <v>Identity `Identity `Pricing not enabled`not found`not found</v>
      </c>
      <c r="S66" t="s">
        <v>44</v>
      </c>
    </row>
    <row r="67" spans="15:19" x14ac:dyDescent="0.25">
      <c r="O67" s="38" t="str">
        <v>Identity `Identity `Pricing not enabled`not found`not found</v>
      </c>
      <c r="P67" s="24" t="str">
        <v>Identity `Identity `Pricing not enabled`not found`not found</v>
      </c>
      <c r="Q67" s="25" t="str">
        <v>Identity `Identity `Pricing not enabled`not found`not found</v>
      </c>
      <c r="R67" s="26" t="str">
        <v>Identity `Identity `Pricing not enabled`not found`not found</v>
      </c>
      <c r="S67" t="s">
        <v>44</v>
      </c>
    </row>
    <row r="68" spans="15:19" x14ac:dyDescent="0.25">
      <c r="O68" s="38" t="str">
        <v>Identity `Identity `Pricing not enabled`not found`not found</v>
      </c>
      <c r="P68" s="24" t="str">
        <v>Identity `Identity `Pricing not enabled`not found`not found</v>
      </c>
      <c r="Q68" s="25" t="str">
        <v>Identity `Identity `Pricing not enabled`not found`not found</v>
      </c>
      <c r="R68" s="26" t="str">
        <v>Identity `Identity `Pricing not enabled`not found`not found</v>
      </c>
      <c r="S68" t="s">
        <v>44</v>
      </c>
    </row>
    <row r="69" spans="15:19" x14ac:dyDescent="0.25">
      <c r="O69" s="38" t="str">
        <v>Identity `Identity `Pricing not enabled`not found`not found</v>
      </c>
      <c r="P69" s="24" t="str">
        <v>Identity `Identity `Pricing not enabled`not found`not found</v>
      </c>
      <c r="Q69" s="25" t="str">
        <v>Identity `Identity `Pricing not enabled`not found`not found</v>
      </c>
      <c r="R69" s="26" t="str">
        <v>Identity `Identity `Pricing not enabled`not found`not found</v>
      </c>
      <c r="S69" t="s">
        <v>44</v>
      </c>
    </row>
    <row r="70" spans="15:19" x14ac:dyDescent="0.25">
      <c r="O70" s="38" t="str">
        <v>Identity `Identity `Pricing not enabled`not found`not found</v>
      </c>
      <c r="P70" s="24" t="str">
        <v>Identity `Identity `Pricing not enabled`not found`not found</v>
      </c>
      <c r="Q70" s="25" t="str">
        <v>Identity `Identity `Pricing not enabled`not found`not found</v>
      </c>
      <c r="R70" s="26" t="str">
        <v>Identity `Identity `Pricing not enabled`not found`not found</v>
      </c>
      <c r="S70" t="s">
        <v>44</v>
      </c>
    </row>
    <row r="71" spans="15:19" x14ac:dyDescent="0.25">
      <c r="O71" s="38" t="str">
        <v>Identity `Identity `Pricing not enabled`not found`not found</v>
      </c>
      <c r="P71" s="24" t="str">
        <v>Identity `Identity `Pricing not enabled`not found`not found</v>
      </c>
      <c r="Q71" s="25" t="str">
        <v>Identity `Identity `Pricing not enabled`not found`not found</v>
      </c>
      <c r="R71" s="26" t="str">
        <v>Identity `Identity `Pricing not enabled`not found`not found</v>
      </c>
      <c r="S71" t="s">
        <v>44</v>
      </c>
    </row>
    <row r="72" spans="15:19" x14ac:dyDescent="0.25">
      <c r="O72" s="38" t="str">
        <v>Identity `Identity `Pricing not enabled`not found`not found</v>
      </c>
      <c r="P72" s="24" t="str">
        <v>Identity `Identity `Pricing not enabled`not found`not found</v>
      </c>
      <c r="Q72" s="25" t="str">
        <v>Identity `Identity `Pricing not enabled`not found`not found</v>
      </c>
      <c r="R72" s="26" t="str">
        <v>Identity `Identity `Pricing not enabled`not found`not found</v>
      </c>
      <c r="S72" t="s">
        <v>44</v>
      </c>
    </row>
    <row r="73" spans="15:19" x14ac:dyDescent="0.25">
      <c r="O73" s="38" t="str">
        <v>Identity `Identity `Pricing not enabled`not found`not found</v>
      </c>
      <c r="P73" s="24" t="str">
        <v>Identity `Identity `Pricing not enabled`not found`not found</v>
      </c>
      <c r="Q73" s="25" t="str">
        <v>Identity `Identity `Pricing not enabled`not found`not found</v>
      </c>
      <c r="R73" s="26" t="str">
        <v>Identity `Identity `Pricing not enabled`not found`not found</v>
      </c>
      <c r="S73" t="s">
        <v>44</v>
      </c>
    </row>
    <row r="74" spans="15:19" x14ac:dyDescent="0.25">
      <c r="O74" s="38" t="str">
        <v>Identity `Identity `Pricing not enabled`not found`not found</v>
      </c>
      <c r="P74" s="24" t="str">
        <v>Identity `Identity `Pricing not enabled`not found`not found</v>
      </c>
      <c r="Q74" s="25" t="str">
        <v>Identity `Identity `Pricing not enabled`not found`not found</v>
      </c>
      <c r="R74" s="26" t="str">
        <v>Identity `Identity `Pricing not enabled`not found`not found</v>
      </c>
      <c r="S74" t="s">
        <v>44</v>
      </c>
    </row>
    <row r="75" spans="15:19" x14ac:dyDescent="0.25">
      <c r="O75" s="38" t="str">
        <v>Identity `Identity `Pricing not enabled`not found`not found</v>
      </c>
      <c r="P75" s="24" t="str">
        <v>Identity `Identity `Pricing not enabled`not found`not found</v>
      </c>
      <c r="Q75" s="25" t="str">
        <v>Identity `Identity `Pricing not enabled`not found`not found</v>
      </c>
      <c r="R75" s="26" t="str">
        <v>Identity `Identity `Pricing not enabled`not found`not found</v>
      </c>
      <c r="S75" t="s">
        <v>44</v>
      </c>
    </row>
    <row r="76" spans="15:19" x14ac:dyDescent="0.25">
      <c r="O76" s="38" t="str">
        <v>Identity `Identity `Pricing not enabled`not found`not found</v>
      </c>
      <c r="P76" s="24" t="str">
        <v>Identity `Identity `Pricing not enabled`not found`not found</v>
      </c>
      <c r="Q76" s="25" t="str">
        <v>Identity `Identity `Pricing not enabled`not found`not found</v>
      </c>
      <c r="R76" s="26" t="str">
        <v>Identity `Identity `Pricing not enabled`not found`not found</v>
      </c>
      <c r="S76" t="s">
        <v>44</v>
      </c>
    </row>
    <row r="77" spans="15:19" x14ac:dyDescent="0.25">
      <c r="O77" s="38" t="str">
        <v>Identity `Identity `Pricing not enabled`not found`not found</v>
      </c>
      <c r="P77" s="24" t="str">
        <v>Identity `Identity `Pricing not enabled`not found`not found</v>
      </c>
      <c r="Q77" s="25" t="str">
        <v>Identity `Identity `Pricing not enabled`not found`not found</v>
      </c>
      <c r="R77" s="26" t="str">
        <v>Identity `Identity `Pricing not enabled`not found`not found</v>
      </c>
      <c r="S77" t="s">
        <v>44</v>
      </c>
    </row>
    <row r="78" spans="15:19" x14ac:dyDescent="0.25">
      <c r="O78" s="38" t="str">
        <v>Identity `Identity `Pricing not enabled`not found`not found</v>
      </c>
      <c r="P78" s="24" t="str">
        <v>Identity `Identity `Pricing not enabled`not found`not found</v>
      </c>
      <c r="Q78" s="25" t="str">
        <v>Identity `Identity `Pricing not enabled`not found`not found</v>
      </c>
      <c r="R78" s="26" t="str">
        <v>Identity `Identity `Pricing not enabled`not found`not found</v>
      </c>
      <c r="S78" t="s">
        <v>44</v>
      </c>
    </row>
    <row r="79" spans="15:19" x14ac:dyDescent="0.25">
      <c r="O79" s="38" t="str">
        <v>Identity `Identity `Pricing not enabled`not found`not found</v>
      </c>
      <c r="P79" s="24" t="str">
        <v>Identity `Identity `Pricing not enabled`not found`not found</v>
      </c>
      <c r="Q79" s="25" t="str">
        <v>Identity `Identity `Pricing not enabled`not found`not found</v>
      </c>
      <c r="R79" s="26" t="str">
        <v>Identity `Identity `Pricing not enabled`not found`not found</v>
      </c>
      <c r="S79" t="s">
        <v>44</v>
      </c>
    </row>
    <row r="80" spans="15:19" x14ac:dyDescent="0.25">
      <c r="O80" s="38" t="str">
        <v>Identity `Identity `Pricing not enabled`not found`not found</v>
      </c>
      <c r="P80" s="24" t="str">
        <v>Identity `Identity `Pricing not enabled`not found`not found</v>
      </c>
      <c r="Q80" s="25" t="str">
        <v>Identity `Identity `Pricing not enabled`not found`not found</v>
      </c>
      <c r="R80" s="26" t="str">
        <v>Identity `Identity `Pricing not enabled`not found`not found</v>
      </c>
      <c r="S80" t="s">
        <v>44</v>
      </c>
    </row>
    <row r="81" spans="15:19" x14ac:dyDescent="0.25">
      <c r="O81" s="38" t="str">
        <v>Identity `Identity `Pricing not enabled`not found`not found</v>
      </c>
      <c r="P81" s="24" t="str">
        <v>Identity `Identity `Pricing not enabled`not found`not found</v>
      </c>
      <c r="Q81" s="25" t="str">
        <v>Identity `Identity `Pricing not enabled`not found`not found</v>
      </c>
      <c r="R81" s="26" t="str">
        <v>Identity `Identity `Pricing not enabled`not found`not found</v>
      </c>
      <c r="S81" t="s">
        <v>44</v>
      </c>
    </row>
    <row r="82" spans="15:19" x14ac:dyDescent="0.25">
      <c r="O82" s="38" t="str">
        <v>Identity `Identity `Pricing not enabled`not found`not found</v>
      </c>
      <c r="P82" s="24" t="str">
        <v>Identity `Identity `Pricing not enabled`not found`not found</v>
      </c>
      <c r="Q82" s="25" t="str">
        <v>Identity `Identity `Pricing not enabled`not found`not found</v>
      </c>
      <c r="R82" s="26" t="str">
        <v>Identity `Identity `Pricing not enabled`not found`not found</v>
      </c>
      <c r="S82" t="s">
        <v>44</v>
      </c>
    </row>
    <row r="83" spans="15:19" x14ac:dyDescent="0.25">
      <c r="O83" s="38" t="str">
        <v>Identity `Identity `Pricing not enabled`not found`not found</v>
      </c>
      <c r="P83" s="24" t="str">
        <v>Identity `Identity `Pricing not enabled`not found`not found</v>
      </c>
      <c r="Q83" s="25" t="str">
        <v>Identity `Identity `Pricing not enabled`not found`not found</v>
      </c>
      <c r="R83" s="26" t="str">
        <v>Identity `Identity `Pricing not enabled`not found`not found</v>
      </c>
      <c r="S83" t="s">
        <v>44</v>
      </c>
    </row>
    <row r="84" spans="15:19" x14ac:dyDescent="0.25">
      <c r="O84" s="38" t="str">
        <v>Identity `Identity `Pricing not enabled`not found`not found</v>
      </c>
      <c r="P84" s="24" t="str">
        <v>Identity `Identity `Pricing not enabled`not found`not found</v>
      </c>
      <c r="Q84" s="25" t="str">
        <v>Identity `Identity `Pricing not enabled`not found`not found</v>
      </c>
      <c r="R84" s="26" t="str">
        <v>Identity `Identity `Pricing not enabled`not found`not found</v>
      </c>
      <c r="S84" t="s">
        <v>44</v>
      </c>
    </row>
    <row r="85" spans="15:19" x14ac:dyDescent="0.25">
      <c r="O85" s="38" t="str">
        <v>Identity `Identity `Pricing not enabled`not found`not found</v>
      </c>
      <c r="P85" s="24" t="str">
        <v>Identity `Identity `Pricing not enabled`not found`not found</v>
      </c>
      <c r="Q85" s="25" t="str">
        <v>Identity `Identity `Pricing not enabled`not found`not found</v>
      </c>
      <c r="R85" s="26" t="str">
        <v>Identity `Identity `Pricing not enabled`not found`not found</v>
      </c>
      <c r="S85" t="s">
        <v>44</v>
      </c>
    </row>
    <row r="86" spans="15:19" x14ac:dyDescent="0.25">
      <c r="O86" s="38" t="str">
        <v>Identity `Identity `Pricing not enabled`not found`not found</v>
      </c>
      <c r="P86" s="24" t="str">
        <v>Identity `Identity `Pricing not enabled`not found`not found</v>
      </c>
      <c r="Q86" s="25" t="str">
        <v>Identity `Identity `Pricing not enabled`not found`not found</v>
      </c>
      <c r="R86" s="26" t="str">
        <v>Identity `Identity `Pricing not enabled`not found`not found</v>
      </c>
      <c r="S86" t="s">
        <v>44</v>
      </c>
    </row>
    <row r="87" spans="15:19" x14ac:dyDescent="0.25">
      <c r="O87" s="38" t="str">
        <v>Identity `Identity `Pricing not enabled`not found`not found</v>
      </c>
      <c r="P87" s="24" t="str">
        <v>Identity `Identity `Pricing not enabled`not found`not found</v>
      </c>
      <c r="Q87" s="25" t="str">
        <v>Identity `Identity `Pricing not enabled`not found`not found</v>
      </c>
      <c r="R87" s="26" t="str">
        <v>Identity `Identity `Pricing not enabled`not found`not found</v>
      </c>
      <c r="S87" t="s">
        <v>44</v>
      </c>
    </row>
    <row r="88" spans="15:19" x14ac:dyDescent="0.25">
      <c r="O88" s="38" t="str">
        <v>Identity `Identity `Pricing not enabled`not found`not found</v>
      </c>
      <c r="P88" s="24" t="str">
        <v>Identity `Identity `Pricing not enabled`not found`not found</v>
      </c>
      <c r="Q88" s="25" t="str">
        <v>Identity `Identity `Pricing not enabled`not found`not found</v>
      </c>
      <c r="R88" s="26" t="str">
        <v>Identity `Identity `Pricing not enabled`not found`not found</v>
      </c>
      <c r="S88" t="s">
        <v>44</v>
      </c>
    </row>
    <row r="89" spans="15:19" x14ac:dyDescent="0.25">
      <c r="O89" s="38" t="str">
        <v>Identity `Identity `Pricing not enabled`not found`not found</v>
      </c>
      <c r="P89" s="24" t="str">
        <v>Identity `Identity `Pricing not enabled`not found`not found</v>
      </c>
      <c r="Q89" s="25" t="str">
        <v>Identity `Identity `Pricing not enabled`not found`not found</v>
      </c>
      <c r="R89" s="26" t="str">
        <v>Identity `Identity `Pricing not enabled`not found`not found</v>
      </c>
      <c r="S89" t="s">
        <v>44</v>
      </c>
    </row>
    <row r="90" spans="15:19" x14ac:dyDescent="0.25">
      <c r="O90" s="38" t="str">
        <v>Identity `Identity `Pricing not enabled`not found`not found</v>
      </c>
      <c r="P90" s="24" t="str">
        <v>Identity `Identity `Pricing not enabled`not found`not found</v>
      </c>
      <c r="Q90" s="25" t="str">
        <v>Identity `Identity `Pricing not enabled`not found`not found</v>
      </c>
      <c r="R90" s="26" t="str">
        <v>Identity `Identity `Pricing not enabled`not found`not found</v>
      </c>
      <c r="S90" t="s">
        <v>44</v>
      </c>
    </row>
    <row r="91" spans="15:19" x14ac:dyDescent="0.25">
      <c r="O91" s="38" t="str">
        <v>Identity `Identity `Pricing not enabled`not found`not found</v>
      </c>
      <c r="P91" s="24" t="str">
        <v>Identity `Identity `Pricing not enabled`not found`not found</v>
      </c>
      <c r="Q91" s="25" t="str">
        <v>Identity `Identity `Pricing not enabled`not found`not found</v>
      </c>
      <c r="R91" s="26" t="str">
        <v>Identity `Identity `Pricing not enabled`not found`not found</v>
      </c>
      <c r="S91" t="s">
        <v>44</v>
      </c>
    </row>
    <row r="92" spans="15:19" x14ac:dyDescent="0.25">
      <c r="O92" s="38" t="str">
        <v>Identity `Identity `Pricing not enabled`not found`not found</v>
      </c>
      <c r="P92" s="24" t="str">
        <v>Identity `Identity `Pricing not enabled`not found`not found</v>
      </c>
      <c r="Q92" s="25" t="str">
        <v>Identity `Identity `Pricing not enabled`not found`not found</v>
      </c>
      <c r="R92" s="26" t="str">
        <v>Identity `Identity `Pricing not enabled`not found`not found</v>
      </c>
      <c r="S92" t="s">
        <v>44</v>
      </c>
    </row>
    <row r="93" spans="15:19" x14ac:dyDescent="0.25">
      <c r="O93" s="38" t="str">
        <v>Identity `Identity `Pricing not enabled`not found`not found</v>
      </c>
      <c r="P93" s="24" t="str">
        <v>Identity `Identity `Pricing not enabled`not found`not found</v>
      </c>
      <c r="Q93" s="25" t="str">
        <v>Identity `Identity `Pricing not enabled`not found`not found</v>
      </c>
      <c r="R93" s="26" t="str">
        <v>Identity `Identity `Pricing not enabled`not found`not found</v>
      </c>
      <c r="S93" t="s">
        <v>44</v>
      </c>
    </row>
    <row r="94" spans="15:19" x14ac:dyDescent="0.25">
      <c r="O94" s="38" t="str">
        <v>Identity `Identity `Pricing not enabled`not found`not found</v>
      </c>
      <c r="P94" s="24" t="str">
        <v>Identity `Identity `Pricing not enabled`not found`not found</v>
      </c>
      <c r="Q94" s="25" t="str">
        <v>Identity `Identity `Pricing not enabled`not found`not found</v>
      </c>
      <c r="R94" s="26" t="str">
        <v>Identity `Identity `Pricing not enabled`not found`not found</v>
      </c>
      <c r="S94" t="s">
        <v>44</v>
      </c>
    </row>
    <row r="95" spans="15:19" x14ac:dyDescent="0.25">
      <c r="O95" s="38" t="str">
        <v>Identity `Identity `Pricing not enabled`not found`not found</v>
      </c>
      <c r="P95" s="24" t="str">
        <v>Identity `Identity `Pricing not enabled`not found`not found</v>
      </c>
      <c r="Q95" s="25" t="str">
        <v>Identity `Identity `Pricing not enabled`not found`not found</v>
      </c>
      <c r="R95" s="26" t="str">
        <v>Identity `Identity `Pricing not enabled`not found`not found</v>
      </c>
      <c r="S95" t="s">
        <v>44</v>
      </c>
    </row>
    <row r="96" spans="15:19" x14ac:dyDescent="0.25">
      <c r="O96" s="38" t="str">
        <v>Identity `Identity `Pricing not enabled`not found`not found</v>
      </c>
      <c r="P96" s="24" t="str">
        <v>Identity `Identity `Pricing not enabled`not found`not found</v>
      </c>
      <c r="Q96" s="25" t="str">
        <v>Identity `Identity `Pricing not enabled`not found`not found</v>
      </c>
      <c r="R96" s="26" t="str">
        <v>Identity `Identity `Pricing not enabled`not found`not found</v>
      </c>
      <c r="S96" t="s">
        <v>44</v>
      </c>
    </row>
    <row r="97" spans="15:19" x14ac:dyDescent="0.25">
      <c r="O97" s="38" t="str">
        <v>Identity `Identity `Pricing not enabled`not found`not found</v>
      </c>
      <c r="P97" s="24" t="str">
        <v>Identity `Identity `Pricing not enabled`not found`not found</v>
      </c>
      <c r="Q97" s="25" t="str">
        <v>Identity `Identity `Pricing not enabled`not found`not found</v>
      </c>
      <c r="R97" s="26" t="str">
        <v>Identity `Identity `Pricing not enabled`not found`not found</v>
      </c>
      <c r="S97" t="s">
        <v>44</v>
      </c>
    </row>
    <row r="98" spans="15:19" x14ac:dyDescent="0.25">
      <c r="O98" s="38" t="str">
        <v>Identity `Identity `Pricing not enabled`not found`not found</v>
      </c>
      <c r="P98" s="24" t="str">
        <v>Identity `Identity `Pricing not enabled`not found`not found</v>
      </c>
      <c r="Q98" s="25" t="str">
        <v>Identity `Identity `Pricing not enabled`not found`not found</v>
      </c>
      <c r="R98" s="26" t="str">
        <v>Identity `Identity `Pricing not enabled`not found`not found</v>
      </c>
      <c r="S98" t="s">
        <v>44</v>
      </c>
    </row>
    <row r="99" spans="15:19" x14ac:dyDescent="0.25">
      <c r="O99" s="38" t="str">
        <v>Identity `Identity `Pricing not enabled`not found`not found</v>
      </c>
      <c r="P99" s="24" t="str">
        <v>Identity `Identity `Pricing not enabled`not found`not found</v>
      </c>
      <c r="Q99" s="25" t="str">
        <v>Identity `Identity `Pricing not enabled`not found`not found</v>
      </c>
      <c r="R99" s="26" t="str">
        <v>Identity `Identity `Pricing not enabled`not found`not found</v>
      </c>
      <c r="S99" t="s">
        <v>44</v>
      </c>
    </row>
    <row r="100" spans="15:19" x14ac:dyDescent="0.25">
      <c r="O100" s="38" t="str">
        <v>Identity `Identity `Pricing not enabled`not found`not found</v>
      </c>
      <c r="P100" s="24" t="str">
        <v>Identity `Identity `Pricing not enabled`not found`not found</v>
      </c>
      <c r="Q100" s="25" t="str">
        <v>Identity `Identity `Pricing not enabled`not found`not found</v>
      </c>
      <c r="R100" s="26" t="str">
        <v>Identity `Identity `Pricing not enabled`not found`not found</v>
      </c>
      <c r="S100" t="s">
        <v>44</v>
      </c>
    </row>
    <row r="101" spans="15:19" x14ac:dyDescent="0.25">
      <c r="O101" s="38" t="str">
        <v>Identity `Identity `Pricing not enabled`not found`not found</v>
      </c>
      <c r="P101" s="24" t="str">
        <v>Identity `Identity `Pricing not enabled`not found`not found</v>
      </c>
      <c r="Q101" s="25" t="str">
        <v>Identity `Identity `Pricing not enabled`not found`not found</v>
      </c>
      <c r="R101" s="26" t="str">
        <v>Identity `Identity `Pricing not enabled`not found`not found</v>
      </c>
      <c r="S101" t="s">
        <v>44</v>
      </c>
    </row>
    <row r="102" spans="15:19" x14ac:dyDescent="0.25">
      <c r="O102" s="38" t="str">
        <v>Identity `Identity `Pricing not enabled`not found`not found</v>
      </c>
      <c r="P102" s="24" t="str">
        <v>Identity `Identity `Pricing not enabled`not found`not found</v>
      </c>
      <c r="Q102" s="25" t="str">
        <v>Identity `Identity `Pricing not enabled`not found`not found</v>
      </c>
      <c r="R102" s="26" t="str">
        <v>Identity `Identity `Pricing not enabled`not found`not found</v>
      </c>
      <c r="S102" t="s">
        <v>44</v>
      </c>
    </row>
    <row r="103" spans="15:19" x14ac:dyDescent="0.25">
      <c r="O103" s="38" t="str">
        <v>Identity `Identity `Pricing not enabled`not found`not found</v>
      </c>
      <c r="P103" s="24" t="str">
        <v>Identity `Identity `Pricing not enabled`not found`not found</v>
      </c>
      <c r="Q103" s="25" t="str">
        <v>Identity `Identity `Pricing not enabled`not found`not found</v>
      </c>
      <c r="R103" s="26" t="str">
        <v>Identity `Identity `Pricing not enabled`not found`not found</v>
      </c>
      <c r="S103" t="s">
        <v>44</v>
      </c>
    </row>
    <row r="104" spans="15:19" x14ac:dyDescent="0.25">
      <c r="O104" s="38" t="str">
        <v>Identity `Identity `Pricing not enabled`not found`not found</v>
      </c>
      <c r="P104" s="24" t="str">
        <v>Identity `Identity `Pricing not enabled`not found`not found</v>
      </c>
      <c r="Q104" s="25" t="str">
        <v>Identity `Identity `Pricing not enabled`not found`not found</v>
      </c>
      <c r="R104" s="26" t="str">
        <v>Identity `Identity `Pricing not enabled`not found`not found</v>
      </c>
      <c r="S104" t="s">
        <v>44</v>
      </c>
    </row>
    <row r="105" spans="15:19" x14ac:dyDescent="0.25">
      <c r="O105" s="38" t="str">
        <v>Identity `Identity `Pricing not enabled`not found`not found</v>
      </c>
      <c r="P105" s="24" t="str">
        <v>Identity `Identity `Pricing not enabled`not found`not found</v>
      </c>
      <c r="Q105" s="25" t="str">
        <v>Identity `Identity `Pricing not enabled`not found`not found</v>
      </c>
      <c r="R105" s="26" t="str">
        <v>Identity `Identity `Pricing not enabled`not found`not found</v>
      </c>
      <c r="S105" t="s">
        <v>44</v>
      </c>
    </row>
    <row r="106" spans="15:19" x14ac:dyDescent="0.25">
      <c r="O106" s="38" t="str">
        <v>Identity `Identity `Pricing not enabled`not found`not found</v>
      </c>
      <c r="P106" s="24" t="str">
        <v>Identity `Identity `Pricing not enabled`not found`not found</v>
      </c>
      <c r="Q106" s="25" t="str">
        <v>Identity `Identity `Pricing not enabled`not found`not found</v>
      </c>
      <c r="R106" s="26" t="str">
        <v>Identity `Identity `Pricing not enabled`not found`not found</v>
      </c>
      <c r="S106" t="s">
        <v>44</v>
      </c>
    </row>
    <row r="107" spans="15:19" x14ac:dyDescent="0.25">
      <c r="O107" s="38" t="str">
        <v>Identity `Identity `Pricing not enabled`not found`not found</v>
      </c>
      <c r="P107" s="24" t="str">
        <v>Identity `Identity `Pricing not enabled`not found`not found</v>
      </c>
      <c r="Q107" s="25" t="str">
        <v>Identity `Identity `Pricing not enabled`not found`not found</v>
      </c>
      <c r="R107" s="26" t="str">
        <v>Identity `Identity `Pricing not enabled`not found`not found</v>
      </c>
      <c r="S107" t="s">
        <v>44</v>
      </c>
    </row>
    <row r="108" spans="15:19" x14ac:dyDescent="0.25">
      <c r="O108" s="38" t="str">
        <v>Identity `Identity `Pricing not enabled`not found`not found</v>
      </c>
      <c r="P108" s="24" t="str">
        <v>Identity `Identity `Pricing not enabled`not found`not found</v>
      </c>
      <c r="Q108" s="25" t="str">
        <v>Identity `Identity `Pricing not enabled`not found`not found</v>
      </c>
      <c r="R108" s="26" t="str">
        <v>Identity `Identity `Pricing not enabled`not found`not found</v>
      </c>
      <c r="S108" t="s">
        <v>44</v>
      </c>
    </row>
    <row r="109" spans="15:19" x14ac:dyDescent="0.25">
      <c r="O109" s="38" t="str">
        <v>Identity `Identity `Pricing not enabled`not found`not found</v>
      </c>
      <c r="P109" s="24" t="str">
        <v>Identity `Identity `Pricing not enabled`not found`not found</v>
      </c>
      <c r="Q109" s="25" t="str">
        <v>Identity `Identity `Pricing not enabled`not found`not found</v>
      </c>
      <c r="R109" s="26" t="str">
        <v>Identity `Identity `Pricing not enabled`not found`not found</v>
      </c>
      <c r="S109" t="s">
        <v>44</v>
      </c>
    </row>
    <row r="110" spans="15:19" x14ac:dyDescent="0.25">
      <c r="O110" s="38" t="str">
        <v>Identity `Identity `Pricing not enabled`not found`not found</v>
      </c>
      <c r="P110" s="24" t="str">
        <v>Identity `Identity `Pricing not enabled`not found`not found</v>
      </c>
      <c r="Q110" s="25" t="str">
        <v>Identity `Identity `Pricing not enabled`not found`not found</v>
      </c>
      <c r="R110" s="26" t="str">
        <v>Identity `Identity `Pricing not enabled`not found`not found</v>
      </c>
      <c r="S110" t="s">
        <v>44</v>
      </c>
    </row>
    <row r="111" spans="15:19" x14ac:dyDescent="0.25">
      <c r="O111" s="38" t="str">
        <v>Identity `Identity `Pricing not enabled`not found`not found</v>
      </c>
      <c r="P111" s="24" t="str">
        <v>Identity `Identity `Pricing not enabled`not found`not found</v>
      </c>
      <c r="Q111" s="25" t="str">
        <v>Identity `Identity `Pricing not enabled`not found`not found</v>
      </c>
      <c r="R111" s="26" t="str">
        <v>Identity `Identity `Pricing not enabled`not found`not found</v>
      </c>
      <c r="S111" t="s">
        <v>44</v>
      </c>
    </row>
    <row r="112" spans="15:19" x14ac:dyDescent="0.25">
      <c r="O112" s="38" t="str">
        <v>Identity `Identity `Pricing not enabled`not found`not found</v>
      </c>
      <c r="P112" s="24" t="str">
        <v>Identity `Identity `Pricing not enabled`not found`not found</v>
      </c>
      <c r="Q112" s="25" t="str">
        <v>Identity `Identity `Pricing not enabled`not found`not found</v>
      </c>
      <c r="R112" s="26" t="str">
        <v>Identity `Identity `Pricing not enabled`not found`not found</v>
      </c>
      <c r="S112" t="s">
        <v>44</v>
      </c>
    </row>
    <row r="113" spans="15:19" x14ac:dyDescent="0.25">
      <c r="O113" s="38" t="str">
        <v>Identity `Identity `Pricing not enabled`not found`not found</v>
      </c>
      <c r="P113" s="24" t="str">
        <v>Identity `Identity `Pricing not enabled`not found`not found</v>
      </c>
      <c r="Q113" s="25" t="str">
        <v>Identity `Identity `Pricing not enabled`not found`not found</v>
      </c>
      <c r="R113" s="26" t="str">
        <v>Identity `Identity `Pricing not enabled`not found`not found</v>
      </c>
      <c r="S113" t="s">
        <v>44</v>
      </c>
    </row>
    <row r="114" spans="15:19" x14ac:dyDescent="0.25">
      <c r="O114" s="38" t="str">
        <v>Identity `Identity `Pricing not enabled`not found`not found</v>
      </c>
      <c r="P114" s="24" t="str">
        <v>Identity `Identity `Pricing not enabled`not found`not found</v>
      </c>
      <c r="Q114" s="25" t="str">
        <v>Identity `Identity `Pricing not enabled`not found`not found</v>
      </c>
      <c r="R114" s="26" t="str">
        <v>Identity `Identity `Pricing not enabled`not found`not found</v>
      </c>
      <c r="S114" t="s">
        <v>44</v>
      </c>
    </row>
    <row r="115" spans="15:19" x14ac:dyDescent="0.25">
      <c r="O115" s="38" t="str">
        <v>Identity `Identity `Pricing not enabled`not found`not found</v>
      </c>
      <c r="P115" s="24" t="str">
        <v>Identity `Identity `Pricing not enabled`not found`not found</v>
      </c>
      <c r="Q115" s="25" t="str">
        <v>Identity `Identity `Pricing not enabled`not found`not found</v>
      </c>
      <c r="R115" s="26" t="str">
        <v>Identity `Identity `Pricing not enabled`not found`not found</v>
      </c>
      <c r="S115" t="s">
        <v>44</v>
      </c>
    </row>
    <row r="116" spans="15:19" x14ac:dyDescent="0.25">
      <c r="O116" s="38" t="str">
        <v>Identity `Identity `Pricing not enabled`not found`not found</v>
      </c>
      <c r="P116" s="24" t="str">
        <v>Identity `Identity `Pricing not enabled`not found`not found</v>
      </c>
      <c r="Q116" s="25" t="str">
        <v>Identity `Identity `Pricing not enabled`not found`not found</v>
      </c>
      <c r="R116" s="26" t="str">
        <v>Identity `Identity `Pricing not enabled`not found`not found</v>
      </c>
      <c r="S116" t="s">
        <v>44</v>
      </c>
    </row>
    <row r="117" spans="15:19" x14ac:dyDescent="0.25">
      <c r="O117" s="38" t="str">
        <v>Identity `Identity `Pricing not enabled`not found`not found</v>
      </c>
      <c r="P117" s="24" t="str">
        <v>Identity `Identity `Pricing not enabled`not found`not found</v>
      </c>
      <c r="Q117" s="25" t="str">
        <v>Identity `Identity `Pricing not enabled`not found`not found</v>
      </c>
      <c r="R117" s="26" t="str">
        <v>Identity `Identity `Pricing not enabled`not found`not found</v>
      </c>
      <c r="S117" t="s">
        <v>44</v>
      </c>
    </row>
    <row r="118" spans="15:19" x14ac:dyDescent="0.25">
      <c r="O118" s="38" t="str">
        <v>Identity `Identity `Pricing not enabled`not found`not found</v>
      </c>
      <c r="P118" s="24" t="str">
        <v>Identity `Identity `Pricing not enabled`not found`not found</v>
      </c>
      <c r="Q118" s="25" t="str">
        <v>Identity `Identity `Pricing not enabled`not found`not found</v>
      </c>
      <c r="R118" s="26" t="str">
        <v>Identity `Identity `Pricing not enabled`not found`not found</v>
      </c>
      <c r="S118" t="s">
        <v>44</v>
      </c>
    </row>
    <row r="119" spans="15:19" x14ac:dyDescent="0.25">
      <c r="O119" s="38" t="str">
        <v>Identity `Identity `Pricing not enabled`not found`not found</v>
      </c>
      <c r="P119" s="24" t="str">
        <v>Identity `Identity `Pricing not enabled`not found`not found</v>
      </c>
      <c r="Q119" s="25" t="str">
        <v>Identity `Identity `Pricing not enabled`not found`not found</v>
      </c>
      <c r="R119" s="26" t="str">
        <v>Identity `Identity `Pricing not enabled`not found`not found</v>
      </c>
      <c r="S119" t="s">
        <v>44</v>
      </c>
    </row>
    <row r="120" spans="15:19" x14ac:dyDescent="0.25">
      <c r="O120" s="38" t="str">
        <v>Identity `Identity `Pricing not enabled`not found`not found</v>
      </c>
      <c r="P120" s="24" t="str">
        <v>Identity `Identity `Pricing not enabled`not found`not found</v>
      </c>
      <c r="Q120" s="25" t="str">
        <v>Identity `Identity `Pricing not enabled`not found`not found</v>
      </c>
      <c r="R120" s="26" t="str">
        <v>Identity `Identity `Pricing not enabled`not found`not found</v>
      </c>
      <c r="S120" t="s">
        <v>44</v>
      </c>
    </row>
    <row r="121" spans="15:19" x14ac:dyDescent="0.25">
      <c r="O121" s="38" t="str">
        <v>Identity `Identity `Pricing not enabled`not found`not found</v>
      </c>
      <c r="P121" s="24" t="str">
        <v>Identity `Identity `Pricing not enabled`not found`not found</v>
      </c>
      <c r="Q121" s="25" t="str">
        <v>Identity `Identity `Pricing not enabled`not found`not found</v>
      </c>
      <c r="R121" s="26" t="str">
        <v>Identity `Identity `Pricing not enabled`not found`not found</v>
      </c>
      <c r="S121" t="s">
        <v>44</v>
      </c>
    </row>
    <row r="122" spans="15:19" x14ac:dyDescent="0.25">
      <c r="O122" s="38" t="str">
        <v>Identity `Identity `Pricing not enabled`not found`not found</v>
      </c>
      <c r="P122" s="24" t="str">
        <v>Identity `Identity `Pricing not enabled`not found`not found</v>
      </c>
      <c r="Q122" s="25" t="str">
        <v>Identity `Identity `Pricing not enabled`not found`not found</v>
      </c>
      <c r="R122" s="26" t="str">
        <v>Identity `Identity `Pricing not enabled`not found`not found</v>
      </c>
      <c r="S122" t="s">
        <v>44</v>
      </c>
    </row>
    <row r="123" spans="15:19" x14ac:dyDescent="0.25">
      <c r="O123" s="38" t="str">
        <v>Identity `Identity `Pricing not enabled`not found`not found</v>
      </c>
      <c r="P123" s="24" t="str">
        <v>Identity `Identity `Pricing not enabled`not found`not found</v>
      </c>
      <c r="Q123" s="25" t="str">
        <v>Identity `Identity `Pricing not enabled`not found`not found</v>
      </c>
      <c r="R123" s="26" t="str">
        <v>Identity `Identity `Pricing not enabled`not found`not found</v>
      </c>
      <c r="S123" t="s">
        <v>44</v>
      </c>
    </row>
    <row r="124" spans="15:19" x14ac:dyDescent="0.25">
      <c r="O124" s="38" t="str">
        <v>Identity `Identity `Pricing not enabled`not found`not found</v>
      </c>
      <c r="P124" s="24" t="str">
        <v>Identity `Identity `Pricing not enabled`not found`not found</v>
      </c>
      <c r="Q124" s="25" t="str">
        <v>Identity `Identity `Pricing not enabled`not found`not found</v>
      </c>
      <c r="R124" s="26" t="str">
        <v>Identity `Identity `Pricing not enabled`not found`not found</v>
      </c>
      <c r="S124" t="s">
        <v>44</v>
      </c>
    </row>
    <row r="125" spans="15:19" x14ac:dyDescent="0.25">
      <c r="O125" s="38" t="str">
        <v>Identity `Identity `Pricing not enabled`not found`not found</v>
      </c>
      <c r="P125" s="24" t="str">
        <v>Identity `Identity `Pricing not enabled`not found`not found</v>
      </c>
      <c r="Q125" s="25" t="str">
        <v>Identity `Identity `Pricing not enabled`not found`not found</v>
      </c>
      <c r="R125" s="26" t="str">
        <v>Identity `Identity `Pricing not enabled`not found`not found</v>
      </c>
      <c r="S125" t="s">
        <v>44</v>
      </c>
    </row>
    <row r="126" spans="15:19" x14ac:dyDescent="0.25">
      <c r="O126" s="38" t="str">
        <v>Identity `Identity `Pricing not enabled`not found`not found</v>
      </c>
      <c r="P126" s="24" t="str">
        <v>Identity `Identity `Pricing not enabled`not found`not found</v>
      </c>
      <c r="Q126" s="25" t="str">
        <v>Identity `Identity `Pricing not enabled`not found`not found</v>
      </c>
      <c r="R126" s="26" t="str">
        <v>Identity `Identity `Pricing not enabled`not found`not found</v>
      </c>
      <c r="S126" t="s">
        <v>44</v>
      </c>
    </row>
    <row r="127" spans="15:19" x14ac:dyDescent="0.25">
      <c r="O127" s="38" t="str">
        <v>Identity `Identity `Pricing not enabled`not found`not found</v>
      </c>
      <c r="P127" s="24" t="str">
        <v>Identity `Identity `Pricing not enabled`not found`not found</v>
      </c>
      <c r="Q127" s="25" t="str">
        <v>Identity `Identity `Pricing not enabled`not found`not found</v>
      </c>
      <c r="R127" s="26" t="str">
        <v>Identity `Identity `Pricing not enabled`not found`not found</v>
      </c>
      <c r="S127" t="s">
        <v>44</v>
      </c>
    </row>
    <row r="128" spans="15:19" x14ac:dyDescent="0.25">
      <c r="O128" s="38" t="str">
        <v>Identity `Identity `Pricing not enabled`not found`not found</v>
      </c>
      <c r="P128" s="24" t="str">
        <v>Identity `Identity `Pricing not enabled`not found`not found</v>
      </c>
      <c r="Q128" s="25" t="str">
        <v>Identity `Identity `Pricing not enabled`not found`not found</v>
      </c>
      <c r="R128" s="26" t="str">
        <v>Identity `Identity `Pricing not enabled`not found`not found</v>
      </c>
      <c r="S128" t="s">
        <v>44</v>
      </c>
    </row>
    <row r="129" spans="15:19" x14ac:dyDescent="0.25">
      <c r="O129" s="38" t="str">
        <v>Identity `Identity `Pricing not enabled`not found`not found</v>
      </c>
      <c r="P129" s="24" t="str">
        <v>Identity `Identity `Pricing not enabled`not found`not found</v>
      </c>
      <c r="Q129" s="25" t="str">
        <v>Identity `Identity `Pricing not enabled`not found`not found</v>
      </c>
      <c r="R129" s="26" t="str">
        <v>Identity `Identity `Pricing not enabled`not found`not found</v>
      </c>
      <c r="S129" t="s">
        <v>44</v>
      </c>
    </row>
    <row r="130" spans="15:19" x14ac:dyDescent="0.25">
      <c r="O130" s="38" t="str">
        <v>Identity `Identity `Pricing not enabled`not found`not found</v>
      </c>
      <c r="P130" s="24" t="str">
        <v>Identity `Identity `Pricing not enabled`not found`not found</v>
      </c>
      <c r="Q130" s="25" t="str">
        <v>Identity `Identity `Pricing not enabled`not found`not found</v>
      </c>
      <c r="R130" s="26" t="str">
        <v>Identity `Identity `Pricing not enabled`not found`not found</v>
      </c>
      <c r="S130" t="s">
        <v>44</v>
      </c>
    </row>
    <row r="131" spans="15:19" x14ac:dyDescent="0.25">
      <c r="O131" s="38" t="str">
        <v>Identity `Identity `Pricing not enabled`not found`not found</v>
      </c>
      <c r="P131" s="24" t="str">
        <v>Identity `Identity `Pricing not enabled`not found`not found</v>
      </c>
      <c r="Q131" s="25" t="str">
        <v>Identity `Identity `Pricing not enabled`not found`not found</v>
      </c>
      <c r="R131" s="26" t="str">
        <v>Identity `Identity `Pricing not enabled`not found`not found</v>
      </c>
      <c r="S131" t="s">
        <v>44</v>
      </c>
    </row>
    <row r="132" spans="15:19" x14ac:dyDescent="0.25">
      <c r="O132" s="38" t="str">
        <v>Identity `Identity `Pricing not enabled`not found`not found</v>
      </c>
      <c r="P132" s="24" t="str">
        <v>Identity `Identity `Pricing not enabled`not found`not found</v>
      </c>
      <c r="Q132" s="25" t="str">
        <v>Identity `Identity `Pricing not enabled`not found`not found</v>
      </c>
      <c r="R132" s="26" t="str">
        <v>Identity `Identity `Pricing not enabled`not found`not found</v>
      </c>
      <c r="S132" t="s">
        <v>44</v>
      </c>
    </row>
    <row r="133" spans="15:19" x14ac:dyDescent="0.25">
      <c r="O133" s="38" t="str">
        <v>Identity `Identity `Pricing not enabled`not found`not found</v>
      </c>
      <c r="P133" s="24" t="str">
        <v>Identity `Identity `Pricing not enabled`not found`not found</v>
      </c>
      <c r="Q133" s="25" t="str">
        <v>Identity `Identity `Pricing not enabled`not found`not found</v>
      </c>
      <c r="R133" s="26" t="str">
        <v>Identity `Identity `Pricing not enabled`not found`not found</v>
      </c>
      <c r="S133" t="s">
        <v>44</v>
      </c>
    </row>
    <row r="134" spans="15:19" x14ac:dyDescent="0.25">
      <c r="O134" s="38" t="str">
        <v>Identity `Identity `Pricing not enabled`not found`not found</v>
      </c>
      <c r="P134" s="24" t="str">
        <v>Identity `Identity `Pricing not enabled`not found`not found</v>
      </c>
      <c r="Q134" s="25" t="str">
        <v>Identity `Identity `Pricing not enabled`not found`not found</v>
      </c>
      <c r="R134" s="26" t="str">
        <v>Identity `Identity `Pricing not enabled`not found`not found</v>
      </c>
      <c r="S134" t="s">
        <v>44</v>
      </c>
    </row>
    <row r="135" spans="15:19" x14ac:dyDescent="0.25">
      <c r="O135" s="38" t="str">
        <v>Identity `Identity `Pricing not enabled`not found`not found</v>
      </c>
      <c r="P135" s="24" t="str">
        <v>Identity `Identity `Pricing not enabled`not found`not found</v>
      </c>
      <c r="Q135" s="25" t="str">
        <v>Identity `Identity `Pricing not enabled`not found`not found</v>
      </c>
      <c r="R135" s="26" t="str">
        <v>Identity `Identity `Pricing not enabled`not found`not found</v>
      </c>
      <c r="S135" t="s">
        <v>44</v>
      </c>
    </row>
    <row r="136" spans="15:19" x14ac:dyDescent="0.25">
      <c r="O136" s="38" t="str">
        <v>Identity `Identity `Pricing not enabled`not found`not found</v>
      </c>
      <c r="P136" s="24" t="str">
        <v>Identity `Identity `Pricing not enabled`not found`not found</v>
      </c>
      <c r="Q136" s="25" t="str">
        <v>Identity `Identity `Pricing not enabled`not found`not found</v>
      </c>
      <c r="R136" s="26" t="str">
        <v>Identity `Identity `Pricing not enabled`not found`not found</v>
      </c>
      <c r="S136" t="s">
        <v>44</v>
      </c>
    </row>
    <row r="137" spans="15:19" x14ac:dyDescent="0.25">
      <c r="O137" s="38" t="str">
        <v>Identity `Identity `Pricing not enabled`not found`not found</v>
      </c>
      <c r="P137" s="24" t="str">
        <v>Identity `Identity `Pricing not enabled`not found`not found</v>
      </c>
      <c r="Q137" s="25" t="str">
        <v>Identity `Identity `Pricing not enabled`not found`not found</v>
      </c>
      <c r="R137" s="26" t="str">
        <v>Identity `Identity `Pricing not enabled`not found`not found</v>
      </c>
      <c r="S137" t="s">
        <v>44</v>
      </c>
    </row>
    <row r="138" spans="15:19" x14ac:dyDescent="0.25">
      <c r="O138" s="38" t="str">
        <v>Identity `Identity `Pricing not enabled`not found`not found</v>
      </c>
      <c r="P138" s="24" t="str">
        <v>Identity `Identity `Pricing not enabled`not found`not found</v>
      </c>
      <c r="Q138" s="25" t="str">
        <v>Identity `Identity `Pricing not enabled`not found`not found</v>
      </c>
      <c r="R138" s="26" t="str">
        <v>Identity `Identity `Pricing not enabled`not found`not found</v>
      </c>
      <c r="S138" t="s">
        <v>44</v>
      </c>
    </row>
    <row r="139" spans="15:19" x14ac:dyDescent="0.25">
      <c r="O139" s="38" t="str">
        <v>Identity `Identity `Pricing not enabled`not found`not found</v>
      </c>
      <c r="P139" s="24" t="str">
        <v>Identity `Identity `Pricing not enabled`not found`not found</v>
      </c>
      <c r="Q139" s="25" t="str">
        <v>Identity `Identity `Pricing not enabled`not found`not found</v>
      </c>
      <c r="R139" s="26" t="str">
        <v>Identity `Identity `Pricing not enabled`not found`not found</v>
      </c>
      <c r="S139" t="s">
        <v>44</v>
      </c>
    </row>
    <row r="140" spans="15:19" x14ac:dyDescent="0.25">
      <c r="O140" s="38" t="str">
        <v>Identity `Identity `Pricing not enabled`not found`not found</v>
      </c>
      <c r="P140" s="24" t="str">
        <v>Identity `Identity `Pricing not enabled`not found`not found</v>
      </c>
      <c r="Q140" s="25" t="str">
        <v>Identity `Identity `Pricing not enabled`not found`not found</v>
      </c>
      <c r="R140" s="26" t="str">
        <v>Identity `Identity `Pricing not enabled`not found`not found</v>
      </c>
      <c r="S140" t="s">
        <v>44</v>
      </c>
    </row>
    <row r="141" spans="15:19" x14ac:dyDescent="0.25">
      <c r="O141" s="38" t="str">
        <v>Identity `Identity `Pricing not enabled`not found`not found</v>
      </c>
      <c r="P141" s="24" t="str">
        <v>Identity `Identity `Pricing not enabled`not found`not found</v>
      </c>
      <c r="Q141" s="25" t="str">
        <v>Identity `Identity `Pricing not enabled`not found`not found</v>
      </c>
      <c r="R141" s="26" t="str">
        <v>Identity `Identity `Pricing not enabled`not found`not found</v>
      </c>
      <c r="S141" t="s">
        <v>44</v>
      </c>
    </row>
    <row r="142" spans="15:19" x14ac:dyDescent="0.25">
      <c r="O142" s="38" t="str">
        <v>Identity `Identity `Pricing not enabled`not found`not found</v>
      </c>
      <c r="P142" s="24" t="str">
        <v>Identity `Identity `Pricing not enabled`not found`not found</v>
      </c>
      <c r="Q142" s="25" t="str">
        <v>Identity `Identity `Pricing not enabled`not found`not found</v>
      </c>
      <c r="R142" s="26" t="str">
        <v>Identity `Identity `Pricing not enabled`not found`not found</v>
      </c>
      <c r="S142" t="s">
        <v>44</v>
      </c>
    </row>
    <row r="143" spans="15:19" x14ac:dyDescent="0.25">
      <c r="O143" s="38" t="str">
        <v>Identity `Identity `Pricing not enabled`not found`not found</v>
      </c>
      <c r="P143" s="24" t="str">
        <v>Identity `Identity `Pricing not enabled`not found`not found</v>
      </c>
      <c r="Q143" s="25" t="str">
        <v>Identity `Identity `Pricing not enabled`not found`not found</v>
      </c>
      <c r="R143" s="26" t="str">
        <v>Identity `Identity `Pricing not enabled`not found`not found</v>
      </c>
      <c r="S143" t="s">
        <v>44</v>
      </c>
    </row>
    <row r="144" spans="15:19" x14ac:dyDescent="0.25">
      <c r="O144" s="38" t="str">
        <v>Identity `Identity `Pricing not enabled`not found`not found</v>
      </c>
      <c r="P144" s="24" t="str">
        <v>Identity `Identity `Pricing not enabled`not found`not found</v>
      </c>
      <c r="Q144" s="25" t="str">
        <v>Identity `Identity `Pricing not enabled`not found`not found</v>
      </c>
      <c r="R144" s="26" t="str">
        <v>Identity `Identity `Pricing not enabled`not found`not found</v>
      </c>
      <c r="S144" t="s">
        <v>44</v>
      </c>
    </row>
    <row r="145" spans="15:19" x14ac:dyDescent="0.25">
      <c r="O145" s="38" t="str">
        <v>Identity `Identity `Pricing not enabled`not found`not found</v>
      </c>
      <c r="P145" s="24" t="str">
        <v>Identity `Identity `Pricing not enabled`not found`not found</v>
      </c>
      <c r="Q145" s="25" t="str">
        <v>Identity `Identity `Pricing not enabled`not found`not found</v>
      </c>
      <c r="R145" s="26" t="str">
        <v>Identity `Identity `Pricing not enabled`not found`not found</v>
      </c>
      <c r="S145" t="s">
        <v>44</v>
      </c>
    </row>
    <row r="146" spans="15:19" x14ac:dyDescent="0.25">
      <c r="O146" s="38" t="str">
        <v>Identity `Identity `Pricing not enabled`not found`not found</v>
      </c>
      <c r="P146" s="24" t="str">
        <v>Identity `Identity `Pricing not enabled`not found`not found</v>
      </c>
      <c r="Q146" s="25" t="str">
        <v>Identity `Identity `Pricing not enabled`not found`not found</v>
      </c>
      <c r="R146" s="26" t="str">
        <v>Identity `Identity `Pricing not enabled`not found`not found</v>
      </c>
      <c r="S146" t="s">
        <v>44</v>
      </c>
    </row>
    <row r="147" spans="15:19" x14ac:dyDescent="0.25">
      <c r="O147" s="38" t="str">
        <v>Identity `Identity `Pricing not enabled`not found`not found</v>
      </c>
      <c r="P147" s="24" t="str">
        <v>Identity `Identity `Pricing not enabled`not found`not found</v>
      </c>
      <c r="Q147" s="25" t="str">
        <v>Identity `Identity `Pricing not enabled`not found`not found</v>
      </c>
      <c r="R147" s="26" t="str">
        <v>Identity `Identity `Pricing not enabled`not found`not found</v>
      </c>
      <c r="S147" t="s">
        <v>44</v>
      </c>
    </row>
    <row r="148" spans="15:19" x14ac:dyDescent="0.25">
      <c r="O148" s="38" t="str">
        <v>Identity `Identity `Pricing not enabled`not found`not found</v>
      </c>
      <c r="P148" s="24" t="str">
        <v>Identity `Identity `Pricing not enabled`not found`not found</v>
      </c>
      <c r="Q148" s="25" t="str">
        <v>Identity `Identity `Pricing not enabled`not found`not found</v>
      </c>
      <c r="R148" s="26" t="str">
        <v>Identity `Identity `Pricing not enabled`not found`not found</v>
      </c>
      <c r="S148" t="s">
        <v>44</v>
      </c>
    </row>
    <row r="149" spans="15:19" x14ac:dyDescent="0.25">
      <c r="O149" s="38" t="str">
        <v>Identity `Identity `Pricing not enabled`not found`not found</v>
      </c>
      <c r="P149" s="24" t="str">
        <v>Identity `Identity `Pricing not enabled`not found`not found</v>
      </c>
      <c r="Q149" s="25" t="str">
        <v>Identity `Identity `Pricing not enabled`not found`not found</v>
      </c>
      <c r="R149" s="26" t="str">
        <v>Identity `Identity `Pricing not enabled`not found`not found</v>
      </c>
      <c r="S149" t="s">
        <v>44</v>
      </c>
    </row>
    <row r="150" spans="15:19" x14ac:dyDescent="0.25">
      <c r="O150" s="38" t="str">
        <v>Identity `Identity `Pricing not enabled`not found`not found</v>
      </c>
      <c r="P150" s="24" t="str">
        <v>Identity `Identity `Pricing not enabled`not found`not found</v>
      </c>
      <c r="Q150" s="25" t="str">
        <v>Identity `Identity `Pricing not enabled`not found`not found</v>
      </c>
      <c r="R150" s="26" t="str">
        <v>Identity `Identity `Pricing not enabled`not found`not found</v>
      </c>
      <c r="S150" t="s">
        <v>44</v>
      </c>
    </row>
    <row r="151" spans="15:19" x14ac:dyDescent="0.25">
      <c r="O151" s="38" t="str">
        <v>Identity `Identity `Pricing not enabled`not found`not found</v>
      </c>
      <c r="P151" s="24" t="str">
        <v>Identity `Identity `Pricing not enabled`not found`not found</v>
      </c>
      <c r="Q151" s="25" t="str">
        <v>Identity `Identity `Pricing not enabled`not found`not found</v>
      </c>
      <c r="R151" s="26" t="str">
        <v>Identity `Identity `Pricing not enabled`not found`not found</v>
      </c>
      <c r="S151" t="s">
        <v>44</v>
      </c>
    </row>
    <row r="152" spans="15:19" x14ac:dyDescent="0.25">
      <c r="O152" s="38" t="str">
        <v>Identity `Identity `Pricing not enabled`not found`not found</v>
      </c>
      <c r="P152" s="24" t="str">
        <v>Identity `Identity `Pricing not enabled`not found`not found</v>
      </c>
      <c r="Q152" s="25" t="str">
        <v>Identity `Identity `Pricing not enabled`not found`not found</v>
      </c>
      <c r="R152" s="26" t="str">
        <v>Identity `Identity `Pricing not enabled`not found`not found</v>
      </c>
      <c r="S152" t="s">
        <v>44</v>
      </c>
    </row>
    <row r="153" spans="15:19" x14ac:dyDescent="0.25">
      <c r="O153" s="38" t="str">
        <v>Identity `Identity `Pricing not enabled`not found`not found</v>
      </c>
      <c r="P153" s="24" t="str">
        <v>Identity `Identity `Pricing not enabled`not found`not found</v>
      </c>
      <c r="Q153" s="25" t="str">
        <v>Identity `Identity `Pricing not enabled`not found`not found</v>
      </c>
      <c r="R153" s="26" t="str">
        <v>Identity `Identity `Pricing not enabled`not found`not found</v>
      </c>
      <c r="S153" t="s">
        <v>44</v>
      </c>
    </row>
    <row r="154" spans="15:19" x14ac:dyDescent="0.25">
      <c r="O154" s="38" t="str">
        <v>Identity `Identity `Pricing not enabled`not found`not found</v>
      </c>
      <c r="P154" s="24" t="str">
        <v>Identity `Identity `Pricing not enabled`not found`not found</v>
      </c>
      <c r="Q154" s="25" t="str">
        <v>Identity `Identity `Pricing not enabled`not found`not found</v>
      </c>
      <c r="R154" s="26" t="str">
        <v>Identity `Identity `Pricing not enabled`not found`not found</v>
      </c>
      <c r="S154" t="s">
        <v>44</v>
      </c>
    </row>
    <row r="155" spans="15:19" x14ac:dyDescent="0.25">
      <c r="O155" s="38" t="str">
        <v>Identity `Identity `Pricing not enabled`not found`not found</v>
      </c>
      <c r="P155" s="24" t="str">
        <v>Identity `Identity `Pricing not enabled`not found`not found</v>
      </c>
      <c r="Q155" s="25" t="str">
        <v>Identity `Identity `Pricing not enabled`not found`not found</v>
      </c>
      <c r="R155" s="26" t="str">
        <v>Identity `Identity `Pricing not enabled`not found`not found</v>
      </c>
      <c r="S155" t="s">
        <v>44</v>
      </c>
    </row>
    <row r="156" spans="15:19" x14ac:dyDescent="0.25">
      <c r="O156" s="38" t="str">
        <v>Identity `Identity `Pricing not enabled`not found`not found</v>
      </c>
      <c r="P156" s="24" t="str">
        <v>Identity `Identity `Pricing not enabled`not found`not found</v>
      </c>
      <c r="Q156" s="25" t="str">
        <v>Identity `Identity `Pricing not enabled`not found`not found</v>
      </c>
      <c r="R156" s="26" t="str">
        <v>Identity `Identity `Pricing not enabled`not found`not found</v>
      </c>
      <c r="S156" t="s">
        <v>44</v>
      </c>
    </row>
    <row r="157" spans="15:19" x14ac:dyDescent="0.25">
      <c r="O157" s="38" t="str">
        <v>Identity `Identity `Pricing not enabled`not found`not found</v>
      </c>
      <c r="P157" s="24" t="str">
        <v>Identity `Identity `Pricing not enabled`not found`not found</v>
      </c>
      <c r="Q157" s="25" t="str">
        <v>Identity `Identity `Pricing not enabled`not found`not found</v>
      </c>
      <c r="R157" s="26" t="str">
        <v>Identity `Identity `Pricing not enabled`not found`not found</v>
      </c>
      <c r="S157" t="s">
        <v>44</v>
      </c>
    </row>
    <row r="158" spans="15:19" x14ac:dyDescent="0.25">
      <c r="O158" s="38" t="str">
        <v>Identity `Identity `Pricing not enabled`not found`not found</v>
      </c>
      <c r="P158" s="24" t="str">
        <v>Identity `Identity `Pricing not enabled`not found`not found</v>
      </c>
      <c r="Q158" s="25" t="str">
        <v>Identity `Identity `Pricing not enabled`not found`not found</v>
      </c>
      <c r="R158" s="26" t="str">
        <v>Identity `Identity `Pricing not enabled`not found`not found</v>
      </c>
      <c r="S158" t="s">
        <v>44</v>
      </c>
    </row>
    <row r="159" spans="15:19" x14ac:dyDescent="0.25">
      <c r="O159" s="38" t="str">
        <v>Identity `Identity `Pricing not enabled`not found`not found</v>
      </c>
      <c r="P159" s="24" t="str">
        <v>Identity `Identity `Pricing not enabled`not found`not found</v>
      </c>
      <c r="Q159" s="25" t="str">
        <v>Identity `Identity `Pricing not enabled`not found`not found</v>
      </c>
      <c r="R159" s="26" t="str">
        <v>Identity `Identity `Pricing not enabled`not found`not found</v>
      </c>
      <c r="S159" t="s">
        <v>44</v>
      </c>
    </row>
    <row r="160" spans="15:19" x14ac:dyDescent="0.25">
      <c r="O160" s="38" t="str">
        <v>Identity `Identity `Pricing not enabled`not found`not found</v>
      </c>
      <c r="P160" s="24" t="str">
        <v>Identity `Identity `Pricing not enabled`not found`not found</v>
      </c>
      <c r="Q160" s="25" t="str">
        <v>Identity `Identity `Pricing not enabled`not found`not found</v>
      </c>
      <c r="R160" s="26" t="str">
        <v>Identity `Identity `Pricing not enabled`not found`not found</v>
      </c>
      <c r="S160" t="s">
        <v>44</v>
      </c>
    </row>
    <row r="161" spans="15:19" x14ac:dyDescent="0.25">
      <c r="O161" s="38" t="str">
        <v>Identity `Identity `Pricing not enabled`not found`not found</v>
      </c>
      <c r="P161" s="24" t="str">
        <v>Identity `Identity `Pricing not enabled`not found`not found</v>
      </c>
      <c r="Q161" s="25" t="str">
        <v>Identity `Identity `Pricing not enabled`not found`not found</v>
      </c>
      <c r="R161" s="26" t="str">
        <v>Identity `Identity `Pricing not enabled`not found`not found</v>
      </c>
      <c r="S161" t="s">
        <v>44</v>
      </c>
    </row>
    <row r="162" spans="15:19" x14ac:dyDescent="0.25">
      <c r="O162" s="38" t="str">
        <v>Identity `Identity `Pricing not enabled`not found`not found</v>
      </c>
      <c r="P162" s="24" t="str">
        <v>Identity `Identity `Pricing not enabled`not found`not found</v>
      </c>
      <c r="Q162" s="25" t="str">
        <v>Identity `Identity `Pricing not enabled`not found`not found</v>
      </c>
      <c r="R162" s="26" t="str">
        <v>Identity `Identity `Pricing not enabled`not found`not found</v>
      </c>
      <c r="S162" t="s">
        <v>44</v>
      </c>
    </row>
    <row r="163" spans="15:19" x14ac:dyDescent="0.25">
      <c r="O163" s="38" t="str">
        <v>Identity `Identity `Pricing not enabled`not found`not found</v>
      </c>
      <c r="P163" s="24" t="str">
        <v>Identity `Identity `Pricing not enabled`not found`not found</v>
      </c>
      <c r="Q163" s="25" t="str">
        <v>Identity `Identity `Pricing not enabled`not found`not found</v>
      </c>
      <c r="R163" s="26" t="str">
        <v>Identity `Identity `Pricing not enabled`not found`not found</v>
      </c>
      <c r="S163" t="s">
        <v>44</v>
      </c>
    </row>
    <row r="164" spans="15:19" x14ac:dyDescent="0.25">
      <c r="O164" s="38" t="str">
        <v>Identity `Identity `Pricing not enabled`not found`not found</v>
      </c>
      <c r="P164" s="24" t="str">
        <v>Identity `Identity `Pricing not enabled`not found`not found</v>
      </c>
      <c r="Q164" s="25" t="str">
        <v>Identity `Identity `Pricing not enabled`not found`not found</v>
      </c>
      <c r="R164" s="26" t="str">
        <v>Identity `Identity `Pricing not enabled`not found`not found</v>
      </c>
      <c r="S164" t="s">
        <v>44</v>
      </c>
    </row>
    <row r="165" spans="15:19" x14ac:dyDescent="0.25">
      <c r="O165" s="38" t="str">
        <v>Identity `Identity `Pricing not enabled`not found`not found</v>
      </c>
      <c r="P165" s="24" t="str">
        <v>Identity `Identity `Pricing not enabled`not found`not found</v>
      </c>
      <c r="Q165" s="25" t="str">
        <v>Identity `Identity `Pricing not enabled`not found`not found</v>
      </c>
      <c r="R165" s="26" t="str">
        <v>Identity `Identity `Pricing not enabled`not found`not found</v>
      </c>
      <c r="S165" t="s">
        <v>44</v>
      </c>
    </row>
    <row r="166" spans="15:19" x14ac:dyDescent="0.25">
      <c r="O166" s="38" t="str">
        <v>Identity `Identity `Pricing not enabled`not found`not found</v>
      </c>
      <c r="P166" s="24" t="str">
        <v>Identity `Identity `Pricing not enabled`not found`not found</v>
      </c>
      <c r="Q166" s="25" t="str">
        <v>Identity `Identity `Pricing not enabled`not found`not found</v>
      </c>
      <c r="R166" s="26" t="str">
        <v>Identity `Identity `Pricing not enabled`not found`not found</v>
      </c>
      <c r="S166" t="s">
        <v>44</v>
      </c>
    </row>
    <row r="167" spans="15:19" x14ac:dyDescent="0.25">
      <c r="O167" s="38" t="str">
        <v>Identity `Identity `Pricing not enabled`not found`not found</v>
      </c>
      <c r="P167" s="24" t="str">
        <v>Identity `Identity `Pricing not enabled`not found`not found</v>
      </c>
      <c r="Q167" s="25" t="str">
        <v>Identity `Identity `Pricing not enabled`not found`not found</v>
      </c>
      <c r="R167" s="26" t="str">
        <v>Identity `Identity `Pricing not enabled`not found`not found</v>
      </c>
      <c r="S167" t="s">
        <v>44</v>
      </c>
    </row>
    <row r="168" spans="15:19" x14ac:dyDescent="0.25">
      <c r="O168" s="38" t="str">
        <v>Identity `Identity `Pricing not enabled`not found`not found</v>
      </c>
      <c r="P168" s="24" t="str">
        <v>Identity `Identity `Pricing not enabled`not found`not found</v>
      </c>
      <c r="Q168" s="25" t="str">
        <v>Identity `Identity `Pricing not enabled`not found`not found</v>
      </c>
      <c r="R168" s="26" t="str">
        <v>Identity `Identity `Pricing not enabled`not found`not found</v>
      </c>
      <c r="S168" t="s">
        <v>44</v>
      </c>
    </row>
    <row r="169" spans="15:19" x14ac:dyDescent="0.25">
      <c r="O169" s="38" t="str">
        <v>Identity `Identity `Pricing not enabled`not found`not found</v>
      </c>
      <c r="P169" s="24" t="str">
        <v>Identity `Identity `Pricing not enabled`not found`not found</v>
      </c>
      <c r="Q169" s="25" t="str">
        <v>Identity `Identity `Pricing not enabled`not found`not found</v>
      </c>
      <c r="R169" s="26" t="str">
        <v>Identity `Identity `Pricing not enabled`not found`not found</v>
      </c>
      <c r="S169" t="s">
        <v>44</v>
      </c>
    </row>
    <row r="170" spans="15:19" x14ac:dyDescent="0.25">
      <c r="O170" s="38" t="str">
        <v>Identity `Identity `Pricing not enabled`not found`not found</v>
      </c>
      <c r="P170" s="24" t="str">
        <v>Identity `Identity `Pricing not enabled`not found`not found</v>
      </c>
      <c r="Q170" s="25" t="str">
        <v>Identity `Identity `Pricing not enabled`not found`not found</v>
      </c>
      <c r="R170" s="26" t="str">
        <v>Identity `Identity `Pricing not enabled`not found`not found</v>
      </c>
      <c r="S170" t="s">
        <v>44</v>
      </c>
    </row>
    <row r="171" spans="15:19" x14ac:dyDescent="0.25">
      <c r="O171" s="38" t="str">
        <v>Identity `Identity `Pricing not enabled`not found`not found</v>
      </c>
      <c r="P171" s="24" t="str">
        <v>Identity `Identity `Pricing not enabled`not found`not found</v>
      </c>
      <c r="Q171" s="25" t="str">
        <v>Identity `Identity `Pricing not enabled`not found`not found</v>
      </c>
      <c r="R171" s="26" t="str">
        <v>Identity `Identity `Pricing not enabled`not found`not found</v>
      </c>
      <c r="S171" t="s">
        <v>44</v>
      </c>
    </row>
    <row r="172" spans="15:19" x14ac:dyDescent="0.25">
      <c r="O172" s="38" t="str">
        <v>Identity `Identity `Pricing not enabled`not found`not found</v>
      </c>
      <c r="P172" s="24" t="str">
        <v>Identity `Identity `Pricing not enabled`not found`not found</v>
      </c>
      <c r="Q172" s="25" t="str">
        <v>Identity `Identity `Pricing not enabled`not found`not found</v>
      </c>
      <c r="R172" s="26" t="str">
        <v>Identity `Identity `Pricing not enabled`not found`not found</v>
      </c>
      <c r="S172" t="s">
        <v>44</v>
      </c>
    </row>
    <row r="173" spans="15:19" x14ac:dyDescent="0.25">
      <c r="O173" s="38" t="str">
        <v>Identity `Identity `Pricing not enabled`not found`not found</v>
      </c>
      <c r="P173" s="24" t="str">
        <v>Identity `Identity `Pricing not enabled`not found`not found</v>
      </c>
      <c r="Q173" s="25" t="str">
        <v>Identity `Identity `Pricing not enabled`not found`not found</v>
      </c>
      <c r="R173" s="26" t="str">
        <v>Identity `Identity `Pricing not enabled`not found`not found</v>
      </c>
      <c r="S173" t="s">
        <v>44</v>
      </c>
    </row>
    <row r="174" spans="15:19" x14ac:dyDescent="0.25">
      <c r="O174" s="38" t="str">
        <v>Identity `Identity `Pricing not enabled`not found`not found</v>
      </c>
      <c r="P174" s="24" t="str">
        <v>Identity `Identity `Pricing not enabled`not found`not found</v>
      </c>
      <c r="Q174" s="25" t="str">
        <v>Identity `Identity `Pricing not enabled`not found`not found</v>
      </c>
      <c r="R174" s="26" t="str">
        <v>Identity `Identity `Pricing not enabled`not found`not found</v>
      </c>
      <c r="S174" t="s">
        <v>44</v>
      </c>
    </row>
    <row r="175" spans="15:19" x14ac:dyDescent="0.25">
      <c r="O175" s="38" t="str">
        <v>Identity `Identity `Pricing not enabled`not found`not found</v>
      </c>
      <c r="P175" s="24" t="str">
        <v>Identity `Identity `Pricing not enabled`not found`not found</v>
      </c>
      <c r="Q175" s="25" t="str">
        <v>Identity `Identity `Pricing not enabled`not found`not found</v>
      </c>
      <c r="R175" s="26" t="str">
        <v>Identity `Identity `Pricing not enabled`not found`not found</v>
      </c>
      <c r="S175" t="s">
        <v>44</v>
      </c>
    </row>
    <row r="176" spans="15:19" x14ac:dyDescent="0.25">
      <c r="O176" s="38" t="str">
        <v>Identity `Identity `Pricing not enabled`not found`not found</v>
      </c>
      <c r="P176" s="24" t="str">
        <v>Identity `Identity `Pricing not enabled`not found`not found</v>
      </c>
      <c r="Q176" s="25" t="str">
        <v>Identity `Identity `Pricing not enabled`not found`not found</v>
      </c>
      <c r="R176" s="26" t="str">
        <v>Identity `Identity `Pricing not enabled`not found`not found</v>
      </c>
      <c r="S176" t="s">
        <v>44</v>
      </c>
    </row>
    <row r="177" spans="15:19" x14ac:dyDescent="0.25">
      <c r="O177" s="38" t="str">
        <v>Identity `Identity `Pricing not enabled`not found`not found</v>
      </c>
      <c r="P177" s="24" t="str">
        <v>Identity `Identity `Pricing not enabled`not found`not found</v>
      </c>
      <c r="Q177" s="25" t="str">
        <v>Identity `Identity `Pricing not enabled`not found`not found</v>
      </c>
      <c r="R177" s="26" t="str">
        <v>Identity `Identity `Pricing not enabled`not found`not found</v>
      </c>
      <c r="S177" t="s">
        <v>44</v>
      </c>
    </row>
    <row r="178" spans="15:19" x14ac:dyDescent="0.25">
      <c r="O178" s="38" t="str">
        <v>Identity `Identity `Pricing not enabled`not found`not found</v>
      </c>
      <c r="P178" s="24" t="str">
        <v>Identity `Identity `Pricing not enabled`not found`not found</v>
      </c>
      <c r="Q178" s="25" t="str">
        <v>Identity `Identity `Pricing not enabled`not found`not found</v>
      </c>
      <c r="R178" s="26" t="str">
        <v>Identity `Identity `Pricing not enabled`not found`not found</v>
      </c>
      <c r="S178" t="s">
        <v>44</v>
      </c>
    </row>
    <row r="179" spans="15:19" x14ac:dyDescent="0.25">
      <c r="O179" s="38" t="str">
        <v>Identity `Identity `Pricing not enabled`not found`not found</v>
      </c>
      <c r="P179" s="24" t="str">
        <v>Identity `Identity `Pricing not enabled`not found`not found</v>
      </c>
      <c r="Q179" s="25" t="str">
        <v>Identity `Identity `Pricing not enabled`not found`not found</v>
      </c>
      <c r="R179" s="26" t="str">
        <v>Identity `Identity `Pricing not enabled`not found`not found</v>
      </c>
      <c r="S179" t="s">
        <v>44</v>
      </c>
    </row>
    <row r="180" spans="15:19" x14ac:dyDescent="0.25">
      <c r="O180" s="38" t="str">
        <v>Identity `Identity `Pricing not enabled`not found`not found</v>
      </c>
      <c r="P180" s="24" t="str">
        <v>Identity `Identity `Pricing not enabled`not found`not found</v>
      </c>
      <c r="Q180" s="25" t="str">
        <v>Identity `Identity `Pricing not enabled`not found`not found</v>
      </c>
      <c r="R180" s="26" t="str">
        <v>Identity `Identity `Pricing not enabled`not found`not found</v>
      </c>
      <c r="S180" t="s">
        <v>44</v>
      </c>
    </row>
    <row r="181" spans="15:19" x14ac:dyDescent="0.25">
      <c r="O181" s="38" t="str">
        <v>Identity `Identity `Pricing not enabled`not found`not found</v>
      </c>
      <c r="P181" s="24" t="str">
        <v>Identity `Identity `Pricing not enabled`not found`not found</v>
      </c>
      <c r="Q181" s="25" t="str">
        <v>Identity `Identity `Pricing not enabled`not found`not found</v>
      </c>
      <c r="R181" s="26" t="str">
        <v>Identity `Identity `Pricing not enabled`not found`not found</v>
      </c>
      <c r="S181" t="s">
        <v>44</v>
      </c>
    </row>
    <row r="182" spans="15:19" x14ac:dyDescent="0.25">
      <c r="O182" s="38" t="str">
        <v>Identity `Identity `Pricing not enabled`not found`not found</v>
      </c>
      <c r="P182" s="24" t="str">
        <v>Identity `Identity `Pricing not enabled`not found`not found</v>
      </c>
      <c r="Q182" s="25" t="str">
        <v>Identity `Identity `Pricing not enabled`not found`not found</v>
      </c>
      <c r="R182" s="26" t="str">
        <v>Identity `Identity `Pricing not enabled`not found`not found</v>
      </c>
      <c r="S182" t="s">
        <v>44</v>
      </c>
    </row>
    <row r="183" spans="15:19" x14ac:dyDescent="0.25">
      <c r="O183" s="38" t="str">
        <v>Identity `Identity `Pricing not enabled`not found`not found</v>
      </c>
      <c r="P183" s="24" t="str">
        <v>Identity `Identity `Pricing not enabled`not found`not found</v>
      </c>
      <c r="Q183" s="25" t="str">
        <v>Identity `Identity `Pricing not enabled`not found`not found</v>
      </c>
      <c r="R183" s="26" t="str">
        <v>Identity `Identity `Pricing not enabled`not found`not found</v>
      </c>
      <c r="S183" t="s">
        <v>44</v>
      </c>
    </row>
    <row r="184" spans="15:19" x14ac:dyDescent="0.25">
      <c r="O184" s="38" t="str">
        <v>Identity `Identity `Pricing not enabled`not found`not found</v>
      </c>
      <c r="P184" s="24" t="str">
        <v>Identity `Identity `Pricing not enabled`not found`not found</v>
      </c>
      <c r="Q184" s="25" t="str">
        <v>Identity `Identity `Pricing not enabled`not found`not found</v>
      </c>
      <c r="R184" s="26" t="str">
        <v>Identity `Identity `Pricing not enabled`not found`not found</v>
      </c>
      <c r="S184" t="s">
        <v>44</v>
      </c>
    </row>
    <row r="185" spans="15:19" x14ac:dyDescent="0.25">
      <c r="O185" s="38" t="str">
        <v>Identity `Identity `Pricing not enabled`not found`not found</v>
      </c>
      <c r="P185" s="24" t="str">
        <v>Identity `Identity `Pricing not enabled`not found`not found</v>
      </c>
      <c r="Q185" s="25" t="str">
        <v>Identity `Identity `Pricing not enabled`not found`not found</v>
      </c>
      <c r="R185" s="26" t="str">
        <v>Identity `Identity `Pricing not enabled`not found`not found</v>
      </c>
      <c r="S185" t="s">
        <v>44</v>
      </c>
    </row>
    <row r="186" spans="15:19" x14ac:dyDescent="0.25">
      <c r="O186" s="38" t="str">
        <v>Identity `Identity `Pricing not enabled`not found`not found</v>
      </c>
      <c r="P186" s="24" t="str">
        <v>Identity `Identity `Pricing not enabled`not found`not found</v>
      </c>
      <c r="Q186" s="25" t="str">
        <v>Identity `Identity `Pricing not enabled`not found`not found</v>
      </c>
      <c r="R186" s="26" t="str">
        <v>Identity `Identity `Pricing not enabled`not found`not found</v>
      </c>
      <c r="S186" t="s">
        <v>44</v>
      </c>
    </row>
    <row r="187" spans="15:19" x14ac:dyDescent="0.25">
      <c r="O187" s="38" t="str">
        <v>Identity `Identity `Pricing not enabled`not found`not found</v>
      </c>
      <c r="P187" s="24" t="str">
        <v>Identity `Identity `Pricing not enabled`not found`not found</v>
      </c>
      <c r="Q187" s="25" t="str">
        <v>Identity `Identity `Pricing not enabled`not found`not found</v>
      </c>
      <c r="R187" s="26" t="str">
        <v>Identity `Identity `Pricing not enabled`not found`not found</v>
      </c>
      <c r="S187" t="s">
        <v>44</v>
      </c>
    </row>
    <row r="188" spans="15:19" x14ac:dyDescent="0.25">
      <c r="O188" s="38" t="str">
        <v>Identity `Identity `Pricing not enabled`not found`not found</v>
      </c>
      <c r="P188" s="24" t="str">
        <v>Identity `Identity `Pricing not enabled`not found`not found</v>
      </c>
      <c r="Q188" s="25" t="str">
        <v>Identity `Identity `Pricing not enabled`not found`not found</v>
      </c>
      <c r="R188" s="26" t="str">
        <v>Identity `Identity `Pricing not enabled`not found`not found</v>
      </c>
      <c r="S188" t="s">
        <v>44</v>
      </c>
    </row>
    <row r="189" spans="15:19" x14ac:dyDescent="0.25">
      <c r="O189" s="38" t="str">
        <v>Identity `Identity `Pricing not enabled`not found`not found</v>
      </c>
      <c r="P189" s="24" t="str">
        <v>Identity `Identity `Pricing not enabled`not found`not found</v>
      </c>
      <c r="Q189" s="25" t="str">
        <v>Identity `Identity `Pricing not enabled`not found`not found</v>
      </c>
      <c r="R189" s="26" t="str">
        <v>Identity `Identity `Pricing not enabled`not found`not found</v>
      </c>
      <c r="S189" t="s">
        <v>44</v>
      </c>
    </row>
    <row r="190" spans="15:19" x14ac:dyDescent="0.25">
      <c r="O190" s="38" t="str">
        <v>Identity `Identity `Pricing not enabled`not found`not found</v>
      </c>
      <c r="P190" s="24" t="str">
        <v>Identity `Identity `Pricing not enabled`not found`not found</v>
      </c>
      <c r="Q190" s="25" t="str">
        <v>Identity `Identity `Pricing not enabled`not found`not found</v>
      </c>
      <c r="R190" s="26" t="str">
        <v>Identity `Identity `Pricing not enabled`not found`not found</v>
      </c>
      <c r="S190" t="s">
        <v>44</v>
      </c>
    </row>
    <row r="191" spans="15:19" x14ac:dyDescent="0.25">
      <c r="O191" s="38" t="str">
        <v>Identity `Identity `Pricing not enabled`not found`not found</v>
      </c>
      <c r="P191" s="24" t="str">
        <v>Identity `Identity `Pricing not enabled`not found`not found</v>
      </c>
      <c r="Q191" s="25" t="str">
        <v>Identity `Identity `Pricing not enabled`not found`not found</v>
      </c>
      <c r="R191" s="26" t="str">
        <v>Identity `Identity `Pricing not enabled`not found`not found</v>
      </c>
      <c r="S191" t="s">
        <v>44</v>
      </c>
    </row>
    <row r="192" spans="15:19" x14ac:dyDescent="0.25">
      <c r="O192" s="38" t="str">
        <v>Identity `Identity `Pricing not enabled`not found`not found</v>
      </c>
      <c r="P192" s="24" t="str">
        <v>Identity `Identity `Pricing not enabled`not found`not found</v>
      </c>
      <c r="Q192" s="25" t="str">
        <v>Identity `Identity `Pricing not enabled`not found`not found</v>
      </c>
      <c r="R192" s="26" t="str">
        <v>Identity `Identity `Pricing not enabled`not found`not found</v>
      </c>
      <c r="S192" t="s">
        <v>44</v>
      </c>
    </row>
    <row r="193" spans="15:19" x14ac:dyDescent="0.25">
      <c r="O193" s="38" t="str">
        <v>Identity `Identity `Pricing not enabled`not found`not found</v>
      </c>
      <c r="P193" s="24" t="str">
        <v>Identity `Identity `Pricing not enabled`not found`not found</v>
      </c>
      <c r="Q193" s="25" t="str">
        <v>Identity `Identity `Pricing not enabled`not found`not found</v>
      </c>
      <c r="R193" s="26" t="str">
        <v>Identity `Identity `Pricing not enabled`not found`not found</v>
      </c>
      <c r="S193" t="s">
        <v>44</v>
      </c>
    </row>
    <row r="194" spans="15:19" x14ac:dyDescent="0.25">
      <c r="O194" s="38" t="str">
        <v>Identity `Identity `Pricing not enabled`not found`not found</v>
      </c>
      <c r="P194" s="24" t="str">
        <v>Identity `Identity `Pricing not enabled`not found`not found</v>
      </c>
      <c r="Q194" s="25" t="str">
        <v>Identity `Identity `Pricing not enabled`not found`not found</v>
      </c>
      <c r="R194" s="26" t="str">
        <v>Identity `Identity `Pricing not enabled`not found`not found</v>
      </c>
      <c r="S194" t="s">
        <v>44</v>
      </c>
    </row>
    <row r="195" spans="15:19" x14ac:dyDescent="0.25">
      <c r="O195" s="38" t="str">
        <v>Identity `Identity `Pricing not enabled`not found`not found</v>
      </c>
      <c r="P195" s="24" t="str">
        <v>Identity `Identity `Pricing not enabled`not found`not found</v>
      </c>
      <c r="Q195" s="25" t="str">
        <v>Identity `Identity `Pricing not enabled`not found`not found</v>
      </c>
      <c r="R195" s="26" t="str">
        <v>Identity `Identity `Pricing not enabled`not found`not found</v>
      </c>
      <c r="S195" t="s">
        <v>44</v>
      </c>
    </row>
    <row r="196" spans="15:19" x14ac:dyDescent="0.25">
      <c r="O196" s="38" t="str">
        <v>Identity `Identity `Pricing not enabled`not found`not found</v>
      </c>
      <c r="P196" s="24" t="str">
        <v>Identity `Identity `Pricing not enabled`not found`not found</v>
      </c>
      <c r="Q196" s="25" t="str">
        <v>Identity `Identity `Pricing not enabled`not found`not found</v>
      </c>
      <c r="R196" s="26" t="str">
        <v>Identity `Identity `Pricing not enabled`not found`not found</v>
      </c>
      <c r="S196" t="s">
        <v>44</v>
      </c>
    </row>
    <row r="197" spans="15:19" x14ac:dyDescent="0.25">
      <c r="O197" s="38" t="str">
        <v>Identity `Identity `Pricing not enabled`not found`not found</v>
      </c>
      <c r="P197" s="24" t="str">
        <v>Identity `Identity `Pricing not enabled`not found`not found</v>
      </c>
      <c r="Q197" s="25" t="str">
        <v>Identity `Identity `Pricing not enabled`not found`not found</v>
      </c>
      <c r="R197" s="26" t="str">
        <v>Identity `Identity `Pricing not enabled`not found`not found</v>
      </c>
      <c r="S197" t="s">
        <v>44</v>
      </c>
    </row>
    <row r="198" spans="15:19" x14ac:dyDescent="0.25">
      <c r="O198" s="38" t="str">
        <v>Identity `Identity `Pricing not enabled`not found`not found</v>
      </c>
      <c r="P198" s="24" t="str">
        <v>Identity `Identity `Pricing not enabled`not found`not found</v>
      </c>
      <c r="Q198" s="25" t="str">
        <v>Identity `Identity `Pricing not enabled`not found`not found</v>
      </c>
      <c r="R198" s="26" t="str">
        <v>Identity `Identity `Pricing not enabled`not found`not found</v>
      </c>
      <c r="S198" t="s">
        <v>44</v>
      </c>
    </row>
    <row r="199" spans="15:19" x14ac:dyDescent="0.25">
      <c r="O199" s="38" t="str">
        <v>Identity `Identity `Pricing not enabled`not found`not found</v>
      </c>
      <c r="P199" s="24" t="str">
        <v>Identity `Identity `Pricing not enabled`not found`not found</v>
      </c>
      <c r="Q199" s="25" t="str">
        <v>Identity `Identity `Pricing not enabled`not found`not found</v>
      </c>
      <c r="R199" s="26" t="str">
        <v>Identity `Identity `Pricing not enabled`not found`not found</v>
      </c>
      <c r="S199" t="s">
        <v>44</v>
      </c>
    </row>
    <row r="200" spans="15:19" x14ac:dyDescent="0.25">
      <c r="O200" s="38" t="str">
        <v>Identity `Identity `Pricing not enabled`not found`not found</v>
      </c>
      <c r="P200" s="24" t="str">
        <v>Identity `Identity `Pricing not enabled`not found`not found</v>
      </c>
      <c r="Q200" s="25" t="str">
        <v>Identity `Identity `Pricing not enabled`not found`not found</v>
      </c>
      <c r="R200" s="26" t="str">
        <v>Identity `Identity `Pricing not enabled`not found`not found</v>
      </c>
      <c r="S200" t="s">
        <v>44</v>
      </c>
    </row>
    <row r="201" spans="15:19" x14ac:dyDescent="0.25">
      <c r="O201" s="38" t="str">
        <v>Identity `Identity `Pricing not enabled`not found`not found</v>
      </c>
      <c r="P201" s="24" t="str">
        <v>Identity `Identity `Pricing not enabled`not found`not found</v>
      </c>
      <c r="Q201" s="25" t="str">
        <v>Identity `Identity `Pricing not enabled`not found`not found</v>
      </c>
      <c r="R201" s="26" t="str">
        <v>Identity `Identity `Pricing not enabled`not found`not found</v>
      </c>
      <c r="S201" t="s">
        <v>44</v>
      </c>
    </row>
    <row r="202" spans="15:19" x14ac:dyDescent="0.25">
      <c r="O202" s="38" t="str">
        <v>Identity `Identity `Pricing not enabled`not found`not found</v>
      </c>
      <c r="P202" s="24" t="str">
        <v>Identity `Identity `Pricing not enabled`not found`not found</v>
      </c>
      <c r="Q202" s="25" t="str">
        <v>Identity `Identity `Pricing not enabled`not found`not found</v>
      </c>
      <c r="R202" s="26" t="str">
        <v>Identity `Identity `Pricing not enabled`not found`not found</v>
      </c>
      <c r="S202" t="s">
        <v>44</v>
      </c>
    </row>
    <row r="203" spans="15:19" x14ac:dyDescent="0.25">
      <c r="O203" s="39" t="str">
        <v>Identity `Identity `Pricing not enabled`not found`not found</v>
      </c>
      <c r="P203" s="27" t="str">
        <v>Identity `Identity `Pricing not enabled`not found`not found</v>
      </c>
      <c r="Q203" s="28" t="str">
        <v>Identity `Identity `Pricing not enabled`not found`not found</v>
      </c>
      <c r="R203" s="29" t="str">
        <v>Identity `Identity `Pricing not enabled`not found`not found</v>
      </c>
      <c r="S203" t="s">
        <v>44</v>
      </c>
    </row>
  </sheetData>
  <mergeCells count="5">
    <mergeCell ref="O1:R1"/>
    <mergeCell ref="B2:L2"/>
    <mergeCell ref="P2:R2"/>
    <mergeCell ref="B3:D3"/>
    <mergeCell ref="C12:D12"/>
  </mergeCells>
  <dataValidations count="3">
    <dataValidation type="list" allowBlank="1" showInputMessage="1" showErrorMessage="1" sqref="H6 J6 L6">
      <formula1>"Call, Put, BinaryCall, BinaryPut, Forward"</formula1>
    </dataValidation>
    <dataValidation type="list" allowBlank="1" showInputMessage="1" showErrorMessage="1" sqref="H13">
      <formula1>"Explicit, ExplicitRichardson"</formula1>
    </dataValidation>
    <dataValidation type="list" allowBlank="1" showInputMessage="1" showErrorMessage="1" sqref="D5">
      <formula1>"On, Off"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Calculations (Binary Call)</vt:lpstr>
      <vt:lpstr>Hedging (Binary Call)</vt:lpstr>
      <vt:lpstr>Calculations (Call)</vt:lpstr>
      <vt:lpstr>Calculations (Calendar Spread)</vt:lpstr>
      <vt:lpstr>Hedging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2012-11-29T14:49:59Z</dcterms:created>
  <dcterms:modified xsi:type="dcterms:W3CDTF">2013-01-21T04:29:13Z</dcterms:modified>
</cp:coreProperties>
</file>