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1660" yWindow="880" windowWidth="25600" windowHeight="16060" tabRatio="341" activeTab="2"/>
  </bookViews>
  <sheets>
    <sheet name="Product Backlog" sheetId="1" r:id="rId1"/>
    <sheet name="Sprint Backlog" sheetId="2" r:id="rId2"/>
    <sheet name="Burndown Chart" sheetId="3" r:id="rId3"/>
  </sheets>
  <definedNames>
    <definedName name="_xlnm._FilterDatabase" localSheetId="1" hidden="1">'Sprint Backlog'!$A$1:$K$36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3" l="1"/>
  <c r="F38" i="3"/>
  <c r="G38" i="3"/>
  <c r="H38" i="3"/>
  <c r="I38" i="3"/>
  <c r="J38" i="3"/>
  <c r="K38" i="3"/>
  <c r="L38" i="3"/>
  <c r="M38" i="3"/>
  <c r="N38" i="3"/>
  <c r="O38" i="3"/>
  <c r="P38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9" i="3"/>
  <c r="C40" i="3"/>
  <c r="I40" i="3"/>
  <c r="J40" i="3"/>
  <c r="K40" i="3"/>
  <c r="L40" i="3"/>
  <c r="M40" i="3"/>
  <c r="N40" i="3"/>
  <c r="O40" i="3"/>
  <c r="P40" i="3"/>
  <c r="H40" i="3"/>
  <c r="E39" i="3"/>
  <c r="F39" i="3"/>
  <c r="G39" i="3"/>
  <c r="H39" i="3"/>
  <c r="I39" i="3"/>
  <c r="J39" i="3"/>
  <c r="K39" i="3"/>
  <c r="L39" i="3"/>
  <c r="M39" i="3"/>
  <c r="N39" i="3"/>
  <c r="O39" i="3"/>
  <c r="P39" i="3"/>
  <c r="D3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</calcChain>
</file>

<file path=xl/sharedStrings.xml><?xml version="1.0" encoding="utf-8"?>
<sst xmlns="http://schemas.openxmlformats.org/spreadsheetml/2006/main" count="269" uniqueCount="131">
  <si>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</si>
  <si>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</si>
  <si>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</si>
  <si>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</si>
  <si>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</si>
  <si>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</si>
  <si>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</si>
  <si>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</si>
  <si>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Conduct a patient session</t>
  </si>
  <si>
    <t>A patient needs a session, so a sessions needs to be scheduled, opened, notes have to be added to the session and the session needs to be closed</t>
  </si>
  <si>
    <t>high</t>
  </si>
  <si>
    <t>6h</t>
  </si>
  <si>
    <t>0h</t>
  </si>
  <si>
    <t>waiting</t>
  </si>
  <si>
    <t>Prescribe medication to patient</t>
  </si>
  <si>
    <t>In a session, a doctor needs to prescribe medication to a patient. While adding the prescription, allergies and availability of the medication are checked</t>
  </si>
  <si>
    <t>Display patient information</t>
  </si>
  <si>
    <t>On the patient site, display all available information on the patient. Allow certain information to be changed and custom notes to be added to the patient</t>
  </si>
  <si>
    <t>medium</t>
  </si>
  <si>
    <t>Generate reports</t>
  </si>
  <si>
    <t>Reports need to be generated based on patients, doctors and the organisation as a whole</t>
  </si>
  <si>
    <t>low</t>
  </si>
  <si>
    <t>Integration of external systems</t>
  </si>
  <si>
    <t>External systems such as the medical database, the medical expert system and the ERP of the organisation have to be integrated into the system and display information where applicable.</t>
  </si>
  <si>
    <t>Sprint</t>
  </si>
  <si>
    <t>Name</t>
  </si>
  <si>
    <t>Components</t>
  </si>
  <si>
    <t>Owner</t>
  </si>
  <si>
    <t>Patient Session; Patient</t>
  </si>
  <si>
    <t>Create patient class and dependencies</t>
  </si>
  <si>
    <t>Database</t>
  </si>
  <si>
    <t>Meyer</t>
  </si>
  <si>
    <t>Doctor</t>
  </si>
  <si>
    <t>Create Doctor class and dependencies</t>
  </si>
  <si>
    <t>Session &amp; session state</t>
  </si>
  <si>
    <t>Implement state pattern</t>
  </si>
  <si>
    <t>Model, controller</t>
  </si>
  <si>
    <t>Seiler</t>
  </si>
  <si>
    <t>Session save &amp; load</t>
  </si>
  <si>
    <t>Load and save a Session</t>
  </si>
  <si>
    <t>Session memento</t>
  </si>
  <si>
    <t>implement memento Pattern</t>
  </si>
  <si>
    <t>Fränzi</t>
  </si>
  <si>
    <t>Patient selection</t>
  </si>
  <si>
    <t>Show patient information</t>
  </si>
  <si>
    <t>UI</t>
  </si>
  <si>
    <t>Bregi</t>
  </si>
  <si>
    <t>Patient session information</t>
  </si>
  <si>
    <t>Show patient session information</t>
  </si>
  <si>
    <t>Memento pattern design</t>
  </si>
  <si>
    <t>Prepare Presentation for Memento pattern</t>
  </si>
  <si>
    <t>-</t>
  </si>
  <si>
    <t>Simon</t>
  </si>
  <si>
    <t>Done</t>
  </si>
  <si>
    <t>Cancelled</t>
  </si>
  <si>
    <t>Work In Progress</t>
  </si>
  <si>
    <t>8h</t>
  </si>
  <si>
    <t>20h</t>
  </si>
  <si>
    <t>Allergy Database</t>
  </si>
  <si>
    <t>Create DB table and entities for Allergies</t>
  </si>
  <si>
    <t>Create test data for database (all databases) with patients, allergies, medicine, ingredients, a few sessions and doctors</t>
  </si>
  <si>
    <t>Test Data for development</t>
  </si>
  <si>
    <t>MedicationService</t>
  </si>
  <si>
    <t>Create the entity of the MedicationService.</t>
  </si>
  <si>
    <t>Model</t>
  </si>
  <si>
    <t>Medication prescription</t>
  </si>
  <si>
    <t>Show a dialog to perform the medication prescription</t>
  </si>
  <si>
    <t>Code documentation</t>
  </si>
  <si>
    <t>Add commentary as requested by the teacher</t>
  </si>
  <si>
    <t>Continued in Sprint 2</t>
  </si>
  <si>
    <t>Compile a list of medication, ingredients, allergies as preparation for task 2.2</t>
  </si>
  <si>
    <t>Figure out navigation for Vaadin Framework</t>
  </si>
  <si>
    <t>Basic GUI, navigation between pages</t>
  </si>
  <si>
    <t>Search function</t>
  </si>
  <si>
    <t>Change Session state</t>
  </si>
  <si>
    <t>Show patient overview</t>
  </si>
  <si>
    <t>Create note for patient</t>
  </si>
  <si>
    <t>MobileGUI</t>
  </si>
  <si>
    <t>Controller,UI</t>
  </si>
  <si>
    <t>UI,Controller,DB</t>
  </si>
  <si>
    <t>Implement a search function to allow search for patients and sessions</t>
  </si>
  <si>
    <t xml:space="preserve">Modify the session view to allow the user to change the session state to another </t>
  </si>
  <si>
    <t>Show all available information about a patient</t>
  </si>
  <si>
    <t>Allow the user to create a note for a patient and for a session</t>
  </si>
  <si>
    <t>Migrate all existing views to MobileGUI</t>
  </si>
  <si>
    <t>Waiting</t>
  </si>
  <si>
    <t>Continued in Sprint 3</t>
  </si>
  <si>
    <t>Unit Tests MedicalService</t>
  </si>
  <si>
    <t>Unit Tests SessionState</t>
  </si>
  <si>
    <t>Create note for session</t>
  </si>
  <si>
    <t>Tests</t>
  </si>
  <si>
    <t>Controller</t>
  </si>
  <si>
    <t>GUI Streamlining</t>
  </si>
  <si>
    <t>Report all patients</t>
  </si>
  <si>
    <t>Report medication</t>
  </si>
  <si>
    <t>Mock datasource and Unit Tests for medical prescription</t>
  </si>
  <si>
    <t>Unit tests for correct session state transitions and permissions</t>
  </si>
  <si>
    <t>Allow the user to add a note to a session</t>
  </si>
  <si>
    <t>General GUI streamlining, best effort</t>
  </si>
  <si>
    <t>Allow the doctor to generate a report with all patients and the number of treatments / prescription per patient</t>
  </si>
  <si>
    <t>Allow the doctor to generate a report with all available medication, ingredients and known sideeffects</t>
  </si>
  <si>
    <t>Effort Plan Original [h]</t>
  </si>
  <si>
    <t>Effort Plan Updated [h]</t>
  </si>
  <si>
    <t>Effort Actual [h]</t>
  </si>
  <si>
    <t>33h</t>
  </si>
  <si>
    <t>42h</t>
  </si>
  <si>
    <t>26.5h</t>
  </si>
  <si>
    <t>25h</t>
  </si>
  <si>
    <t>16h</t>
  </si>
  <si>
    <t>37h</t>
  </si>
  <si>
    <t>7h</t>
  </si>
  <si>
    <t>Generic Software Engineering</t>
  </si>
  <si>
    <t>critical</t>
  </si>
  <si>
    <t>18h</t>
  </si>
  <si>
    <t>5.5h</t>
  </si>
  <si>
    <t>General software engineering tasks such as environment setup, navigation, Unit tests</t>
  </si>
  <si>
    <t>Generate Burndown Chart from Excel</t>
  </si>
  <si>
    <t>Prepare presentation</t>
  </si>
  <si>
    <t>Update UML Diagram</t>
  </si>
  <si>
    <t>Update the available UML diagrams with the current state of the application</t>
  </si>
  <si>
    <t>Make a Scrum Burndown Chart from this document</t>
  </si>
  <si>
    <t>Apply FindBug to code</t>
  </si>
  <si>
    <t>Run FindBug on our code and implement the recommendations</t>
  </si>
  <si>
    <t>Prepare the presentation for Friday, 14.06.</t>
  </si>
  <si>
    <t>0.10</t>
  </si>
  <si>
    <t>Show warnings in SessionView</t>
  </si>
  <si>
    <t>Show Warnings in SessionView</t>
  </si>
  <si>
    <t>Task</t>
  </si>
  <si>
    <t>Ideal</t>
  </si>
  <si>
    <t>Start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</si>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</sst>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1" fillId="2" borderId="0" xfId="0" applyFont="1" applyFill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1" xfId="0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10243E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 - Project Pink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Chart'!$B$39:$C$39</c:f>
              <c:strCache>
                <c:ptCount val="1"/>
                <c:pt idx="0">
                  <c:v>Ideal 101.50</c:v>
                </c:pt>
              </c:strCache>
            </c:strRef>
          </c:tx>
          <c:cat>
            <c:numRef>
              <c:f>'Burndown Chart'!$D$38:$P$38</c:f>
              <c:numCache>
                <c:formatCode>m/d/yy</c:formatCode>
                <c:ptCount val="13"/>
                <c:pt idx="0">
                  <c:v>41398.0</c:v>
                </c:pt>
                <c:pt idx="1">
                  <c:v>41402.0</c:v>
                </c:pt>
                <c:pt idx="2">
                  <c:v>41410.0</c:v>
                </c:pt>
                <c:pt idx="3">
                  <c:v>41411.0</c:v>
                </c:pt>
                <c:pt idx="4">
                  <c:v>41416.0</c:v>
                </c:pt>
                <c:pt idx="5">
                  <c:v>41418.0</c:v>
                </c:pt>
                <c:pt idx="6">
                  <c:v>41423.0</c:v>
                </c:pt>
                <c:pt idx="7">
                  <c:v>41425.0</c:v>
                </c:pt>
                <c:pt idx="8">
                  <c:v>41427.0</c:v>
                </c:pt>
                <c:pt idx="9">
                  <c:v>41430.0</c:v>
                </c:pt>
                <c:pt idx="10">
                  <c:v>41432.0</c:v>
                </c:pt>
                <c:pt idx="11">
                  <c:v>41437.0</c:v>
                </c:pt>
                <c:pt idx="12">
                  <c:v>41439.0</c:v>
                </c:pt>
              </c:numCache>
            </c:numRef>
          </c:cat>
          <c:val>
            <c:numRef>
              <c:f>'Burndown Chart'!$D$39:$P$39</c:f>
              <c:numCache>
                <c:formatCode>0.00</c:formatCode>
                <c:ptCount val="13"/>
                <c:pt idx="0">
                  <c:v>93.69230769230769</c:v>
                </c:pt>
                <c:pt idx="1">
                  <c:v>85.88461538461538</c:v>
                </c:pt>
                <c:pt idx="2">
                  <c:v>78.07692307692308</c:v>
                </c:pt>
                <c:pt idx="3">
                  <c:v>70.26923076923077</c:v>
                </c:pt>
                <c:pt idx="4">
                  <c:v>62.46153846153846</c:v>
                </c:pt>
                <c:pt idx="5">
                  <c:v>54.65384615384615</c:v>
                </c:pt>
                <c:pt idx="6">
                  <c:v>46.84615384615384</c:v>
                </c:pt>
                <c:pt idx="7">
                  <c:v>39.03846153846154</c:v>
                </c:pt>
                <c:pt idx="8">
                  <c:v>31.23076923076923</c:v>
                </c:pt>
                <c:pt idx="9">
                  <c:v>23.42307692307692</c:v>
                </c:pt>
                <c:pt idx="10">
                  <c:v>15.61538461538461</c:v>
                </c:pt>
                <c:pt idx="11">
                  <c:v>7.807692307692306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Chart'!$B$40:$C$40</c:f>
              <c:strCache>
                <c:ptCount val="1"/>
                <c:pt idx="0">
                  <c:v>Actual 101.50</c:v>
                </c:pt>
              </c:strCache>
            </c:strRef>
          </c:tx>
          <c:cat>
            <c:numRef>
              <c:f>'Burndown Chart'!$D$38:$P$38</c:f>
              <c:numCache>
                <c:formatCode>m/d/yy</c:formatCode>
                <c:ptCount val="13"/>
                <c:pt idx="0">
                  <c:v>41398.0</c:v>
                </c:pt>
                <c:pt idx="1">
                  <c:v>41402.0</c:v>
                </c:pt>
                <c:pt idx="2">
                  <c:v>41410.0</c:v>
                </c:pt>
                <c:pt idx="3">
                  <c:v>41411.0</c:v>
                </c:pt>
                <c:pt idx="4">
                  <c:v>41416.0</c:v>
                </c:pt>
                <c:pt idx="5">
                  <c:v>41418.0</c:v>
                </c:pt>
                <c:pt idx="6">
                  <c:v>41423.0</c:v>
                </c:pt>
                <c:pt idx="7">
                  <c:v>41425.0</c:v>
                </c:pt>
                <c:pt idx="8">
                  <c:v>41427.0</c:v>
                </c:pt>
                <c:pt idx="9">
                  <c:v>41430.0</c:v>
                </c:pt>
                <c:pt idx="10">
                  <c:v>41432.0</c:v>
                </c:pt>
                <c:pt idx="11">
                  <c:v>41437.0</c:v>
                </c:pt>
                <c:pt idx="12">
                  <c:v>41439.0</c:v>
                </c:pt>
              </c:numCache>
            </c:numRef>
          </c:cat>
          <c:val>
            <c:numRef>
              <c:f>'Burndown Chart'!$D$40:$P$40</c:f>
              <c:numCache>
                <c:formatCode>0.00</c:formatCode>
                <c:ptCount val="13"/>
                <c:pt idx="4">
                  <c:v>69.5</c:v>
                </c:pt>
                <c:pt idx="5">
                  <c:v>60.0</c:v>
                </c:pt>
                <c:pt idx="6">
                  <c:v>60.0</c:v>
                </c:pt>
                <c:pt idx="7">
                  <c:v>37.0</c:v>
                </c:pt>
                <c:pt idx="8">
                  <c:v>37.0</c:v>
                </c:pt>
                <c:pt idx="9">
                  <c:v>29.5</c:v>
                </c:pt>
                <c:pt idx="10">
                  <c:v>26.0</c:v>
                </c:pt>
                <c:pt idx="11">
                  <c:v>22.0</c:v>
                </c:pt>
                <c:pt idx="12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95816"/>
        <c:axId val="1837698904"/>
      </c:lineChart>
      <c:catAx>
        <c:axId val="18376958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1837698904"/>
        <c:crosses val="autoZero"/>
        <c:auto val="0"/>
        <c:lblAlgn val="ctr"/>
        <c:lblOffset val="100"/>
        <c:noMultiLvlLbl val="0"/>
      </c:catAx>
      <c:valAx>
        <c:axId val="18376989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83769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41</xdr:row>
      <xdr:rowOff>19050</xdr:rowOff>
    </xdr:from>
    <xdr:to>
      <xdr:col>15</xdr:col>
      <xdr:colOff>762000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50" zoomScaleNormal="150" zoomScalePageLayoutView="150" workbookViewId="0">
      <selection activeCell="E5" sqref="E5"/>
    </sheetView>
  </sheetViews>
  <sheetFormatPr baseColWidth="10" defaultRowHeight="14" x14ac:dyDescent="0"/>
  <cols>
    <col min="2" max="2" width="28.6640625" customWidth="1"/>
    <col min="3" max="3" width="35" style="1" customWidth="1"/>
  </cols>
  <sheetData>
    <row r="1" spans="1:8" s="2" customFormat="1" ht="2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3" customFormat="1" ht="56" customHeight="1">
      <c r="A2" s="3">
        <v>1</v>
      </c>
      <c r="B2" s="3" t="s">
        <v>8</v>
      </c>
      <c r="C2" s="4" t="s">
        <v>9</v>
      </c>
      <c r="D2" s="3" t="s">
        <v>10</v>
      </c>
      <c r="E2" s="3" t="s">
        <v>104</v>
      </c>
      <c r="F2" s="3" t="s">
        <v>105</v>
      </c>
      <c r="G2" s="3" t="s">
        <v>109</v>
      </c>
      <c r="H2" s="3" t="s">
        <v>53</v>
      </c>
    </row>
    <row r="3" spans="1:8" ht="70" customHeight="1">
      <c r="A3">
        <v>2</v>
      </c>
      <c r="B3" t="s">
        <v>14</v>
      </c>
      <c r="C3" s="1" t="s">
        <v>15</v>
      </c>
      <c r="D3" t="s">
        <v>10</v>
      </c>
      <c r="E3" t="s">
        <v>106</v>
      </c>
      <c r="F3" t="s">
        <v>107</v>
      </c>
      <c r="G3" t="s">
        <v>108</v>
      </c>
      <c r="H3" t="s">
        <v>55</v>
      </c>
    </row>
    <row r="4" spans="1:8" ht="70" customHeight="1">
      <c r="A4">
        <v>3</v>
      </c>
      <c r="B4" t="s">
        <v>16</v>
      </c>
      <c r="C4" s="1" t="s">
        <v>17</v>
      </c>
      <c r="D4" t="s">
        <v>18</v>
      </c>
      <c r="E4" t="s">
        <v>110</v>
      </c>
      <c r="F4" t="s">
        <v>56</v>
      </c>
      <c r="G4" t="s">
        <v>11</v>
      </c>
      <c r="H4" t="s">
        <v>55</v>
      </c>
    </row>
    <row r="5" spans="1:8" ht="42" customHeight="1">
      <c r="A5">
        <v>4</v>
      </c>
      <c r="B5" t="s">
        <v>19</v>
      </c>
      <c r="C5" s="1" t="s">
        <v>20</v>
      </c>
      <c r="D5" t="s">
        <v>21</v>
      </c>
      <c r="G5" t="s">
        <v>12</v>
      </c>
      <c r="H5" t="s">
        <v>13</v>
      </c>
    </row>
    <row r="6" spans="1:8" ht="70" customHeight="1">
      <c r="A6">
        <v>5</v>
      </c>
      <c r="B6" t="s">
        <v>22</v>
      </c>
      <c r="C6" s="1" t="s">
        <v>23</v>
      </c>
      <c r="D6" t="s">
        <v>21</v>
      </c>
      <c r="G6" t="s">
        <v>12</v>
      </c>
      <c r="H6" t="s">
        <v>13</v>
      </c>
    </row>
    <row r="8" spans="1:8" ht="28">
      <c r="A8">
        <v>0</v>
      </c>
      <c r="B8" t="s">
        <v>111</v>
      </c>
      <c r="C8" s="1" t="s">
        <v>115</v>
      </c>
      <c r="D8" t="s">
        <v>112</v>
      </c>
      <c r="E8" t="s">
        <v>57</v>
      </c>
      <c r="F8" t="s">
        <v>113</v>
      </c>
      <c r="G8" t="s">
        <v>114</v>
      </c>
      <c r="H8" t="s">
        <v>55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7" zoomScale="125" zoomScaleNormal="125" zoomScalePageLayoutView="125" workbookViewId="0">
      <selection activeCell="J34" sqref="J2:J34"/>
    </sheetView>
  </sheetViews>
  <sheetFormatPr baseColWidth="10" defaultRowHeight="14" x14ac:dyDescent="0"/>
  <cols>
    <col min="3" max="3" width="23.5" customWidth="1"/>
    <col min="4" max="4" width="23.83203125" style="1" customWidth="1"/>
  </cols>
  <sheetData>
    <row r="1" spans="1:11" s="5" customFormat="1" ht="14" customHeight="1">
      <c r="A1" s="5" t="s">
        <v>0</v>
      </c>
      <c r="B1" s="5" t="s">
        <v>24</v>
      </c>
      <c r="C1" s="5" t="s">
        <v>25</v>
      </c>
      <c r="D1" s="2" t="s">
        <v>2</v>
      </c>
      <c r="E1" s="5" t="s">
        <v>26</v>
      </c>
      <c r="F1" s="5" t="s">
        <v>27</v>
      </c>
      <c r="G1" s="5" t="s">
        <v>3</v>
      </c>
      <c r="H1" s="5" t="s">
        <v>101</v>
      </c>
      <c r="I1" s="5" t="s">
        <v>102</v>
      </c>
      <c r="J1" s="5" t="s">
        <v>103</v>
      </c>
      <c r="K1" s="5" t="s">
        <v>7</v>
      </c>
    </row>
    <row r="2" spans="1:11" ht="28">
      <c r="A2">
        <v>1.1000000000000001</v>
      </c>
      <c r="B2">
        <v>1</v>
      </c>
      <c r="C2" t="s">
        <v>28</v>
      </c>
      <c r="D2" s="4" t="s">
        <v>29</v>
      </c>
      <c r="E2" t="s">
        <v>30</v>
      </c>
      <c r="F2" t="s">
        <v>31</v>
      </c>
      <c r="G2" t="s">
        <v>10</v>
      </c>
      <c r="H2">
        <v>2</v>
      </c>
      <c r="I2">
        <v>2</v>
      </c>
      <c r="J2">
        <v>2</v>
      </c>
      <c r="K2" t="s">
        <v>53</v>
      </c>
    </row>
    <row r="3" spans="1:11" ht="28">
      <c r="A3">
        <v>1.2</v>
      </c>
      <c r="B3">
        <v>1</v>
      </c>
      <c r="C3" t="s">
        <v>32</v>
      </c>
      <c r="D3" s="1" t="s">
        <v>33</v>
      </c>
      <c r="E3" t="s">
        <v>30</v>
      </c>
      <c r="F3" t="s">
        <v>31</v>
      </c>
      <c r="G3" t="s">
        <v>10</v>
      </c>
      <c r="H3">
        <v>2</v>
      </c>
      <c r="I3">
        <v>2</v>
      </c>
      <c r="J3">
        <v>2</v>
      </c>
      <c r="K3" t="s">
        <v>53</v>
      </c>
    </row>
    <row r="4" spans="1:11">
      <c r="A4">
        <v>1.3</v>
      </c>
      <c r="B4">
        <v>1</v>
      </c>
      <c r="C4" t="s">
        <v>34</v>
      </c>
      <c r="D4" s="1" t="s">
        <v>35</v>
      </c>
      <c r="E4" t="s">
        <v>36</v>
      </c>
      <c r="F4" t="s">
        <v>37</v>
      </c>
      <c r="G4" t="s">
        <v>10</v>
      </c>
      <c r="H4">
        <v>2</v>
      </c>
      <c r="I4">
        <v>2</v>
      </c>
      <c r="J4">
        <v>2</v>
      </c>
      <c r="K4" t="s">
        <v>53</v>
      </c>
    </row>
    <row r="5" spans="1:11">
      <c r="A5">
        <v>1.4</v>
      </c>
      <c r="B5">
        <v>1</v>
      </c>
      <c r="C5" t="s">
        <v>38</v>
      </c>
      <c r="D5" s="1" t="s">
        <v>39</v>
      </c>
      <c r="E5" t="s">
        <v>30</v>
      </c>
      <c r="F5" t="s">
        <v>31</v>
      </c>
      <c r="G5" t="s">
        <v>10</v>
      </c>
      <c r="H5">
        <v>2</v>
      </c>
      <c r="I5">
        <v>2</v>
      </c>
      <c r="J5">
        <v>1</v>
      </c>
      <c r="K5" t="s">
        <v>53</v>
      </c>
    </row>
    <row r="6" spans="1:11">
      <c r="A6">
        <v>1.5</v>
      </c>
      <c r="B6">
        <v>1</v>
      </c>
      <c r="C6" t="s">
        <v>40</v>
      </c>
      <c r="D6" s="1" t="s">
        <v>41</v>
      </c>
      <c r="E6" t="s">
        <v>36</v>
      </c>
      <c r="F6" t="s">
        <v>42</v>
      </c>
      <c r="G6" t="s">
        <v>18</v>
      </c>
      <c r="H6">
        <v>4</v>
      </c>
      <c r="I6">
        <v>3</v>
      </c>
      <c r="J6">
        <v>3</v>
      </c>
      <c r="K6" t="s">
        <v>54</v>
      </c>
    </row>
    <row r="7" spans="1:11">
      <c r="A7">
        <v>1.6</v>
      </c>
      <c r="B7">
        <v>1</v>
      </c>
      <c r="C7" t="s">
        <v>43</v>
      </c>
      <c r="D7" s="1" t="s">
        <v>44</v>
      </c>
      <c r="E7" t="s">
        <v>45</v>
      </c>
      <c r="F7" t="s">
        <v>46</v>
      </c>
      <c r="G7" t="s">
        <v>21</v>
      </c>
      <c r="H7">
        <v>5</v>
      </c>
      <c r="I7">
        <v>6</v>
      </c>
      <c r="J7">
        <v>4</v>
      </c>
      <c r="K7" t="s">
        <v>69</v>
      </c>
    </row>
    <row r="8" spans="1:11" ht="28">
      <c r="A8">
        <v>1.7</v>
      </c>
      <c r="B8">
        <v>1</v>
      </c>
      <c r="C8" t="s">
        <v>47</v>
      </c>
      <c r="D8" s="1" t="s">
        <v>48</v>
      </c>
      <c r="E8" t="s">
        <v>45</v>
      </c>
      <c r="F8" t="s">
        <v>46</v>
      </c>
      <c r="G8" t="s">
        <v>21</v>
      </c>
      <c r="H8">
        <v>5</v>
      </c>
      <c r="I8">
        <v>8</v>
      </c>
      <c r="J8">
        <v>6</v>
      </c>
      <c r="K8" t="s">
        <v>69</v>
      </c>
    </row>
    <row r="9" spans="1:11" ht="28">
      <c r="A9">
        <v>1.8</v>
      </c>
      <c r="B9">
        <v>1</v>
      </c>
      <c r="C9" t="s">
        <v>49</v>
      </c>
      <c r="D9" s="1" t="s">
        <v>50</v>
      </c>
      <c r="E9" t="s">
        <v>51</v>
      </c>
      <c r="F9" t="s">
        <v>52</v>
      </c>
      <c r="G9" t="s">
        <v>10</v>
      </c>
      <c r="H9">
        <v>1</v>
      </c>
      <c r="I9">
        <v>1</v>
      </c>
      <c r="J9">
        <v>2</v>
      </c>
      <c r="K9" t="s">
        <v>53</v>
      </c>
    </row>
    <row r="10" spans="1:11" ht="13.25" customHeight="1">
      <c r="A10">
        <v>1.6</v>
      </c>
      <c r="B10">
        <v>2</v>
      </c>
      <c r="C10" t="s">
        <v>43</v>
      </c>
      <c r="D10" s="1" t="s">
        <v>44</v>
      </c>
      <c r="E10" t="s">
        <v>45</v>
      </c>
      <c r="F10" t="s">
        <v>46</v>
      </c>
      <c r="G10" t="s">
        <v>10</v>
      </c>
      <c r="H10">
        <v>5</v>
      </c>
      <c r="I10">
        <v>6</v>
      </c>
      <c r="J10">
        <v>5</v>
      </c>
      <c r="K10" t="s">
        <v>53</v>
      </c>
    </row>
    <row r="11" spans="1:11" ht="28">
      <c r="A11">
        <v>1.7</v>
      </c>
      <c r="B11">
        <v>2</v>
      </c>
      <c r="C11" t="s">
        <v>47</v>
      </c>
      <c r="D11" s="1" t="s">
        <v>48</v>
      </c>
      <c r="E11" t="s">
        <v>45</v>
      </c>
      <c r="F11" t="s">
        <v>46</v>
      </c>
      <c r="G11" t="s">
        <v>10</v>
      </c>
      <c r="H11">
        <v>5</v>
      </c>
      <c r="I11">
        <v>10</v>
      </c>
      <c r="J11">
        <v>10</v>
      </c>
      <c r="K11" t="s">
        <v>53</v>
      </c>
    </row>
    <row r="12" spans="1:11" ht="28">
      <c r="A12">
        <v>2.1</v>
      </c>
      <c r="B12">
        <v>2</v>
      </c>
      <c r="C12" t="s">
        <v>58</v>
      </c>
      <c r="D12" s="1" t="s">
        <v>59</v>
      </c>
      <c r="E12" t="s">
        <v>30</v>
      </c>
      <c r="F12" t="s">
        <v>31</v>
      </c>
      <c r="G12" t="s">
        <v>10</v>
      </c>
      <c r="H12">
        <v>0.5</v>
      </c>
      <c r="I12">
        <v>0.5</v>
      </c>
      <c r="J12">
        <v>0.5</v>
      </c>
      <c r="K12" t="s">
        <v>53</v>
      </c>
    </row>
    <row r="13" spans="1:11" ht="70">
      <c r="A13">
        <v>2.2000000000000002</v>
      </c>
      <c r="B13">
        <v>2</v>
      </c>
      <c r="C13" t="s">
        <v>61</v>
      </c>
      <c r="D13" s="1" t="s">
        <v>60</v>
      </c>
      <c r="E13" t="s">
        <v>30</v>
      </c>
      <c r="F13" t="s">
        <v>31</v>
      </c>
      <c r="G13" t="s">
        <v>18</v>
      </c>
      <c r="H13">
        <v>2</v>
      </c>
      <c r="I13">
        <v>2</v>
      </c>
      <c r="J13">
        <v>2</v>
      </c>
      <c r="K13" t="s">
        <v>53</v>
      </c>
    </row>
    <row r="14" spans="1:11" ht="28">
      <c r="A14">
        <v>2.2999999999999998</v>
      </c>
      <c r="B14">
        <v>2</v>
      </c>
      <c r="C14" t="s">
        <v>62</v>
      </c>
      <c r="D14" s="1" t="s">
        <v>63</v>
      </c>
      <c r="E14" t="s">
        <v>64</v>
      </c>
      <c r="F14" t="s">
        <v>37</v>
      </c>
      <c r="G14" t="s">
        <v>10</v>
      </c>
      <c r="H14">
        <v>7.5</v>
      </c>
      <c r="I14">
        <v>6</v>
      </c>
      <c r="J14">
        <v>5</v>
      </c>
      <c r="K14" t="s">
        <v>53</v>
      </c>
    </row>
    <row r="15" spans="1:11" ht="28">
      <c r="A15">
        <v>2.4</v>
      </c>
      <c r="B15">
        <v>2</v>
      </c>
      <c r="C15" t="s">
        <v>65</v>
      </c>
      <c r="D15" s="1" t="s">
        <v>66</v>
      </c>
      <c r="E15" t="s">
        <v>45</v>
      </c>
      <c r="F15" t="s">
        <v>42</v>
      </c>
      <c r="G15" t="s">
        <v>18</v>
      </c>
      <c r="H15">
        <v>6</v>
      </c>
      <c r="I15">
        <v>6</v>
      </c>
      <c r="J15">
        <v>2</v>
      </c>
      <c r="K15" t="s">
        <v>86</v>
      </c>
    </row>
    <row r="16" spans="1:11" ht="28">
      <c r="A16">
        <v>0.1</v>
      </c>
      <c r="B16">
        <v>2</v>
      </c>
      <c r="C16" t="s">
        <v>67</v>
      </c>
      <c r="D16" s="1" t="s">
        <v>68</v>
      </c>
      <c r="E16" s="6" t="s">
        <v>51</v>
      </c>
      <c r="F16" t="s">
        <v>52</v>
      </c>
      <c r="G16" t="s">
        <v>21</v>
      </c>
      <c r="H16">
        <v>2</v>
      </c>
      <c r="I16">
        <v>2</v>
      </c>
      <c r="J16">
        <v>2</v>
      </c>
      <c r="K16" t="s">
        <v>53</v>
      </c>
    </row>
    <row r="17" spans="1:11" ht="42">
      <c r="A17">
        <v>2.5</v>
      </c>
      <c r="B17">
        <v>2</v>
      </c>
      <c r="C17" t="s">
        <v>61</v>
      </c>
      <c r="D17" s="1" t="s">
        <v>70</v>
      </c>
      <c r="E17" s="6" t="s">
        <v>51</v>
      </c>
      <c r="F17" t="s">
        <v>31</v>
      </c>
      <c r="G17" t="s">
        <v>10</v>
      </c>
      <c r="H17">
        <v>0.5</v>
      </c>
      <c r="I17">
        <v>0.5</v>
      </c>
      <c r="J17">
        <v>0.5</v>
      </c>
      <c r="K17" t="s">
        <v>53</v>
      </c>
    </row>
    <row r="18" spans="1:11" ht="28">
      <c r="A18">
        <v>0.2</v>
      </c>
      <c r="B18">
        <v>2</v>
      </c>
      <c r="C18" t="s">
        <v>72</v>
      </c>
      <c r="D18" s="1" t="s">
        <v>71</v>
      </c>
      <c r="E18" t="s">
        <v>45</v>
      </c>
      <c r="F18" t="s">
        <v>31</v>
      </c>
      <c r="G18" t="s">
        <v>21</v>
      </c>
      <c r="H18">
        <v>3</v>
      </c>
      <c r="I18">
        <v>1</v>
      </c>
      <c r="J18">
        <v>1</v>
      </c>
      <c r="K18" t="s">
        <v>53</v>
      </c>
    </row>
    <row r="19" spans="1:11" ht="42">
      <c r="A19">
        <v>2.6</v>
      </c>
      <c r="B19">
        <v>2</v>
      </c>
      <c r="C19" t="s">
        <v>73</v>
      </c>
      <c r="D19" s="1" t="s">
        <v>80</v>
      </c>
      <c r="E19" t="s">
        <v>79</v>
      </c>
      <c r="F19" t="s">
        <v>37</v>
      </c>
      <c r="G19" t="s">
        <v>21</v>
      </c>
      <c r="H19">
        <v>2</v>
      </c>
      <c r="I19">
        <v>2</v>
      </c>
      <c r="J19">
        <v>3</v>
      </c>
      <c r="K19" t="s">
        <v>53</v>
      </c>
    </row>
    <row r="20" spans="1:11" ht="42">
      <c r="A20">
        <v>2.7</v>
      </c>
      <c r="B20">
        <v>2</v>
      </c>
      <c r="C20" t="s">
        <v>74</v>
      </c>
      <c r="D20" s="1" t="s">
        <v>81</v>
      </c>
      <c r="E20" t="s">
        <v>45</v>
      </c>
      <c r="F20" t="s">
        <v>46</v>
      </c>
      <c r="G20" t="s">
        <v>18</v>
      </c>
      <c r="H20">
        <v>2</v>
      </c>
      <c r="I20">
        <v>2</v>
      </c>
      <c r="J20">
        <v>1</v>
      </c>
      <c r="K20" t="s">
        <v>53</v>
      </c>
    </row>
    <row r="21" spans="1:11" ht="28">
      <c r="A21">
        <v>3.1</v>
      </c>
      <c r="B21">
        <v>2</v>
      </c>
      <c r="C21" t="s">
        <v>75</v>
      </c>
      <c r="D21" s="1" t="s">
        <v>82</v>
      </c>
      <c r="E21" t="s">
        <v>45</v>
      </c>
      <c r="F21" t="s">
        <v>52</v>
      </c>
      <c r="G21" t="s">
        <v>18</v>
      </c>
      <c r="H21">
        <v>2</v>
      </c>
      <c r="I21">
        <v>2</v>
      </c>
      <c r="J21">
        <v>1</v>
      </c>
      <c r="K21" t="s">
        <v>86</v>
      </c>
    </row>
    <row r="22" spans="1:11" ht="42">
      <c r="A22">
        <v>3.2</v>
      </c>
      <c r="B22">
        <v>2</v>
      </c>
      <c r="C22" t="s">
        <v>76</v>
      </c>
      <c r="D22" s="1" t="s">
        <v>83</v>
      </c>
      <c r="E22" t="s">
        <v>78</v>
      </c>
      <c r="F22" t="s">
        <v>31</v>
      </c>
      <c r="G22" t="s">
        <v>21</v>
      </c>
      <c r="H22">
        <v>2</v>
      </c>
      <c r="I22">
        <v>2</v>
      </c>
      <c r="J22">
        <v>4</v>
      </c>
      <c r="K22" t="s">
        <v>53</v>
      </c>
    </row>
    <row r="23" spans="1:11" ht="28">
      <c r="A23">
        <v>0.3</v>
      </c>
      <c r="B23">
        <v>2</v>
      </c>
      <c r="C23" t="s">
        <v>77</v>
      </c>
      <c r="D23" s="1" t="s">
        <v>84</v>
      </c>
      <c r="E23" t="s">
        <v>45</v>
      </c>
      <c r="F23" t="s">
        <v>31</v>
      </c>
      <c r="G23" t="s">
        <v>10</v>
      </c>
      <c r="H23">
        <v>2</v>
      </c>
      <c r="I23">
        <v>2</v>
      </c>
      <c r="J23">
        <v>2.5</v>
      </c>
      <c r="K23" t="s">
        <v>53</v>
      </c>
    </row>
    <row r="24" spans="1:11" ht="28">
      <c r="A24">
        <v>2.4</v>
      </c>
      <c r="B24">
        <v>3</v>
      </c>
      <c r="C24" t="s">
        <v>65</v>
      </c>
      <c r="D24" s="1" t="s">
        <v>66</v>
      </c>
      <c r="E24" t="s">
        <v>45</v>
      </c>
      <c r="F24" t="s">
        <v>42</v>
      </c>
      <c r="G24" t="s">
        <v>18</v>
      </c>
      <c r="H24">
        <v>6</v>
      </c>
      <c r="I24">
        <v>6</v>
      </c>
      <c r="J24">
        <v>4</v>
      </c>
      <c r="K24" t="s">
        <v>55</v>
      </c>
    </row>
    <row r="25" spans="1:11" ht="28">
      <c r="A25">
        <v>3.1</v>
      </c>
      <c r="B25">
        <v>3</v>
      </c>
      <c r="C25" t="s">
        <v>75</v>
      </c>
      <c r="D25" s="1" t="s">
        <v>82</v>
      </c>
      <c r="E25" t="s">
        <v>45</v>
      </c>
      <c r="F25" t="s">
        <v>52</v>
      </c>
      <c r="G25" t="s">
        <v>18</v>
      </c>
      <c r="H25">
        <v>2</v>
      </c>
      <c r="I25">
        <v>3</v>
      </c>
      <c r="J25">
        <v>1</v>
      </c>
      <c r="K25" t="s">
        <v>53</v>
      </c>
    </row>
    <row r="26" spans="1:11" ht="28">
      <c r="A26">
        <v>0.4</v>
      </c>
      <c r="B26">
        <v>3</v>
      </c>
      <c r="C26" t="s">
        <v>87</v>
      </c>
      <c r="D26" s="1" t="s">
        <v>95</v>
      </c>
      <c r="E26" t="s">
        <v>90</v>
      </c>
      <c r="F26" t="s">
        <v>37</v>
      </c>
      <c r="G26" t="s">
        <v>10</v>
      </c>
      <c r="H26">
        <v>6</v>
      </c>
      <c r="I26">
        <v>6</v>
      </c>
      <c r="J26">
        <v>3</v>
      </c>
      <c r="K26" t="s">
        <v>53</v>
      </c>
    </row>
    <row r="27" spans="1:11" ht="42">
      <c r="A27">
        <v>0.6</v>
      </c>
      <c r="B27">
        <v>3</v>
      </c>
      <c r="C27" t="s">
        <v>88</v>
      </c>
      <c r="D27" s="1" t="s">
        <v>96</v>
      </c>
      <c r="E27" t="s">
        <v>90</v>
      </c>
      <c r="F27" t="s">
        <v>31</v>
      </c>
      <c r="G27" t="s">
        <v>10</v>
      </c>
      <c r="H27">
        <v>1</v>
      </c>
      <c r="I27">
        <v>1</v>
      </c>
      <c r="J27">
        <v>1</v>
      </c>
      <c r="K27" t="s">
        <v>53</v>
      </c>
    </row>
    <row r="28" spans="1:11" ht="28">
      <c r="A28">
        <v>3.3</v>
      </c>
      <c r="B28">
        <v>3</v>
      </c>
      <c r="C28" t="s">
        <v>89</v>
      </c>
      <c r="D28" s="1" t="s">
        <v>97</v>
      </c>
      <c r="E28" t="s">
        <v>78</v>
      </c>
      <c r="F28" t="s">
        <v>46</v>
      </c>
      <c r="G28" t="s">
        <v>21</v>
      </c>
      <c r="H28">
        <v>1</v>
      </c>
      <c r="I28">
        <v>1</v>
      </c>
      <c r="J28">
        <v>3</v>
      </c>
      <c r="K28" t="s">
        <v>53</v>
      </c>
    </row>
    <row r="29" spans="1:11" ht="28">
      <c r="A29">
        <v>0.5</v>
      </c>
      <c r="B29">
        <v>3</v>
      </c>
      <c r="C29" t="s">
        <v>92</v>
      </c>
      <c r="D29" s="1" t="s">
        <v>98</v>
      </c>
      <c r="E29" t="s">
        <v>45</v>
      </c>
      <c r="F29" t="s">
        <v>31</v>
      </c>
      <c r="G29" t="s">
        <v>10</v>
      </c>
      <c r="H29">
        <v>6</v>
      </c>
      <c r="I29">
        <v>6</v>
      </c>
      <c r="J29">
        <v>5</v>
      </c>
      <c r="K29" t="s">
        <v>53</v>
      </c>
    </row>
    <row r="30" spans="1:11" ht="42">
      <c r="A30">
        <v>0.7</v>
      </c>
      <c r="B30">
        <v>3</v>
      </c>
      <c r="C30" t="s">
        <v>118</v>
      </c>
      <c r="D30" s="1" t="s">
        <v>119</v>
      </c>
      <c r="E30" t="s">
        <v>51</v>
      </c>
      <c r="F30" t="s">
        <v>37</v>
      </c>
      <c r="G30" t="s">
        <v>18</v>
      </c>
      <c r="H30">
        <v>2</v>
      </c>
      <c r="I30">
        <v>2</v>
      </c>
      <c r="J30">
        <v>1</v>
      </c>
      <c r="K30" t="s">
        <v>53</v>
      </c>
    </row>
    <row r="31" spans="1:11" ht="28">
      <c r="A31">
        <v>0.8</v>
      </c>
      <c r="B31">
        <v>3</v>
      </c>
      <c r="C31" t="s">
        <v>116</v>
      </c>
      <c r="D31" s="1" t="s">
        <v>120</v>
      </c>
      <c r="E31" s="6" t="s">
        <v>51</v>
      </c>
      <c r="F31" t="s">
        <v>52</v>
      </c>
      <c r="G31" t="s">
        <v>18</v>
      </c>
      <c r="H31">
        <v>2</v>
      </c>
      <c r="I31">
        <v>2</v>
      </c>
      <c r="J31">
        <v>1</v>
      </c>
      <c r="K31" t="s">
        <v>53</v>
      </c>
    </row>
    <row r="32" spans="1:11" ht="28">
      <c r="A32">
        <v>0.9</v>
      </c>
      <c r="B32">
        <v>3</v>
      </c>
      <c r="C32" t="s">
        <v>117</v>
      </c>
      <c r="D32" s="1" t="s">
        <v>123</v>
      </c>
      <c r="E32" s="6" t="s">
        <v>51</v>
      </c>
      <c r="F32" t="s">
        <v>37</v>
      </c>
      <c r="G32" t="s">
        <v>10</v>
      </c>
      <c r="H32">
        <v>6</v>
      </c>
      <c r="I32">
        <v>6</v>
      </c>
      <c r="J32">
        <v>3</v>
      </c>
      <c r="K32" t="s">
        <v>53</v>
      </c>
    </row>
    <row r="33" spans="1:11" ht="42">
      <c r="A33" s="7" t="s">
        <v>124</v>
      </c>
      <c r="B33">
        <v>3</v>
      </c>
      <c r="C33" t="s">
        <v>121</v>
      </c>
      <c r="D33" s="1" t="s">
        <v>122</v>
      </c>
      <c r="E33" s="6" t="s">
        <v>51</v>
      </c>
      <c r="F33" t="s">
        <v>52</v>
      </c>
      <c r="G33" t="s">
        <v>21</v>
      </c>
      <c r="H33">
        <v>3</v>
      </c>
      <c r="I33">
        <v>3</v>
      </c>
      <c r="J33">
        <v>1</v>
      </c>
      <c r="K33" t="s">
        <v>53</v>
      </c>
    </row>
    <row r="34" spans="1:11" ht="28">
      <c r="A34" s="7">
        <v>3.4</v>
      </c>
      <c r="B34">
        <v>3</v>
      </c>
      <c r="C34" t="s">
        <v>125</v>
      </c>
      <c r="D34" s="1" t="s">
        <v>126</v>
      </c>
      <c r="E34" s="6" t="s">
        <v>45</v>
      </c>
      <c r="F34" t="s">
        <v>46</v>
      </c>
      <c r="G34" t="s">
        <v>18</v>
      </c>
      <c r="H34">
        <v>2</v>
      </c>
      <c r="I34">
        <v>2</v>
      </c>
      <c r="J34">
        <v>2</v>
      </c>
      <c r="K34" t="s">
        <v>53</v>
      </c>
    </row>
    <row r="35" spans="1:11" ht="56">
      <c r="A35">
        <v>4.0999999999999996</v>
      </c>
      <c r="B35">
        <v>3</v>
      </c>
      <c r="C35" t="s">
        <v>93</v>
      </c>
      <c r="D35" s="1" t="s">
        <v>99</v>
      </c>
      <c r="E35" t="s">
        <v>91</v>
      </c>
      <c r="K35" t="s">
        <v>85</v>
      </c>
    </row>
    <row r="36" spans="1:11" ht="56">
      <c r="A36">
        <v>4.2</v>
      </c>
      <c r="B36">
        <v>3</v>
      </c>
      <c r="C36" t="s">
        <v>94</v>
      </c>
      <c r="D36" s="1" t="s">
        <v>100</v>
      </c>
      <c r="E36" t="s">
        <v>91</v>
      </c>
      <c r="K36" t="s">
        <v>85</v>
      </c>
    </row>
  </sheetData>
  <autoFilter ref="A1:K31"/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36" workbookViewId="0">
      <selection activeCell="S59" sqref="S59"/>
    </sheetView>
  </sheetViews>
  <sheetFormatPr baseColWidth="10" defaultRowHeight="14" x14ac:dyDescent="0"/>
  <sheetData>
    <row r="1" spans="1:16">
      <c r="A1" t="s">
        <v>24</v>
      </c>
      <c r="B1" t="s">
        <v>127</v>
      </c>
      <c r="C1" t="s">
        <v>129</v>
      </c>
      <c r="D1" s="9">
        <v>41398</v>
      </c>
      <c r="E1" s="9">
        <v>41402</v>
      </c>
      <c r="F1" s="9">
        <v>41410</v>
      </c>
      <c r="G1" s="9">
        <v>41411</v>
      </c>
      <c r="H1" s="9">
        <v>41416</v>
      </c>
      <c r="I1" s="9">
        <v>41418</v>
      </c>
      <c r="J1" s="9">
        <v>41423</v>
      </c>
      <c r="K1" s="9">
        <v>41425</v>
      </c>
      <c r="L1" s="9">
        <v>41427</v>
      </c>
      <c r="M1" s="9">
        <v>41430</v>
      </c>
      <c r="N1" s="9">
        <v>41432</v>
      </c>
      <c r="O1" s="9">
        <v>41437</v>
      </c>
      <c r="P1" s="9">
        <v>41439</v>
      </c>
    </row>
    <row r="2" spans="1:16">
      <c r="A2">
        <f>'Sprint Backlog'!B2</f>
        <v>1</v>
      </c>
      <c r="B2">
        <f>'Sprint Backlog'!A2</f>
        <v>1.1000000000000001</v>
      </c>
      <c r="C2">
        <f>'Sprint Backlog'!H2</f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</row>
    <row r="3" spans="1:16">
      <c r="A3">
        <f>'Sprint Backlog'!B3</f>
        <v>1</v>
      </c>
      <c r="B3">
        <f>'Sprint Backlog'!A3</f>
        <v>1.2</v>
      </c>
      <c r="C3">
        <f>'Sprint Backlog'!H3</f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</row>
    <row r="4" spans="1:16">
      <c r="A4">
        <f>'Sprint Backlog'!B4</f>
        <v>1</v>
      </c>
      <c r="B4">
        <f>'Sprint Backlog'!A4</f>
        <v>1.3</v>
      </c>
      <c r="C4">
        <f>'Sprint Backlog'!H4</f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</row>
    <row r="5" spans="1:16">
      <c r="A5">
        <f>'Sprint Backlog'!B5</f>
        <v>1</v>
      </c>
      <c r="B5">
        <f>'Sprint Backlog'!A5</f>
        <v>1.4</v>
      </c>
      <c r="C5">
        <f>'Sprint Backlog'!H5</f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A6">
        <f>'Sprint Backlog'!B6</f>
        <v>1</v>
      </c>
      <c r="B6">
        <f>'Sprint Backlog'!A6</f>
        <v>1.5</v>
      </c>
      <c r="C6">
        <f>'Sprint Backlog'!H6</f>
        <v>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</row>
    <row r="7" spans="1:16">
      <c r="A7">
        <f>'Sprint Backlog'!B7</f>
        <v>1</v>
      </c>
      <c r="B7">
        <f>'Sprint Backlog'!A7</f>
        <v>1.6</v>
      </c>
      <c r="C7">
        <f>'Sprint Backlog'!H7</f>
        <v>5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</row>
    <row r="8" spans="1:16">
      <c r="A8">
        <f>'Sprint Backlog'!B8</f>
        <v>1</v>
      </c>
      <c r="B8">
        <f>'Sprint Backlog'!A8</f>
        <v>1.7</v>
      </c>
      <c r="C8">
        <f>'Sprint Backlog'!H8</f>
        <v>5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</row>
    <row r="9" spans="1:16">
      <c r="A9">
        <f>'Sprint Backlog'!B9</f>
        <v>1</v>
      </c>
      <c r="B9">
        <f>'Sprint Backlog'!A9</f>
        <v>1.8</v>
      </c>
      <c r="C9">
        <f>'Sprint Backlog'!H9</f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</row>
    <row r="10" spans="1:16">
      <c r="A10">
        <f>'Sprint Backlog'!B10</f>
        <v>2</v>
      </c>
      <c r="B10">
        <f>'Sprint Backlog'!A10</f>
        <v>1.6</v>
      </c>
      <c r="C10">
        <f>'Sprint Backlog'!H10</f>
        <v>5</v>
      </c>
      <c r="H10">
        <v>4</v>
      </c>
      <c r="I10">
        <v>4</v>
      </c>
      <c r="J10">
        <v>4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</row>
    <row r="11" spans="1:16">
      <c r="A11">
        <f>'Sprint Backlog'!B11</f>
        <v>2</v>
      </c>
      <c r="B11">
        <f>'Sprint Backlog'!A11</f>
        <v>1.7</v>
      </c>
      <c r="C11">
        <f>'Sprint Backlog'!H11</f>
        <v>5</v>
      </c>
      <c r="H11">
        <v>6</v>
      </c>
      <c r="I11">
        <v>8</v>
      </c>
      <c r="J11">
        <v>8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</row>
    <row r="12" spans="1:16">
      <c r="A12">
        <f>'Sprint Backlog'!B12</f>
        <v>2</v>
      </c>
      <c r="B12">
        <f>'Sprint Backlog'!A12</f>
        <v>2.1</v>
      </c>
      <c r="C12">
        <f>'Sprint Backlog'!H12</f>
        <v>0.5</v>
      </c>
      <c r="H12">
        <v>0</v>
      </c>
      <c r="I12">
        <v>0</v>
      </c>
      <c r="J12">
        <v>0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</row>
    <row r="13" spans="1:16">
      <c r="A13">
        <f>'Sprint Backlog'!B13</f>
        <v>2</v>
      </c>
      <c r="B13">
        <f>'Sprint Backlog'!A13</f>
        <v>2.2000000000000002</v>
      </c>
      <c r="C13">
        <f>'Sprint Backlog'!H13</f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</row>
    <row r="14" spans="1:16">
      <c r="A14">
        <f>'Sprint Backlog'!B14</f>
        <v>2</v>
      </c>
      <c r="B14">
        <f>'Sprint Backlog'!A14</f>
        <v>2.2999999999999998</v>
      </c>
      <c r="C14">
        <f>'Sprint Backlog'!H14</f>
        <v>7.5</v>
      </c>
      <c r="I14">
        <v>4</v>
      </c>
      <c r="J14">
        <v>4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</row>
    <row r="15" spans="1:16">
      <c r="A15">
        <f>'Sprint Backlog'!B15</f>
        <v>2</v>
      </c>
      <c r="B15">
        <f>'Sprint Backlog'!A15</f>
        <v>2.4</v>
      </c>
      <c r="C15">
        <f>'Sprint Backlog'!H15</f>
        <v>6</v>
      </c>
      <c r="I15">
        <v>0</v>
      </c>
      <c r="J15">
        <v>0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</row>
    <row r="16" spans="1:16">
      <c r="A16">
        <f>'Sprint Backlog'!B16</f>
        <v>2</v>
      </c>
      <c r="B16">
        <f>'Sprint Backlog'!A16</f>
        <v>0.1</v>
      </c>
      <c r="C16">
        <f>'Sprint Backlog'!H16</f>
        <v>2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</row>
    <row r="17" spans="1:16">
      <c r="A17">
        <f>'Sprint Backlog'!B17</f>
        <v>2</v>
      </c>
      <c r="B17">
        <f>'Sprint Backlog'!A17</f>
        <v>2.5</v>
      </c>
      <c r="C17">
        <f>'Sprint Backlog'!H17</f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</row>
    <row r="18" spans="1:16">
      <c r="A18">
        <f>'Sprint Backlog'!B18</f>
        <v>2</v>
      </c>
      <c r="B18">
        <f>'Sprint Backlog'!A18</f>
        <v>0.2</v>
      </c>
      <c r="C18">
        <f>'Sprint Backlog'!H18</f>
        <v>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>
      <c r="A19">
        <f>'Sprint Backlog'!B19</f>
        <v>2</v>
      </c>
      <c r="B19">
        <f>'Sprint Backlog'!A19</f>
        <v>2.6</v>
      </c>
      <c r="C19">
        <f>'Sprint Backlog'!H19</f>
        <v>2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</row>
    <row r="20" spans="1:16">
      <c r="A20">
        <f>'Sprint Backlog'!B20</f>
        <v>2</v>
      </c>
      <c r="B20">
        <f>'Sprint Backlog'!A20</f>
        <v>2.7</v>
      </c>
      <c r="C20">
        <f>'Sprint Backlog'!H20</f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>
      <c r="A21">
        <f>'Sprint Backlog'!B21</f>
        <v>2</v>
      </c>
      <c r="B21">
        <f>'Sprint Backlog'!A21</f>
        <v>3.1</v>
      </c>
      <c r="C21">
        <f>'Sprint Backlog'!H21</f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>
      <c r="A22">
        <f>'Sprint Backlog'!B22</f>
        <v>2</v>
      </c>
      <c r="B22">
        <f>'Sprint Backlog'!A22</f>
        <v>3.2</v>
      </c>
      <c r="C22">
        <f>'Sprint Backlog'!H22</f>
        <v>2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</row>
    <row r="23" spans="1:16">
      <c r="A23">
        <f>'Sprint Backlog'!B23</f>
        <v>2</v>
      </c>
      <c r="B23">
        <f>'Sprint Backlog'!A23</f>
        <v>0.3</v>
      </c>
      <c r="C23">
        <f>'Sprint Backlog'!H23</f>
        <v>2</v>
      </c>
      <c r="K23">
        <v>2.5</v>
      </c>
      <c r="L23">
        <v>2.5</v>
      </c>
      <c r="M23">
        <v>2.5</v>
      </c>
      <c r="N23">
        <v>2.5</v>
      </c>
      <c r="O23">
        <v>2.5</v>
      </c>
      <c r="P23">
        <v>2.5</v>
      </c>
    </row>
    <row r="24" spans="1:16">
      <c r="A24">
        <f>'Sprint Backlog'!B24</f>
        <v>3</v>
      </c>
      <c r="B24">
        <f>'Sprint Backlog'!A24</f>
        <v>2.4</v>
      </c>
      <c r="C24">
        <f>'Sprint Backlog'!H24</f>
        <v>6</v>
      </c>
      <c r="K24">
        <v>2</v>
      </c>
      <c r="L24">
        <v>2</v>
      </c>
      <c r="M24">
        <v>4</v>
      </c>
      <c r="N24">
        <v>4</v>
      </c>
      <c r="O24">
        <v>4</v>
      </c>
      <c r="P24">
        <v>4</v>
      </c>
    </row>
    <row r="25" spans="1:16">
      <c r="A25">
        <f>'Sprint Backlog'!B25</f>
        <v>3</v>
      </c>
      <c r="B25">
        <f>'Sprint Backlog'!A25</f>
        <v>3.1</v>
      </c>
      <c r="C25">
        <f>'Sprint Backlog'!H25</f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>
      <c r="A26">
        <f>'Sprint Backlog'!B26</f>
        <v>3</v>
      </c>
      <c r="B26">
        <f>'Sprint Backlog'!A26</f>
        <v>0.4</v>
      </c>
      <c r="C26">
        <f>'Sprint Backlog'!H26</f>
        <v>6</v>
      </c>
      <c r="K26">
        <v>0</v>
      </c>
      <c r="L26">
        <v>0</v>
      </c>
      <c r="M26">
        <v>3</v>
      </c>
      <c r="N26">
        <v>3</v>
      </c>
      <c r="O26">
        <v>3</v>
      </c>
      <c r="P26">
        <v>3</v>
      </c>
    </row>
    <row r="27" spans="1:16">
      <c r="A27">
        <f>'Sprint Backlog'!B27</f>
        <v>3</v>
      </c>
      <c r="B27">
        <f>'Sprint Backlog'!A27</f>
        <v>0.6</v>
      </c>
      <c r="C27">
        <f>'Sprint Backlog'!H27</f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</row>
    <row r="28" spans="1:16">
      <c r="A28">
        <f>'Sprint Backlog'!B28</f>
        <v>3</v>
      </c>
      <c r="B28">
        <f>'Sprint Backlog'!A28</f>
        <v>3.3</v>
      </c>
      <c r="C28">
        <f>'Sprint Backlog'!H28</f>
        <v>1</v>
      </c>
      <c r="K28">
        <v>0</v>
      </c>
      <c r="L28">
        <v>0</v>
      </c>
      <c r="M28">
        <v>1</v>
      </c>
      <c r="N28">
        <v>3</v>
      </c>
      <c r="O28">
        <v>3</v>
      </c>
      <c r="P28">
        <v>3</v>
      </c>
    </row>
    <row r="29" spans="1:16">
      <c r="A29">
        <f>'Sprint Backlog'!B29</f>
        <v>3</v>
      </c>
      <c r="B29">
        <f>'Sprint Backlog'!A29</f>
        <v>0.5</v>
      </c>
      <c r="C29">
        <f>'Sprint Backlog'!H29</f>
        <v>6</v>
      </c>
      <c r="K29">
        <v>0</v>
      </c>
      <c r="L29">
        <v>0</v>
      </c>
      <c r="M29">
        <v>0.5</v>
      </c>
      <c r="N29">
        <v>2</v>
      </c>
      <c r="O29">
        <v>2</v>
      </c>
      <c r="P29">
        <v>5</v>
      </c>
    </row>
    <row r="30" spans="1:16">
      <c r="A30">
        <f>'Sprint Backlog'!B30</f>
        <v>3</v>
      </c>
      <c r="B30">
        <f>'Sprint Backlog'!A30</f>
        <v>0.7</v>
      </c>
      <c r="C30">
        <f>'Sprint Backlog'!H30</f>
        <v>2</v>
      </c>
      <c r="M30">
        <v>0</v>
      </c>
      <c r="N30">
        <v>0</v>
      </c>
      <c r="O30">
        <v>0</v>
      </c>
      <c r="P30">
        <v>1</v>
      </c>
    </row>
    <row r="31" spans="1:16">
      <c r="A31">
        <f>'Sprint Backlog'!B31</f>
        <v>3</v>
      </c>
      <c r="B31">
        <f>'Sprint Backlog'!A31</f>
        <v>0.8</v>
      </c>
      <c r="C31">
        <f>'Sprint Backlog'!H31</f>
        <v>2</v>
      </c>
      <c r="M31">
        <v>0</v>
      </c>
      <c r="N31">
        <v>0</v>
      </c>
      <c r="O31">
        <v>1</v>
      </c>
      <c r="P31">
        <v>1</v>
      </c>
    </row>
    <row r="32" spans="1:16">
      <c r="A32">
        <f>'Sprint Backlog'!B32</f>
        <v>3</v>
      </c>
      <c r="B32">
        <f>'Sprint Backlog'!A32</f>
        <v>0.9</v>
      </c>
      <c r="C32">
        <f>'Sprint Backlog'!H32</f>
        <v>6</v>
      </c>
      <c r="M32">
        <v>0</v>
      </c>
      <c r="N32">
        <v>0</v>
      </c>
      <c r="O32">
        <v>0</v>
      </c>
      <c r="P32">
        <v>3</v>
      </c>
    </row>
    <row r="33" spans="1:16">
      <c r="A33">
        <f>'Sprint Backlog'!B33</f>
        <v>3</v>
      </c>
      <c r="B33" s="8" t="str">
        <f>'Sprint Backlog'!A33</f>
        <v>0.10</v>
      </c>
      <c r="C33">
        <f>'Sprint Backlog'!H33</f>
        <v>3</v>
      </c>
      <c r="M33">
        <v>0</v>
      </c>
      <c r="N33">
        <v>0</v>
      </c>
      <c r="O33">
        <v>1</v>
      </c>
      <c r="P33">
        <v>1</v>
      </c>
    </row>
    <row r="34" spans="1:16">
      <c r="A34">
        <f>'Sprint Backlog'!B34</f>
        <v>3</v>
      </c>
      <c r="B34">
        <f>'Sprint Backlog'!A34</f>
        <v>3.4</v>
      </c>
      <c r="C34">
        <f>'Sprint Backlog'!H34</f>
        <v>2</v>
      </c>
      <c r="N34">
        <v>0</v>
      </c>
      <c r="O34">
        <v>2</v>
      </c>
      <c r="P34">
        <v>2</v>
      </c>
    </row>
    <row r="35" spans="1:16">
      <c r="A35">
        <f>'Sprint Backlog'!B35</f>
        <v>3</v>
      </c>
      <c r="B35">
        <f>'Sprint Backlog'!A35</f>
        <v>4.0999999999999996</v>
      </c>
      <c r="C35">
        <f>'Sprint Backlog'!H35</f>
        <v>0</v>
      </c>
    </row>
    <row r="36" spans="1:16">
      <c r="A36">
        <f>'Sprint Backlog'!B36</f>
        <v>3</v>
      </c>
      <c r="B36">
        <f>'Sprint Backlog'!A36</f>
        <v>4.2</v>
      </c>
      <c r="C36">
        <f>'Sprint Backlog'!H36</f>
        <v>0</v>
      </c>
    </row>
    <row r="37" spans="1:16" s="12" customFormat="1"/>
    <row r="38" spans="1:16">
      <c r="A38" s="10"/>
      <c r="B38" s="10"/>
      <c r="D38" s="9">
        <f>D1</f>
        <v>41398</v>
      </c>
      <c r="E38" s="9">
        <f t="shared" ref="E38:P38" si="0">E1</f>
        <v>41402</v>
      </c>
      <c r="F38" s="9">
        <f t="shared" si="0"/>
        <v>41410</v>
      </c>
      <c r="G38" s="9">
        <f t="shared" si="0"/>
        <v>41411</v>
      </c>
      <c r="H38" s="9">
        <f t="shared" si="0"/>
        <v>41416</v>
      </c>
      <c r="I38" s="9">
        <f t="shared" si="0"/>
        <v>41418</v>
      </c>
      <c r="J38" s="9">
        <f t="shared" si="0"/>
        <v>41423</v>
      </c>
      <c r="K38" s="9">
        <f t="shared" si="0"/>
        <v>41425</v>
      </c>
      <c r="L38" s="9">
        <f t="shared" si="0"/>
        <v>41427</v>
      </c>
      <c r="M38" s="9">
        <f t="shared" si="0"/>
        <v>41430</v>
      </c>
      <c r="N38" s="9">
        <f t="shared" si="0"/>
        <v>41432</v>
      </c>
      <c r="O38" s="9">
        <f t="shared" si="0"/>
        <v>41437</v>
      </c>
      <c r="P38" s="9">
        <f t="shared" si="0"/>
        <v>41439</v>
      </c>
    </row>
    <row r="39" spans="1:16">
      <c r="B39" t="s">
        <v>128</v>
      </c>
      <c r="C39" s="11">
        <f>SUM(C2:C36)</f>
        <v>101.5</v>
      </c>
      <c r="D39" s="11">
        <f>$C$39-(COUNT($D$1:D1)*$C$39/COUNT($D$1:$P$1))</f>
        <v>93.692307692307693</v>
      </c>
      <c r="E39" s="11">
        <f>$C$39-(COUNT($D$1:E1)*$C$39/COUNT($D$1:$P$1))</f>
        <v>85.884615384615387</v>
      </c>
      <c r="F39" s="11">
        <f>$C$39-(COUNT($D$1:F1)*$C$39/COUNT($D$1:$P$1))</f>
        <v>78.07692307692308</v>
      </c>
      <c r="G39" s="11">
        <f>$C$39-(COUNT($D$1:G1)*$C$39/COUNT($D$1:$P$1))</f>
        <v>70.269230769230774</v>
      </c>
      <c r="H39" s="11">
        <f>$C$39-(COUNT($D$1:H1)*$C$39/COUNT($D$1:$P$1))</f>
        <v>62.46153846153846</v>
      </c>
      <c r="I39" s="11">
        <f>$C$39-(COUNT($D$1:I1)*$C$39/COUNT($D$1:$P$1))</f>
        <v>54.653846153846153</v>
      </c>
      <c r="J39" s="11">
        <f>$C$39-(COUNT($D$1:J1)*$C$39/COUNT($D$1:$P$1))</f>
        <v>46.846153846153847</v>
      </c>
      <c r="K39" s="11">
        <f>$C$39-(COUNT($D$1:K1)*$C$39/COUNT($D$1:$P$1))</f>
        <v>39.03846153846154</v>
      </c>
      <c r="L39" s="11">
        <f>$C$39-(COUNT($D$1:L1)*$C$39/COUNT($D$1:$P$1))</f>
        <v>31.230769230769226</v>
      </c>
      <c r="M39" s="11">
        <f>$C$39-(COUNT($D$1:M1)*$C$39/COUNT($D$1:$P$1))</f>
        <v>23.42307692307692</v>
      </c>
      <c r="N39" s="11">
        <f>$C$39-(COUNT($D$1:N1)*$C$39/COUNT($D$1:$P$1))</f>
        <v>15.615384615384613</v>
      </c>
      <c r="O39" s="11">
        <f>$C$39-(COUNT($D$1:O1)*$C$39/COUNT($D$1:$P$1))</f>
        <v>7.8076923076923066</v>
      </c>
      <c r="P39" s="11">
        <f>$C$39-(COUNT($D$1:P1)*$C$39/COUNT($D$1:$P$1))</f>
        <v>0</v>
      </c>
    </row>
    <row r="40" spans="1:16">
      <c r="B40" t="s">
        <v>130</v>
      </c>
      <c r="C40" s="11">
        <f>C39</f>
        <v>101.5</v>
      </c>
      <c r="D40" s="11"/>
      <c r="E40" s="11"/>
      <c r="F40" s="11"/>
      <c r="G40" s="11"/>
      <c r="H40" s="11">
        <f t="shared" ref="H40:P40" si="1">$C$40-SUM(H2:H36)</f>
        <v>69.5</v>
      </c>
      <c r="I40" s="11">
        <f t="shared" si="1"/>
        <v>60</v>
      </c>
      <c r="J40" s="11">
        <f t="shared" si="1"/>
        <v>60</v>
      </c>
      <c r="K40" s="11">
        <f t="shared" si="1"/>
        <v>37</v>
      </c>
      <c r="L40" s="11">
        <f t="shared" si="1"/>
        <v>37</v>
      </c>
      <c r="M40" s="11">
        <f t="shared" si="1"/>
        <v>29.5</v>
      </c>
      <c r="N40" s="11">
        <f t="shared" si="1"/>
        <v>26</v>
      </c>
      <c r="O40" s="11">
        <f t="shared" si="1"/>
        <v>22</v>
      </c>
      <c r="P40" s="11">
        <f t="shared" si="1"/>
        <v>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Burndown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Krenger</cp:lastModifiedBy>
  <cp:revision>0</cp:revision>
  <dcterms:created xsi:type="dcterms:W3CDTF">2012-11-08T11:09:41Z</dcterms:created>
  <dcterms:modified xsi:type="dcterms:W3CDTF">2013-06-14T12:00:20Z</dcterms:modified>
</cp:coreProperties>
</file>